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Eric.Seokpil\Downloads\"/>
    </mc:Choice>
  </mc:AlternateContent>
  <bookViews>
    <workbookView xWindow="0" yWindow="0" windowWidth="20560" windowHeight="9070"/>
  </bookViews>
  <sheets>
    <sheet name="2001 (5)" sheetId="23" r:id="rId1"/>
    <sheet name="2001 (4)" sheetId="22" r:id="rId2"/>
    <sheet name="1912" sheetId="18" r:id="rId3"/>
    <sheet name="근무형태(예시)" sheetId="17" r:id="rId4"/>
    <sheet name="Sheet1" sheetId="24" r:id="rId5"/>
  </sheets>
  <calcPr calcId="162913"/>
</workbook>
</file>

<file path=xl/calcChain.xml><?xml version="1.0" encoding="utf-8"?>
<calcChain xmlns="http://schemas.openxmlformats.org/spreadsheetml/2006/main">
  <c r="Z17" i="24" l="1"/>
  <c r="Y17" i="24"/>
  <c r="W46" i="24"/>
  <c r="W45" i="24"/>
  <c r="W44" i="24"/>
  <c r="AC44" i="24" s="1"/>
  <c r="W43" i="24"/>
  <c r="AC43" i="24" s="1"/>
  <c r="W42" i="24"/>
  <c r="AC42" i="24" s="1"/>
  <c r="AC45" i="24"/>
  <c r="AC46" i="24"/>
  <c r="T46" i="24"/>
  <c r="T45" i="24"/>
  <c r="T44" i="24"/>
  <c r="T43" i="24"/>
  <c r="T42" i="24"/>
  <c r="Q46" i="24"/>
  <c r="Q45" i="24"/>
  <c r="Q44" i="24"/>
  <c r="Q43" i="24"/>
  <c r="Q42" i="24"/>
  <c r="N46" i="24"/>
  <c r="N45" i="24"/>
  <c r="N44" i="24"/>
  <c r="N43" i="24"/>
  <c r="N42" i="24"/>
  <c r="K46" i="24"/>
  <c r="K45" i="24"/>
  <c r="K44" i="24"/>
  <c r="K43" i="24"/>
  <c r="K42" i="24"/>
  <c r="H46" i="24"/>
  <c r="H45" i="24"/>
  <c r="H44" i="24"/>
  <c r="H43" i="24"/>
  <c r="H42" i="24"/>
  <c r="E46" i="24"/>
  <c r="E45" i="24"/>
  <c r="E44" i="24"/>
  <c r="E43" i="24"/>
  <c r="E42" i="24"/>
  <c r="W31" i="24"/>
  <c r="W30" i="24"/>
  <c r="W29" i="24"/>
  <c r="W28" i="24"/>
  <c r="W27" i="24"/>
  <c r="T31" i="24"/>
  <c r="T30" i="24"/>
  <c r="T29" i="24"/>
  <c r="T28" i="24"/>
  <c r="T27" i="24"/>
  <c r="Q31" i="24"/>
  <c r="Q30" i="24"/>
  <c r="Q29" i="24"/>
  <c r="Q28" i="24"/>
  <c r="Q27" i="24"/>
  <c r="N31" i="24"/>
  <c r="N30" i="24"/>
  <c r="N29" i="24"/>
  <c r="N28" i="24"/>
  <c r="N27" i="24"/>
  <c r="K31" i="24"/>
  <c r="K30" i="24"/>
  <c r="K29" i="24"/>
  <c r="K28" i="24"/>
  <c r="K27" i="24"/>
  <c r="H31" i="24"/>
  <c r="H30" i="24"/>
  <c r="H29" i="24"/>
  <c r="H28" i="24"/>
  <c r="H27" i="24"/>
  <c r="E31" i="24"/>
  <c r="E30" i="24"/>
  <c r="E29" i="24"/>
  <c r="E28" i="24"/>
  <c r="E27" i="24"/>
  <c r="AC15" i="24"/>
  <c r="AC14" i="24"/>
  <c r="AC13" i="24"/>
  <c r="AC12" i="24"/>
  <c r="AC16" i="24"/>
  <c r="AP92" i="24"/>
  <c r="L87" i="24"/>
  <c r="AC86" i="24"/>
  <c r="AB86" i="24"/>
  <c r="AC85" i="24"/>
  <c r="AB85" i="24"/>
  <c r="AC84" i="24"/>
  <c r="AB84" i="24"/>
  <c r="AC83" i="24"/>
  <c r="AB83" i="24"/>
  <c r="AC82" i="24"/>
  <c r="AB82" i="24"/>
  <c r="AC81" i="24"/>
  <c r="AB81" i="24"/>
  <c r="AC80" i="24"/>
  <c r="AB80" i="24"/>
  <c r="AC79" i="24"/>
  <c r="AB79" i="24"/>
  <c r="AC74" i="24"/>
  <c r="AB74" i="24"/>
  <c r="AA74" i="24"/>
  <c r="Z74" i="24"/>
  <c r="Y74" i="24"/>
  <c r="AC73" i="24"/>
  <c r="AB73" i="24"/>
  <c r="AA73" i="24"/>
  <c r="Z73" i="24"/>
  <c r="Y73" i="24"/>
  <c r="AC72" i="24"/>
  <c r="AB72" i="24"/>
  <c r="AA72" i="24"/>
  <c r="Z72" i="24"/>
  <c r="Y72" i="24"/>
  <c r="AC71" i="24"/>
  <c r="AB71" i="24"/>
  <c r="AA71" i="24"/>
  <c r="Z71" i="24"/>
  <c r="Y71" i="24"/>
  <c r="AE71" i="24" s="1"/>
  <c r="AC70" i="24"/>
  <c r="AB70" i="24"/>
  <c r="AA70" i="24"/>
  <c r="Z70" i="24"/>
  <c r="Y70" i="24"/>
  <c r="AC69" i="24"/>
  <c r="AB69" i="24"/>
  <c r="AA69" i="24"/>
  <c r="Z69" i="24"/>
  <c r="Y69" i="24"/>
  <c r="AH69" i="24" s="1"/>
  <c r="AC68" i="24"/>
  <c r="AB68" i="24"/>
  <c r="AA68" i="24"/>
  <c r="Z68" i="24"/>
  <c r="Y68" i="24"/>
  <c r="AC67" i="24"/>
  <c r="AB67" i="24"/>
  <c r="AA67" i="24"/>
  <c r="Z67" i="24"/>
  <c r="Y67" i="24"/>
  <c r="AH67" i="24" s="1"/>
  <c r="AC65" i="24"/>
  <c r="AB65" i="24"/>
  <c r="AA65" i="24"/>
  <c r="Z65" i="24"/>
  <c r="Y65" i="24"/>
  <c r="AC64" i="24"/>
  <c r="AB64" i="24"/>
  <c r="AA64" i="24"/>
  <c r="Z64" i="24"/>
  <c r="Y64" i="24"/>
  <c r="AE64" i="24" s="1"/>
  <c r="AC63" i="24"/>
  <c r="AB63" i="24"/>
  <c r="AA63" i="24"/>
  <c r="Z63" i="24"/>
  <c r="Y63" i="24"/>
  <c r="AC62" i="24"/>
  <c r="AB62" i="24"/>
  <c r="AA62" i="24"/>
  <c r="Z62" i="24"/>
  <c r="Y62" i="24"/>
  <c r="AC61" i="24"/>
  <c r="AB61" i="24"/>
  <c r="AA61" i="24"/>
  <c r="Z61" i="24"/>
  <c r="Y61" i="24"/>
  <c r="AC60" i="24"/>
  <c r="AB60" i="24"/>
  <c r="AA60" i="24"/>
  <c r="Z60" i="24"/>
  <c r="Y60" i="24"/>
  <c r="AH60" i="24" s="1"/>
  <c r="AC59" i="24"/>
  <c r="AB59" i="24"/>
  <c r="AA59" i="24"/>
  <c r="Z59" i="24"/>
  <c r="Y59" i="24"/>
  <c r="AC58" i="24"/>
  <c r="AB58" i="24"/>
  <c r="AA58" i="24"/>
  <c r="Z58" i="24"/>
  <c r="Y58" i="24"/>
  <c r="AH58" i="24" s="1"/>
  <c r="AC56" i="24"/>
  <c r="AB56" i="24"/>
  <c r="AA56" i="24"/>
  <c r="Z56" i="24"/>
  <c r="Y56" i="24"/>
  <c r="AC55" i="24"/>
  <c r="AB55" i="24"/>
  <c r="AA55" i="24"/>
  <c r="Z55" i="24"/>
  <c r="Y55" i="24"/>
  <c r="AC54" i="24"/>
  <c r="AB54" i="24"/>
  <c r="AA54" i="24"/>
  <c r="Z54" i="24"/>
  <c r="Y54" i="24"/>
  <c r="AC53" i="24"/>
  <c r="AB53" i="24"/>
  <c r="AA53" i="24"/>
  <c r="Z53" i="24"/>
  <c r="Y53" i="24"/>
  <c r="AC52" i="24"/>
  <c r="AB52" i="24"/>
  <c r="AA52" i="24"/>
  <c r="Z52" i="24"/>
  <c r="Y52" i="24"/>
  <c r="AC51" i="24"/>
  <c r="AB51" i="24"/>
  <c r="AA51" i="24"/>
  <c r="Z51" i="24"/>
  <c r="Y51" i="24"/>
  <c r="AH51" i="24" s="1"/>
  <c r="AC50" i="24"/>
  <c r="AB50" i="24"/>
  <c r="AA50" i="24"/>
  <c r="Z50" i="24"/>
  <c r="Y50" i="24"/>
  <c r="AH50" i="24" s="1"/>
  <c r="AC49" i="24"/>
  <c r="AB49" i="24"/>
  <c r="AA49" i="24"/>
  <c r="Z49" i="24"/>
  <c r="Y49" i="24"/>
  <c r="AH49" i="24" s="1"/>
  <c r="AC41" i="24"/>
  <c r="AB41" i="24"/>
  <c r="AA41" i="24"/>
  <c r="Z41" i="24"/>
  <c r="Y41" i="24"/>
  <c r="AC40" i="24"/>
  <c r="AB40" i="24"/>
  <c r="AA40" i="24"/>
  <c r="Z40" i="24"/>
  <c r="Y40" i="24"/>
  <c r="AC39" i="24"/>
  <c r="AB39" i="24"/>
  <c r="AH39" i="24" s="1"/>
  <c r="AA39" i="24"/>
  <c r="Z39" i="24"/>
  <c r="Y39" i="24"/>
  <c r="AC38" i="24"/>
  <c r="AB38" i="24"/>
  <c r="AA38" i="24"/>
  <c r="Z38" i="24"/>
  <c r="Y38" i="24"/>
  <c r="AC37" i="24"/>
  <c r="AB37" i="24"/>
  <c r="AA37" i="24"/>
  <c r="Z37" i="24"/>
  <c r="Y37" i="24"/>
  <c r="AC36" i="24"/>
  <c r="AB36" i="24"/>
  <c r="AA36" i="24"/>
  <c r="Z36" i="24"/>
  <c r="Y36" i="24"/>
  <c r="AC35" i="24"/>
  <c r="AB35" i="24"/>
  <c r="AA35" i="24"/>
  <c r="Z35" i="24"/>
  <c r="Y35" i="24"/>
  <c r="AH35" i="24" s="1"/>
  <c r="AH34" i="24"/>
  <c r="AC34" i="24"/>
  <c r="AB34" i="24"/>
  <c r="AA34" i="24"/>
  <c r="Z34" i="24"/>
  <c r="Y34" i="24"/>
  <c r="AC26" i="24"/>
  <c r="AB26" i="24"/>
  <c r="AA26" i="24"/>
  <c r="Z26" i="24"/>
  <c r="Y26" i="24"/>
  <c r="AC25" i="24"/>
  <c r="AB25" i="24"/>
  <c r="AA25" i="24"/>
  <c r="Z25" i="24"/>
  <c r="Y25" i="24"/>
  <c r="AC24" i="24"/>
  <c r="AB24" i="24"/>
  <c r="AA24" i="24"/>
  <c r="Z24" i="24"/>
  <c r="Y24" i="24"/>
  <c r="AC23" i="24"/>
  <c r="AB23" i="24"/>
  <c r="AA23" i="24"/>
  <c r="Z23" i="24"/>
  <c r="Y23" i="24"/>
  <c r="AC22" i="24"/>
  <c r="AB22" i="24"/>
  <c r="AA22" i="24"/>
  <c r="Z22" i="24"/>
  <c r="Y22" i="24"/>
  <c r="AC21" i="24"/>
  <c r="AB21" i="24"/>
  <c r="AA21" i="24"/>
  <c r="Z21" i="24"/>
  <c r="Y21" i="24"/>
  <c r="AC20" i="24"/>
  <c r="AB20" i="24"/>
  <c r="AA20" i="24"/>
  <c r="Z20" i="24"/>
  <c r="Y20" i="24"/>
  <c r="AC19" i="24"/>
  <c r="AB19" i="24"/>
  <c r="AA19" i="24"/>
  <c r="Z19" i="24"/>
  <c r="Y19" i="24"/>
  <c r="AH19" i="24" s="1"/>
  <c r="AC11" i="24"/>
  <c r="AO86" i="24" s="1"/>
  <c r="T86" i="24" s="1"/>
  <c r="AB11" i="24"/>
  <c r="AA11" i="24"/>
  <c r="Z11" i="24"/>
  <c r="Y11" i="24"/>
  <c r="AC10" i="24"/>
  <c r="AB10" i="24"/>
  <c r="AA10" i="24"/>
  <c r="Z10" i="24"/>
  <c r="AL85" i="24" s="1"/>
  <c r="F85" i="24" s="1"/>
  <c r="Y10" i="24"/>
  <c r="AC9" i="24"/>
  <c r="AB9" i="24"/>
  <c r="AA9" i="24"/>
  <c r="Z9" i="24"/>
  <c r="Y9" i="24"/>
  <c r="AC8" i="24"/>
  <c r="AB8" i="24"/>
  <c r="AN83" i="24" s="1"/>
  <c r="AA8" i="24"/>
  <c r="Z8" i="24"/>
  <c r="Y8" i="24"/>
  <c r="AC7" i="24"/>
  <c r="AB7" i="24"/>
  <c r="AA7" i="24"/>
  <c r="Z7" i="24"/>
  <c r="Y7" i="24"/>
  <c r="AK82" i="24" s="1"/>
  <c r="AC6" i="24"/>
  <c r="AO81" i="24" s="1"/>
  <c r="T81" i="24" s="1"/>
  <c r="AB6" i="24"/>
  <c r="AA6" i="24"/>
  <c r="Z6" i="24"/>
  <c r="Y6" i="24"/>
  <c r="AC5" i="24"/>
  <c r="AB5" i="24"/>
  <c r="AA5" i="24"/>
  <c r="AM80" i="24" s="1"/>
  <c r="H80" i="24" s="1"/>
  <c r="Z5" i="24"/>
  <c r="Y5" i="24"/>
  <c r="AC4" i="24"/>
  <c r="AB4" i="24"/>
  <c r="AA4" i="24"/>
  <c r="Z4" i="24"/>
  <c r="Y4" i="24"/>
  <c r="AK79" i="24" s="1"/>
  <c r="AE11" i="23"/>
  <c r="AH4" i="23"/>
  <c r="AH41" i="24" l="1"/>
  <c r="AH56" i="24"/>
  <c r="AH65" i="24"/>
  <c r="AH74" i="24"/>
  <c r="AH68" i="24"/>
  <c r="AI49" i="24"/>
  <c r="AH21" i="24"/>
  <c r="AH72" i="24"/>
  <c r="AH26" i="24"/>
  <c r="AC30" i="24"/>
  <c r="AC27" i="24"/>
  <c r="AC28" i="24"/>
  <c r="AC29" i="24"/>
  <c r="AC31" i="24"/>
  <c r="AE23" i="24"/>
  <c r="AH25" i="24"/>
  <c r="AM83" i="24"/>
  <c r="H83" i="24" s="1"/>
  <c r="AN86" i="24"/>
  <c r="AD86" i="24" s="1"/>
  <c r="AE63" i="24"/>
  <c r="AB87" i="24"/>
  <c r="AH23" i="24"/>
  <c r="AI69" i="24"/>
  <c r="AE70" i="24"/>
  <c r="AM82" i="24"/>
  <c r="H82" i="24" s="1"/>
  <c r="AE53" i="24"/>
  <c r="AE62" i="24"/>
  <c r="AF71" i="24" s="1"/>
  <c r="AM79" i="24"/>
  <c r="H79" i="24" s="1"/>
  <c r="AL84" i="24"/>
  <c r="F84" i="24" s="1"/>
  <c r="AH37" i="24"/>
  <c r="AK81" i="24"/>
  <c r="D81" i="24" s="1"/>
  <c r="AO85" i="24"/>
  <c r="T85" i="24" s="1"/>
  <c r="AH24" i="24"/>
  <c r="AN79" i="24"/>
  <c r="AD79" i="24" s="1"/>
  <c r="AL81" i="24"/>
  <c r="F81" i="24" s="1"/>
  <c r="AM84" i="24"/>
  <c r="H84" i="24" s="1"/>
  <c r="AE34" i="24"/>
  <c r="AF49" i="24" s="1"/>
  <c r="AN82" i="24"/>
  <c r="AO79" i="24"/>
  <c r="T79" i="24" s="1"/>
  <c r="AK83" i="24"/>
  <c r="AN84" i="24"/>
  <c r="AL86" i="24"/>
  <c r="F86" i="24" s="1"/>
  <c r="AO82" i="24"/>
  <c r="T82" i="24" s="1"/>
  <c r="AE11" i="24"/>
  <c r="AE22" i="24"/>
  <c r="AE38" i="24"/>
  <c r="AF53" i="24" s="1"/>
  <c r="AI50" i="24"/>
  <c r="AE51" i="24"/>
  <c r="AE56" i="24"/>
  <c r="AI67" i="24"/>
  <c r="AM81" i="24"/>
  <c r="H81" i="24" s="1"/>
  <c r="AC87" i="24"/>
  <c r="AN81" i="24"/>
  <c r="J81" i="24" s="1"/>
  <c r="AL83" i="24"/>
  <c r="F83" i="24" s="1"/>
  <c r="AO84" i="24"/>
  <c r="T84" i="24" s="1"/>
  <c r="AM86" i="24"/>
  <c r="H86" i="24" s="1"/>
  <c r="AE26" i="24"/>
  <c r="AH64" i="24"/>
  <c r="AE67" i="24"/>
  <c r="AE69" i="24"/>
  <c r="AI72" i="24"/>
  <c r="AL80" i="24"/>
  <c r="F80" i="24" s="1"/>
  <c r="AK85" i="24"/>
  <c r="AH20" i="24"/>
  <c r="AE21" i="24"/>
  <c r="AE39" i="24"/>
  <c r="AH40" i="24"/>
  <c r="AE49" i="24"/>
  <c r="AH52" i="24"/>
  <c r="AI52" i="24" s="1"/>
  <c r="AH53" i="24"/>
  <c r="AH55" i="24"/>
  <c r="AH62" i="24"/>
  <c r="AH36" i="24"/>
  <c r="AI51" i="24" s="1"/>
  <c r="AH59" i="24"/>
  <c r="AI68" i="24" s="1"/>
  <c r="AH70" i="24"/>
  <c r="AH71" i="24"/>
  <c r="AH73" i="24"/>
  <c r="AI73" i="24" s="1"/>
  <c r="AN80" i="24"/>
  <c r="J80" i="24" s="1"/>
  <c r="AL82" i="24"/>
  <c r="F82" i="24" s="1"/>
  <c r="AO83" i="24"/>
  <c r="T83" i="24" s="1"/>
  <c r="AM85" i="24"/>
  <c r="H85" i="24" s="1"/>
  <c r="AO80" i="24"/>
  <c r="T80" i="24" s="1"/>
  <c r="AE19" i="24"/>
  <c r="AH22" i="24"/>
  <c r="AE35" i="24"/>
  <c r="AF50" i="24" s="1"/>
  <c r="AH38" i="24"/>
  <c r="AE52" i="24"/>
  <c r="AH54" i="24"/>
  <c r="AI54" i="24" s="1"/>
  <c r="AE58" i="24"/>
  <c r="AH61" i="24"/>
  <c r="AH63" i="24"/>
  <c r="AH4" i="24"/>
  <c r="AI19" i="24" s="1"/>
  <c r="AE5" i="24"/>
  <c r="AE4" i="24"/>
  <c r="AH5" i="24"/>
  <c r="AE9" i="24"/>
  <c r="AH10" i="24"/>
  <c r="J84" i="24"/>
  <c r="AD84" i="24"/>
  <c r="AI74" i="24"/>
  <c r="D79" i="24"/>
  <c r="D85" i="24"/>
  <c r="D82" i="24"/>
  <c r="J83" i="24"/>
  <c r="AD83" i="24"/>
  <c r="AI70" i="24"/>
  <c r="AI71" i="24"/>
  <c r="AI56" i="24"/>
  <c r="J82" i="24"/>
  <c r="AD82" i="24"/>
  <c r="J79" i="24"/>
  <c r="AE8" i="24"/>
  <c r="AF23" i="24" s="1"/>
  <c r="AH9" i="24"/>
  <c r="AI24" i="24" s="1"/>
  <c r="AK86" i="24"/>
  <c r="AE7" i="24"/>
  <c r="AH8" i="24"/>
  <c r="AI23" i="24" s="1"/>
  <c r="AE24" i="24"/>
  <c r="AE37" i="24"/>
  <c r="AE54" i="24"/>
  <c r="AE61" i="24"/>
  <c r="AF70" i="24" s="1"/>
  <c r="AE72" i="24"/>
  <c r="AF72" i="24" s="1"/>
  <c r="AE6" i="24"/>
  <c r="AH7" i="24"/>
  <c r="AI22" i="24" s="1"/>
  <c r="AE25" i="24"/>
  <c r="AE36" i="24"/>
  <c r="AF51" i="24" s="1"/>
  <c r="AE55" i="24"/>
  <c r="AE60" i="24"/>
  <c r="AF69" i="24" s="1"/>
  <c r="AE73" i="24"/>
  <c r="AF73" i="24" s="1"/>
  <c r="AL79" i="24"/>
  <c r="AK80" i="24"/>
  <c r="AN85" i="24"/>
  <c r="AH6" i="24"/>
  <c r="AI21" i="24" s="1"/>
  <c r="AE59" i="24"/>
  <c r="AE74" i="24"/>
  <c r="AE41" i="24"/>
  <c r="AE65" i="24"/>
  <c r="AE68" i="24"/>
  <c r="AE10" i="24"/>
  <c r="AH11" i="24"/>
  <c r="AI26" i="24" s="1"/>
  <c r="AE40" i="24"/>
  <c r="AK84" i="24"/>
  <c r="AE20" i="24"/>
  <c r="AE50" i="24"/>
  <c r="L69" i="23"/>
  <c r="AC68" i="23"/>
  <c r="AB68" i="23"/>
  <c r="AM67" i="23"/>
  <c r="H67" i="23" s="1"/>
  <c r="AC67" i="23"/>
  <c r="AB67" i="23"/>
  <c r="AC66" i="23"/>
  <c r="AB66" i="23"/>
  <c r="AO65" i="23"/>
  <c r="T65" i="23" s="1"/>
  <c r="AK65" i="23"/>
  <c r="D65" i="23" s="1"/>
  <c r="AC65" i="23"/>
  <c r="AB65" i="23"/>
  <c r="AC64" i="23"/>
  <c r="AB64" i="23"/>
  <c r="AM63" i="23"/>
  <c r="H63" i="23" s="1"/>
  <c r="AC63" i="23"/>
  <c r="AB63" i="23"/>
  <c r="AC62" i="23"/>
  <c r="AC69" i="23" s="1"/>
  <c r="AB62" i="23"/>
  <c r="AO61" i="23"/>
  <c r="AK61" i="23"/>
  <c r="D61" i="23" s="1"/>
  <c r="AC61" i="23"/>
  <c r="AB61" i="23"/>
  <c r="AB69" i="23" s="1"/>
  <c r="AC56" i="23"/>
  <c r="AB56" i="23"/>
  <c r="AH56" i="23" s="1"/>
  <c r="AA56" i="23"/>
  <c r="Z56" i="23"/>
  <c r="Y56" i="23"/>
  <c r="AE56" i="23" s="1"/>
  <c r="AC55" i="23"/>
  <c r="AB55" i="23"/>
  <c r="AA55" i="23"/>
  <c r="Z55" i="23"/>
  <c r="Y55" i="23"/>
  <c r="AE55" i="23" s="1"/>
  <c r="AC54" i="23"/>
  <c r="AB54" i="23"/>
  <c r="AA54" i="23"/>
  <c r="Z54" i="23"/>
  <c r="AE54" i="23" s="1"/>
  <c r="Y54" i="23"/>
  <c r="AH54" i="23" s="1"/>
  <c r="AC53" i="23"/>
  <c r="AB53" i="23"/>
  <c r="AA53" i="23"/>
  <c r="Z53" i="23"/>
  <c r="Y53" i="23"/>
  <c r="AH53" i="23" s="1"/>
  <c r="AI53" i="23" s="1"/>
  <c r="AC52" i="23"/>
  <c r="AB52" i="23"/>
  <c r="AH52" i="23" s="1"/>
  <c r="AA52" i="23"/>
  <c r="Z52" i="23"/>
  <c r="Y52" i="23"/>
  <c r="AE52" i="23" s="1"/>
  <c r="AC51" i="23"/>
  <c r="AB51" i="23"/>
  <c r="AA51" i="23"/>
  <c r="Z51" i="23"/>
  <c r="Y51" i="23"/>
  <c r="AE51" i="23" s="1"/>
  <c r="AC50" i="23"/>
  <c r="AB50" i="23"/>
  <c r="AA50" i="23"/>
  <c r="Z50" i="23"/>
  <c r="AE50" i="23" s="1"/>
  <c r="Y50" i="23"/>
  <c r="AH50" i="23" s="1"/>
  <c r="AC49" i="23"/>
  <c r="AB49" i="23"/>
  <c r="AA49" i="23"/>
  <c r="Z49" i="23"/>
  <c r="Y49" i="23"/>
  <c r="AH49" i="23" s="1"/>
  <c r="AI49" i="23" s="1"/>
  <c r="AC47" i="23"/>
  <c r="AB47" i="23"/>
  <c r="AA47" i="23"/>
  <c r="Z47" i="23"/>
  <c r="AE47" i="23" s="1"/>
  <c r="Y47" i="23"/>
  <c r="AH47" i="23" s="1"/>
  <c r="AC46" i="23"/>
  <c r="AB46" i="23"/>
  <c r="AA46" i="23"/>
  <c r="Z46" i="23"/>
  <c r="Y46" i="23"/>
  <c r="AH46" i="23" s="1"/>
  <c r="AC45" i="23"/>
  <c r="AB45" i="23"/>
  <c r="AA45" i="23"/>
  <c r="Z45" i="23"/>
  <c r="Y45" i="23"/>
  <c r="AE45" i="23" s="1"/>
  <c r="AH44" i="23"/>
  <c r="AC44" i="23"/>
  <c r="AB44" i="23"/>
  <c r="AA44" i="23"/>
  <c r="Z44" i="23"/>
  <c r="Y44" i="23"/>
  <c r="AE44" i="23" s="1"/>
  <c r="AC43" i="23"/>
  <c r="AB43" i="23"/>
  <c r="AA43" i="23"/>
  <c r="Z43" i="23"/>
  <c r="AE43" i="23" s="1"/>
  <c r="AF52" i="23" s="1"/>
  <c r="Y43" i="23"/>
  <c r="AH43" i="23" s="1"/>
  <c r="AC42" i="23"/>
  <c r="AB42" i="23"/>
  <c r="AA42" i="23"/>
  <c r="Z42" i="23"/>
  <c r="Y42" i="23"/>
  <c r="AH42" i="23" s="1"/>
  <c r="AC41" i="23"/>
  <c r="AB41" i="23"/>
  <c r="AA41" i="23"/>
  <c r="Z41" i="23"/>
  <c r="Y41" i="23"/>
  <c r="AE41" i="23" s="1"/>
  <c r="AF50" i="23" s="1"/>
  <c r="AH40" i="23"/>
  <c r="AC40" i="23"/>
  <c r="AB40" i="23"/>
  <c r="AA40" i="23"/>
  <c r="Z40" i="23"/>
  <c r="Y40" i="23"/>
  <c r="AE40" i="23" s="1"/>
  <c r="AC38" i="23"/>
  <c r="AB38" i="23"/>
  <c r="AH38" i="23" s="1"/>
  <c r="AA38" i="23"/>
  <c r="Z38" i="23"/>
  <c r="Y38" i="23"/>
  <c r="AE38" i="23" s="1"/>
  <c r="AC37" i="23"/>
  <c r="AB37" i="23"/>
  <c r="AA37" i="23"/>
  <c r="Z37" i="23"/>
  <c r="Y37" i="23"/>
  <c r="AC36" i="23"/>
  <c r="AB36" i="23"/>
  <c r="AA36" i="23"/>
  <c r="Z36" i="23"/>
  <c r="AE36" i="23" s="1"/>
  <c r="Y36" i="23"/>
  <c r="AH36" i="23" s="1"/>
  <c r="AC35" i="23"/>
  <c r="AB35" i="23"/>
  <c r="AA35" i="23"/>
  <c r="Z35" i="23"/>
  <c r="Y35" i="23"/>
  <c r="AH35" i="23" s="1"/>
  <c r="AH34" i="23"/>
  <c r="AI34" i="23" s="1"/>
  <c r="AC34" i="23"/>
  <c r="AB34" i="23"/>
  <c r="AA34" i="23"/>
  <c r="Z34" i="23"/>
  <c r="Y34" i="23"/>
  <c r="AE34" i="23" s="1"/>
  <c r="AC33" i="23"/>
  <c r="AB33" i="23"/>
  <c r="AA33" i="23"/>
  <c r="Z33" i="23"/>
  <c r="Y33" i="23"/>
  <c r="AC32" i="23"/>
  <c r="AB32" i="23"/>
  <c r="AA32" i="23"/>
  <c r="Z32" i="23"/>
  <c r="AE32" i="23" s="1"/>
  <c r="Y32" i="23"/>
  <c r="AH32" i="23" s="1"/>
  <c r="AC31" i="23"/>
  <c r="AB31" i="23"/>
  <c r="AA31" i="23"/>
  <c r="Z31" i="23"/>
  <c r="Y31" i="23"/>
  <c r="AH31" i="23" s="1"/>
  <c r="AI31" i="23" s="1"/>
  <c r="AC29" i="23"/>
  <c r="AB29" i="23"/>
  <c r="AA29" i="23"/>
  <c r="Z29" i="23"/>
  <c r="AE29" i="23" s="1"/>
  <c r="AF38" i="23" s="1"/>
  <c r="Y29" i="23"/>
  <c r="AH29" i="23" s="1"/>
  <c r="AC28" i="23"/>
  <c r="AB28" i="23"/>
  <c r="AA28" i="23"/>
  <c r="Z28" i="23"/>
  <c r="Y28" i="23"/>
  <c r="AC27" i="23"/>
  <c r="AB27" i="23"/>
  <c r="AA27" i="23"/>
  <c r="Z27" i="23"/>
  <c r="Y27" i="23"/>
  <c r="AH26" i="23"/>
  <c r="AC26" i="23"/>
  <c r="AB26" i="23"/>
  <c r="AA26" i="23"/>
  <c r="Z26" i="23"/>
  <c r="Y26" i="23"/>
  <c r="AC25" i="23"/>
  <c r="AB25" i="23"/>
  <c r="AA25" i="23"/>
  <c r="Z25" i="23"/>
  <c r="AE25" i="23" s="1"/>
  <c r="AF34" i="23" s="1"/>
  <c r="Y25" i="23"/>
  <c r="AH25" i="23" s="1"/>
  <c r="AC24" i="23"/>
  <c r="AB24" i="23"/>
  <c r="AA24" i="23"/>
  <c r="Z24" i="23"/>
  <c r="Y24" i="23"/>
  <c r="AC23" i="23"/>
  <c r="AB23" i="23"/>
  <c r="AA23" i="23"/>
  <c r="Z23" i="23"/>
  <c r="Y23" i="23"/>
  <c r="AE23" i="23" s="1"/>
  <c r="AH22" i="23"/>
  <c r="AC22" i="23"/>
  <c r="AB22" i="23"/>
  <c r="AA22" i="23"/>
  <c r="Z22" i="23"/>
  <c r="Y22" i="23"/>
  <c r="AE22" i="23" s="1"/>
  <c r="AH20" i="23"/>
  <c r="AC20" i="23"/>
  <c r="AB20" i="23"/>
  <c r="AA20" i="23"/>
  <c r="Z20" i="23"/>
  <c r="Y20" i="23"/>
  <c r="AE20" i="23" s="1"/>
  <c r="AC19" i="23"/>
  <c r="AB19" i="23"/>
  <c r="AA19" i="23"/>
  <c r="Z19" i="23"/>
  <c r="Y19" i="23"/>
  <c r="AC18" i="23"/>
  <c r="AB18" i="23"/>
  <c r="AA18" i="23"/>
  <c r="Z18" i="23"/>
  <c r="AE18" i="23" s="1"/>
  <c r="Y18" i="23"/>
  <c r="AH18" i="23" s="1"/>
  <c r="AC17" i="23"/>
  <c r="AB17" i="23"/>
  <c r="AA17" i="23"/>
  <c r="Z17" i="23"/>
  <c r="Y17" i="23"/>
  <c r="AH17" i="23" s="1"/>
  <c r="AH16" i="23"/>
  <c r="AC16" i="23"/>
  <c r="AB16" i="23"/>
  <c r="AA16" i="23"/>
  <c r="Z16" i="23"/>
  <c r="Y16" i="23"/>
  <c r="AE16" i="23" s="1"/>
  <c r="AC15" i="23"/>
  <c r="AB15" i="23"/>
  <c r="AA15" i="23"/>
  <c r="Z15" i="23"/>
  <c r="Y15" i="23"/>
  <c r="AC14" i="23"/>
  <c r="AB14" i="23"/>
  <c r="AA14" i="23"/>
  <c r="Z14" i="23"/>
  <c r="AE14" i="23" s="1"/>
  <c r="Y14" i="23"/>
  <c r="AH14" i="23" s="1"/>
  <c r="AC13" i="23"/>
  <c r="AB13" i="23"/>
  <c r="AA13" i="23"/>
  <c r="Z13" i="23"/>
  <c r="Y13" i="23"/>
  <c r="AH13" i="23" s="1"/>
  <c r="AC11" i="23"/>
  <c r="AO68" i="23" s="1"/>
  <c r="T68" i="23" s="1"/>
  <c r="AB11" i="23"/>
  <c r="AN68" i="23" s="1"/>
  <c r="AA11" i="23"/>
  <c r="AM68" i="23" s="1"/>
  <c r="H68" i="23" s="1"/>
  <c r="Z11" i="23"/>
  <c r="AL68" i="23" s="1"/>
  <c r="F68" i="23" s="1"/>
  <c r="Y11" i="23"/>
  <c r="AH11" i="23" s="1"/>
  <c r="AC10" i="23"/>
  <c r="AB10" i="23"/>
  <c r="AN67" i="23" s="1"/>
  <c r="AA10" i="23"/>
  <c r="Z10" i="23"/>
  <c r="AL67" i="23" s="1"/>
  <c r="F67" i="23" s="1"/>
  <c r="Y10" i="23"/>
  <c r="AC9" i="23"/>
  <c r="AO66" i="23" s="1"/>
  <c r="T66" i="23" s="1"/>
  <c r="AB9" i="23"/>
  <c r="AN66" i="23" s="1"/>
  <c r="AA9" i="23"/>
  <c r="AM66" i="23" s="1"/>
  <c r="H66" i="23" s="1"/>
  <c r="Z9" i="23"/>
  <c r="Y9" i="23"/>
  <c r="AH8" i="23"/>
  <c r="AI17" i="23" s="1"/>
  <c r="AC8" i="23"/>
  <c r="AB8" i="23"/>
  <c r="AN65" i="23" s="1"/>
  <c r="AA8" i="23"/>
  <c r="AM65" i="23" s="1"/>
  <c r="H65" i="23" s="1"/>
  <c r="Z8" i="23"/>
  <c r="AL65" i="23" s="1"/>
  <c r="F65" i="23" s="1"/>
  <c r="Y8" i="23"/>
  <c r="AC7" i="23"/>
  <c r="AO64" i="23" s="1"/>
  <c r="T64" i="23" s="1"/>
  <c r="AB7" i="23"/>
  <c r="AN64" i="23" s="1"/>
  <c r="AA7" i="23"/>
  <c r="AM64" i="23" s="1"/>
  <c r="H64" i="23" s="1"/>
  <c r="Z7" i="23"/>
  <c r="AL64" i="23" s="1"/>
  <c r="F64" i="23" s="1"/>
  <c r="Y7" i="23"/>
  <c r="AH7" i="23" s="1"/>
  <c r="AC6" i="23"/>
  <c r="AO63" i="23" s="1"/>
  <c r="T63" i="23" s="1"/>
  <c r="AB6" i="23"/>
  <c r="AN63" i="23" s="1"/>
  <c r="AA6" i="23"/>
  <c r="Z6" i="23"/>
  <c r="AL63" i="23" s="1"/>
  <c r="F63" i="23" s="1"/>
  <c r="Y6" i="23"/>
  <c r="AC5" i="23"/>
  <c r="AO62" i="23" s="1"/>
  <c r="T62" i="23" s="1"/>
  <c r="AB5" i="23"/>
  <c r="AN62" i="23" s="1"/>
  <c r="AA5" i="23"/>
  <c r="AM62" i="23" s="1"/>
  <c r="H62" i="23" s="1"/>
  <c r="Z5" i="23"/>
  <c r="AL62" i="23" s="1"/>
  <c r="F62" i="23" s="1"/>
  <c r="Y5" i="23"/>
  <c r="AE5" i="23" s="1"/>
  <c r="AC4" i="23"/>
  <c r="AB4" i="23"/>
  <c r="AN61" i="23" s="1"/>
  <c r="AA4" i="23"/>
  <c r="AM61" i="23" s="1"/>
  <c r="Z4" i="23"/>
  <c r="AL61" i="23" s="1"/>
  <c r="Y4" i="23"/>
  <c r="L69" i="22"/>
  <c r="AC68" i="22"/>
  <c r="AB68" i="22"/>
  <c r="AC67" i="22"/>
  <c r="AB67" i="22"/>
  <c r="AC66" i="22"/>
  <c r="AB66" i="22"/>
  <c r="AC65" i="22"/>
  <c r="AB65" i="22"/>
  <c r="AC64" i="22"/>
  <c r="AB64" i="22"/>
  <c r="AC63" i="22"/>
  <c r="AB63" i="22"/>
  <c r="AC62" i="22"/>
  <c r="AB62" i="22"/>
  <c r="AB69" i="22" s="1"/>
  <c r="AC61" i="22"/>
  <c r="AC69" i="22" s="1"/>
  <c r="AB61" i="22"/>
  <c r="AC56" i="22"/>
  <c r="AB56" i="22"/>
  <c r="AH56" i="22" s="1"/>
  <c r="AA56" i="22"/>
  <c r="Z56" i="22"/>
  <c r="Y56" i="22"/>
  <c r="AC55" i="22"/>
  <c r="AB55" i="22"/>
  <c r="AA55" i="22"/>
  <c r="Z55" i="22"/>
  <c r="Y55" i="22"/>
  <c r="AC54" i="22"/>
  <c r="AB54" i="22"/>
  <c r="AA54" i="22"/>
  <c r="Z54" i="22"/>
  <c r="AE54" i="22" s="1"/>
  <c r="Y54" i="22"/>
  <c r="AH54" i="22" s="1"/>
  <c r="AC53" i="22"/>
  <c r="AB53" i="22"/>
  <c r="AA53" i="22"/>
  <c r="Z53" i="22"/>
  <c r="Y53" i="22"/>
  <c r="AH53" i="22" s="1"/>
  <c r="AC52" i="22"/>
  <c r="AB52" i="22"/>
  <c r="AH52" i="22" s="1"/>
  <c r="AA52" i="22"/>
  <c r="Z52" i="22"/>
  <c r="Y52" i="22"/>
  <c r="AC51" i="22"/>
  <c r="AB51" i="22"/>
  <c r="AA51" i="22"/>
  <c r="Z51" i="22"/>
  <c r="Y51" i="22"/>
  <c r="AC50" i="22"/>
  <c r="AB50" i="22"/>
  <c r="AA50" i="22"/>
  <c r="Z50" i="22"/>
  <c r="AE50" i="22" s="1"/>
  <c r="Y50" i="22"/>
  <c r="AH50" i="22" s="1"/>
  <c r="AC49" i="22"/>
  <c r="AB49" i="22"/>
  <c r="AA49" i="22"/>
  <c r="Z49" i="22"/>
  <c r="Y49" i="22"/>
  <c r="AH49" i="22" s="1"/>
  <c r="AC47" i="22"/>
  <c r="AB47" i="22"/>
  <c r="AA47" i="22"/>
  <c r="Z47" i="22"/>
  <c r="Y47" i="22"/>
  <c r="AC46" i="22"/>
  <c r="AB46" i="22"/>
  <c r="AA46" i="22"/>
  <c r="Z46" i="22"/>
  <c r="Y46" i="22"/>
  <c r="AC45" i="22"/>
  <c r="AB45" i="22"/>
  <c r="AA45" i="22"/>
  <c r="Z45" i="22"/>
  <c r="Y45" i="22"/>
  <c r="AC44" i="22"/>
  <c r="AB44" i="22"/>
  <c r="AA44" i="22"/>
  <c r="Z44" i="22"/>
  <c r="Y44" i="22"/>
  <c r="AC43" i="22"/>
  <c r="AB43" i="22"/>
  <c r="AA43" i="22"/>
  <c r="Z43" i="22"/>
  <c r="Y43" i="22"/>
  <c r="AC42" i="22"/>
  <c r="AB42" i="22"/>
  <c r="AA42" i="22"/>
  <c r="Z42" i="22"/>
  <c r="Y42" i="22"/>
  <c r="AC41" i="22"/>
  <c r="AB41" i="22"/>
  <c r="AA41" i="22"/>
  <c r="Z41" i="22"/>
  <c r="Y41" i="22"/>
  <c r="AC40" i="22"/>
  <c r="AB40" i="22"/>
  <c r="AA40" i="22"/>
  <c r="Z40" i="22"/>
  <c r="Y40" i="22"/>
  <c r="AC38" i="22"/>
  <c r="AB38" i="22"/>
  <c r="AH38" i="22" s="1"/>
  <c r="AI38" i="22" s="1"/>
  <c r="AA38" i="22"/>
  <c r="Z38" i="22"/>
  <c r="Y38" i="22"/>
  <c r="AC37" i="22"/>
  <c r="AB37" i="22"/>
  <c r="AA37" i="22"/>
  <c r="Z37" i="22"/>
  <c r="Y37" i="22"/>
  <c r="AC36" i="22"/>
  <c r="AB36" i="22"/>
  <c r="AA36" i="22"/>
  <c r="Z36" i="22"/>
  <c r="AE36" i="22" s="1"/>
  <c r="Y36" i="22"/>
  <c r="AH36" i="22" s="1"/>
  <c r="AC35" i="22"/>
  <c r="AB35" i="22"/>
  <c r="AA35" i="22"/>
  <c r="Z35" i="22"/>
  <c r="Y35" i="22"/>
  <c r="AH35" i="22" s="1"/>
  <c r="AC34" i="22"/>
  <c r="AB34" i="22"/>
  <c r="AH34" i="22" s="1"/>
  <c r="AI34" i="22" s="1"/>
  <c r="AA34" i="22"/>
  <c r="Z34" i="22"/>
  <c r="Y34" i="22"/>
  <c r="AC33" i="22"/>
  <c r="AB33" i="22"/>
  <c r="AA33" i="22"/>
  <c r="Z33" i="22"/>
  <c r="Y33" i="22"/>
  <c r="AC32" i="22"/>
  <c r="AB32" i="22"/>
  <c r="AA32" i="22"/>
  <c r="Z32" i="22"/>
  <c r="AE32" i="22" s="1"/>
  <c r="Y32" i="22"/>
  <c r="AH32" i="22" s="1"/>
  <c r="AC31" i="22"/>
  <c r="AB31" i="22"/>
  <c r="AA31" i="22"/>
  <c r="Z31" i="22"/>
  <c r="Y31" i="22"/>
  <c r="AH31" i="22" s="1"/>
  <c r="AC29" i="22"/>
  <c r="AB29" i="22"/>
  <c r="AA29" i="22"/>
  <c r="Z29" i="22"/>
  <c r="AE29" i="22" s="1"/>
  <c r="Y29" i="22"/>
  <c r="AH29" i="22" s="1"/>
  <c r="AC28" i="22"/>
  <c r="AB28" i="22"/>
  <c r="AA28" i="22"/>
  <c r="Z28" i="22"/>
  <c r="Y28" i="22"/>
  <c r="AC27" i="22"/>
  <c r="AB27" i="22"/>
  <c r="AA27" i="22"/>
  <c r="Z27" i="22"/>
  <c r="Y27" i="22"/>
  <c r="AH26" i="22"/>
  <c r="AC26" i="22"/>
  <c r="AB26" i="22"/>
  <c r="AA26" i="22"/>
  <c r="Z26" i="22"/>
  <c r="Y26" i="22"/>
  <c r="AE26" i="22" s="1"/>
  <c r="AC25" i="22"/>
  <c r="AB25" i="22"/>
  <c r="AA25" i="22"/>
  <c r="Z25" i="22"/>
  <c r="AE25" i="22" s="1"/>
  <c r="Y25" i="22"/>
  <c r="AH25" i="22" s="1"/>
  <c r="AC24" i="22"/>
  <c r="AB24" i="22"/>
  <c r="AA24" i="22"/>
  <c r="Z24" i="22"/>
  <c r="Y24" i="22"/>
  <c r="AC23" i="22"/>
  <c r="AB23" i="22"/>
  <c r="AA23" i="22"/>
  <c r="Z23" i="22"/>
  <c r="Y23" i="22"/>
  <c r="AH22" i="22"/>
  <c r="AC22" i="22"/>
  <c r="AB22" i="22"/>
  <c r="AA22" i="22"/>
  <c r="Z22" i="22"/>
  <c r="Y22" i="22"/>
  <c r="AC20" i="22"/>
  <c r="AB20" i="22"/>
  <c r="AH20" i="22" s="1"/>
  <c r="AA20" i="22"/>
  <c r="Z20" i="22"/>
  <c r="Y20" i="22"/>
  <c r="AC19" i="22"/>
  <c r="AB19" i="22"/>
  <c r="AA19" i="22"/>
  <c r="Z19" i="22"/>
  <c r="Y19" i="22"/>
  <c r="AC18" i="22"/>
  <c r="AB18" i="22"/>
  <c r="AA18" i="22"/>
  <c r="Z18" i="22"/>
  <c r="AE18" i="22" s="1"/>
  <c r="Y18" i="22"/>
  <c r="AH18" i="22" s="1"/>
  <c r="AC17" i="22"/>
  <c r="AB17" i="22"/>
  <c r="AA17" i="22"/>
  <c r="Z17" i="22"/>
  <c r="AE17" i="22" s="1"/>
  <c r="Y17" i="22"/>
  <c r="AH17" i="22" s="1"/>
  <c r="AC16" i="22"/>
  <c r="AB16" i="22"/>
  <c r="AH16" i="22" s="1"/>
  <c r="AA16" i="22"/>
  <c r="Z16" i="22"/>
  <c r="Y16" i="22"/>
  <c r="AC15" i="22"/>
  <c r="AB15" i="22"/>
  <c r="AA15" i="22"/>
  <c r="Z15" i="22"/>
  <c r="Y15" i="22"/>
  <c r="AC14" i="22"/>
  <c r="AB14" i="22"/>
  <c r="AA14" i="22"/>
  <c r="Z14" i="22"/>
  <c r="AE14" i="22" s="1"/>
  <c r="Y14" i="22"/>
  <c r="AH14" i="22" s="1"/>
  <c r="AC13" i="22"/>
  <c r="AB13" i="22"/>
  <c r="AA13" i="22"/>
  <c r="Z13" i="22"/>
  <c r="AE13" i="22" s="1"/>
  <c r="Y13" i="22"/>
  <c r="AH13" i="22" s="1"/>
  <c r="AC11" i="22"/>
  <c r="AB11" i="22"/>
  <c r="AA11" i="22"/>
  <c r="Z11" i="22"/>
  <c r="Y11" i="22"/>
  <c r="AH11" i="22" s="1"/>
  <c r="AC10" i="22"/>
  <c r="AB10" i="22"/>
  <c r="AA10" i="22"/>
  <c r="Z10" i="22"/>
  <c r="Y10" i="22"/>
  <c r="AC9" i="22"/>
  <c r="AB9" i="22"/>
  <c r="AA9" i="22"/>
  <c r="Z9" i="22"/>
  <c r="Y9" i="22"/>
  <c r="AC8" i="22"/>
  <c r="AB8" i="22"/>
  <c r="AA8" i="22"/>
  <c r="Z8" i="22"/>
  <c r="Y8" i="22"/>
  <c r="AC7" i="22"/>
  <c r="AB7" i="22"/>
  <c r="AA7" i="22"/>
  <c r="Z7" i="22"/>
  <c r="Y7" i="22"/>
  <c r="AC6" i="22"/>
  <c r="AB6" i="22"/>
  <c r="AA6" i="22"/>
  <c r="Z6" i="22"/>
  <c r="Y6" i="22"/>
  <c r="AC5" i="22"/>
  <c r="AB5" i="22"/>
  <c r="AA5" i="22"/>
  <c r="Z5" i="22"/>
  <c r="Y5" i="22"/>
  <c r="AC4" i="22"/>
  <c r="AB4" i="22"/>
  <c r="AA4" i="22"/>
  <c r="Z4" i="22"/>
  <c r="Y4" i="22"/>
  <c r="AI55" i="24" l="1"/>
  <c r="AF19" i="24"/>
  <c r="AI25" i="24"/>
  <c r="AF21" i="24"/>
  <c r="AP83" i="24"/>
  <c r="AQ83" i="24" s="1"/>
  <c r="AF20" i="24"/>
  <c r="AF52" i="24"/>
  <c r="D83" i="24"/>
  <c r="R83" i="24" s="1"/>
  <c r="AP81" i="24"/>
  <c r="AQ81" i="24" s="1"/>
  <c r="AD80" i="24"/>
  <c r="AP79" i="24"/>
  <c r="AI20" i="24"/>
  <c r="AF56" i="24"/>
  <c r="AI53" i="24"/>
  <c r="J86" i="24"/>
  <c r="AF26" i="24"/>
  <c r="AN87" i="24"/>
  <c r="AF22" i="24"/>
  <c r="AF54" i="24"/>
  <c r="H87" i="24"/>
  <c r="AF25" i="24"/>
  <c r="AK87" i="24"/>
  <c r="AD81" i="24"/>
  <c r="T87" i="24"/>
  <c r="AF74" i="24"/>
  <c r="AP82" i="24"/>
  <c r="AQ82" i="24" s="1"/>
  <c r="AO87" i="24"/>
  <c r="AM87" i="24"/>
  <c r="AF67" i="24"/>
  <c r="AF24" i="24"/>
  <c r="AP85" i="24"/>
  <c r="AQ85" i="24" s="1"/>
  <c r="AQ79" i="24"/>
  <c r="D86" i="24"/>
  <c r="AP86" i="24"/>
  <c r="AQ86" i="24" s="1"/>
  <c r="D84" i="24"/>
  <c r="AP84" i="24"/>
  <c r="AQ84" i="24" s="1"/>
  <c r="AF68" i="24"/>
  <c r="R82" i="24"/>
  <c r="AA82" i="24"/>
  <c r="AA79" i="24"/>
  <c r="AP80" i="24"/>
  <c r="AQ80" i="24" s="1"/>
  <c r="D80" i="24"/>
  <c r="AL87" i="24"/>
  <c r="F79" i="24"/>
  <c r="F87" i="24" s="1"/>
  <c r="AA81" i="24"/>
  <c r="R81" i="24"/>
  <c r="AF55" i="24"/>
  <c r="AD85" i="24"/>
  <c r="J85" i="24"/>
  <c r="AF31" i="23"/>
  <c r="J61" i="23"/>
  <c r="AN69" i="23"/>
  <c r="AD61" i="23"/>
  <c r="J66" i="23"/>
  <c r="AD66" i="23"/>
  <c r="AE15" i="23"/>
  <c r="AH15" i="23"/>
  <c r="AE19" i="23"/>
  <c r="AH19" i="23"/>
  <c r="AE27" i="23"/>
  <c r="AF36" i="23" s="1"/>
  <c r="AI35" i="23"/>
  <c r="AE37" i="23"/>
  <c r="AH37" i="23"/>
  <c r="AI38" i="23"/>
  <c r="AF56" i="23"/>
  <c r="AD64" i="23"/>
  <c r="J64" i="23"/>
  <c r="AF20" i="23"/>
  <c r="AE4" i="23"/>
  <c r="AF13" i="23" s="1"/>
  <c r="AI16" i="23"/>
  <c r="AE9" i="23"/>
  <c r="AF18" i="23" s="1"/>
  <c r="AD67" i="23"/>
  <c r="J67" i="23"/>
  <c r="AE33" i="23"/>
  <c r="AH33" i="23"/>
  <c r="F61" i="23"/>
  <c r="F69" i="23" s="1"/>
  <c r="AI13" i="23"/>
  <c r="J62" i="23"/>
  <c r="AD62" i="23"/>
  <c r="AE7" i="23"/>
  <c r="AF16" i="23" s="1"/>
  <c r="J65" i="23"/>
  <c r="AD65" i="23"/>
  <c r="AL66" i="23"/>
  <c r="F66" i="23" s="1"/>
  <c r="AK67" i="23"/>
  <c r="AH10" i="23"/>
  <c r="AI19" i="23" s="1"/>
  <c r="AE10" i="23"/>
  <c r="AO67" i="23"/>
  <c r="T67" i="23" s="1"/>
  <c r="AD68" i="23"/>
  <c r="J68" i="23"/>
  <c r="AH28" i="23"/>
  <c r="AE28" i="23"/>
  <c r="AF54" i="23"/>
  <c r="R65" i="23"/>
  <c r="AA65" i="23"/>
  <c r="AK63" i="23"/>
  <c r="AH6" i="23"/>
  <c r="AE6" i="23"/>
  <c r="AF15" i="23" s="1"/>
  <c r="AH24" i="23"/>
  <c r="AE24" i="23"/>
  <c r="AF33" i="23" s="1"/>
  <c r="H61" i="23"/>
  <c r="H69" i="23" s="1"/>
  <c r="AM69" i="23"/>
  <c r="AF14" i="23"/>
  <c r="AD63" i="23"/>
  <c r="J63" i="23"/>
  <c r="AE8" i="23"/>
  <c r="AF17" i="23" s="1"/>
  <c r="AI20" i="23"/>
  <c r="AF32" i="23"/>
  <c r="AE26" i="23"/>
  <c r="AI52" i="23"/>
  <c r="AI56" i="23"/>
  <c r="AH5" i="23"/>
  <c r="AI14" i="23" s="1"/>
  <c r="AH9" i="23"/>
  <c r="AI18" i="23" s="1"/>
  <c r="AE13" i="23"/>
  <c r="AE17" i="23"/>
  <c r="AH23" i="23"/>
  <c r="AI32" i="23" s="1"/>
  <c r="AH27" i="23"/>
  <c r="AI36" i="23" s="1"/>
  <c r="AE31" i="23"/>
  <c r="AE35" i="23"/>
  <c r="AH41" i="23"/>
  <c r="AI50" i="23" s="1"/>
  <c r="AH45" i="23"/>
  <c r="AI54" i="23" s="1"/>
  <c r="AE49" i="23"/>
  <c r="AF49" i="23" s="1"/>
  <c r="AH51" i="23"/>
  <c r="AI51" i="23" s="1"/>
  <c r="AE53" i="23"/>
  <c r="AF53" i="23" s="1"/>
  <c r="AH55" i="23"/>
  <c r="AI55" i="23" s="1"/>
  <c r="T61" i="23"/>
  <c r="AK64" i="23"/>
  <c r="AK68" i="23"/>
  <c r="AE42" i="23"/>
  <c r="AF51" i="23" s="1"/>
  <c r="AE46" i="23"/>
  <c r="AF55" i="23" s="1"/>
  <c r="AP61" i="23"/>
  <c r="AK62" i="23"/>
  <c r="AP65" i="23"/>
  <c r="AQ65" i="23" s="1"/>
  <c r="AK66" i="23"/>
  <c r="AH4" i="22"/>
  <c r="AI13" i="22" s="1"/>
  <c r="AH8" i="22"/>
  <c r="AI17" i="22" s="1"/>
  <c r="AN61" i="22"/>
  <c r="AD61" i="22" s="1"/>
  <c r="AL61" i="22"/>
  <c r="F61" i="22" s="1"/>
  <c r="AE5" i="22"/>
  <c r="AH5" i="22"/>
  <c r="AI14" i="22" s="1"/>
  <c r="AK61" i="22"/>
  <c r="D61" i="22" s="1"/>
  <c r="AO61" i="22"/>
  <c r="T61" i="22" s="1"/>
  <c r="AO65" i="22"/>
  <c r="T65" i="22" s="1"/>
  <c r="AM67" i="22"/>
  <c r="H67" i="22" s="1"/>
  <c r="AH40" i="22"/>
  <c r="AI49" i="22" s="1"/>
  <c r="AO63" i="22"/>
  <c r="T63" i="22" s="1"/>
  <c r="AN67" i="22"/>
  <c r="J67" i="22" s="1"/>
  <c r="AO67" i="22"/>
  <c r="T67" i="22" s="1"/>
  <c r="AL66" i="22"/>
  <c r="F66" i="22" s="1"/>
  <c r="AO66" i="22"/>
  <c r="T66" i="22" s="1"/>
  <c r="AO64" i="22"/>
  <c r="T64" i="22" s="1"/>
  <c r="AO62" i="22"/>
  <c r="T62" i="22" s="1"/>
  <c r="AM66" i="22"/>
  <c r="H66" i="22" s="1"/>
  <c r="AM62" i="22"/>
  <c r="H62" i="22" s="1"/>
  <c r="AN68" i="22"/>
  <c r="J68" i="22" s="1"/>
  <c r="AL68" i="22"/>
  <c r="F68" i="22" s="1"/>
  <c r="AH47" i="22"/>
  <c r="AI56" i="22" s="1"/>
  <c r="AL65" i="22"/>
  <c r="F65" i="22" s="1"/>
  <c r="AO68" i="22"/>
  <c r="T68" i="22" s="1"/>
  <c r="AE47" i="22"/>
  <c r="AM68" i="22"/>
  <c r="H68" i="22" s="1"/>
  <c r="AH43" i="22"/>
  <c r="AI52" i="22" s="1"/>
  <c r="AL64" i="22"/>
  <c r="F64" i="22" s="1"/>
  <c r="AM64" i="22"/>
  <c r="H64" i="22" s="1"/>
  <c r="AE43" i="22"/>
  <c r="AL67" i="22"/>
  <c r="F67" i="22" s="1"/>
  <c r="AE44" i="22"/>
  <c r="AH44" i="22"/>
  <c r="AI53" i="22" s="1"/>
  <c r="AK65" i="22"/>
  <c r="D65" i="22" s="1"/>
  <c r="AN65" i="22"/>
  <c r="AD65" i="22" s="1"/>
  <c r="AM63" i="22"/>
  <c r="H63" i="22" s="1"/>
  <c r="AN63" i="22"/>
  <c r="J63" i="22" s="1"/>
  <c r="AL63" i="22"/>
  <c r="F63" i="22" s="1"/>
  <c r="AF38" i="22"/>
  <c r="AE7" i="22"/>
  <c r="AE4" i="22"/>
  <c r="AF13" i="22" s="1"/>
  <c r="AK63" i="22"/>
  <c r="AH6" i="22"/>
  <c r="AI15" i="22" s="1"/>
  <c r="AE6" i="22"/>
  <c r="AN64" i="22"/>
  <c r="AN66" i="22"/>
  <c r="AH9" i="22"/>
  <c r="AI18" i="22" s="1"/>
  <c r="AE11" i="22"/>
  <c r="AH24" i="22"/>
  <c r="AE24" i="22"/>
  <c r="AF33" i="22" s="1"/>
  <c r="AH42" i="22"/>
  <c r="AE42" i="22"/>
  <c r="AM61" i="22"/>
  <c r="AN62" i="22"/>
  <c r="AH7" i="22"/>
  <c r="AI16" i="22" s="1"/>
  <c r="AK64" i="22"/>
  <c r="AM65" i="22"/>
  <c r="H65" i="22" s="1"/>
  <c r="AE9" i="22"/>
  <c r="AF18" i="22" s="1"/>
  <c r="AE15" i="22"/>
  <c r="AH15" i="22"/>
  <c r="AE19" i="22"/>
  <c r="AH19" i="22"/>
  <c r="AE22" i="22"/>
  <c r="AE27" i="22"/>
  <c r="AF36" i="22" s="1"/>
  <c r="AI31" i="22"/>
  <c r="AE33" i="22"/>
  <c r="AH33" i="22"/>
  <c r="AI33" i="22" s="1"/>
  <c r="AI35" i="22"/>
  <c r="AE37" i="22"/>
  <c r="AH37" i="22"/>
  <c r="AE40" i="22"/>
  <c r="AE45" i="22"/>
  <c r="AF54" i="22" s="1"/>
  <c r="AE51" i="22"/>
  <c r="AH51" i="22"/>
  <c r="AE55" i="22"/>
  <c r="AH55" i="22"/>
  <c r="J61" i="22"/>
  <c r="AF14" i="22"/>
  <c r="AK67" i="22"/>
  <c r="AH10" i="22"/>
  <c r="AI19" i="22" s="1"/>
  <c r="AE10" i="22"/>
  <c r="AH28" i="22"/>
  <c r="AE28" i="22"/>
  <c r="AH46" i="22"/>
  <c r="AE46" i="22"/>
  <c r="AL62" i="22"/>
  <c r="F62" i="22" s="1"/>
  <c r="AI20" i="22"/>
  <c r="AE16" i="22"/>
  <c r="AE20" i="22"/>
  <c r="AE23" i="22"/>
  <c r="AF32" i="22" s="1"/>
  <c r="AI32" i="22"/>
  <c r="AE34" i="22"/>
  <c r="AF34" i="22" s="1"/>
  <c r="AE38" i="22"/>
  <c r="AE41" i="22"/>
  <c r="AF50" i="22" s="1"/>
  <c r="AE52" i="22"/>
  <c r="AE56" i="22"/>
  <c r="AE8" i="22"/>
  <c r="AF17" i="22" s="1"/>
  <c r="AH23" i="22"/>
  <c r="AH27" i="22"/>
  <c r="AI36" i="22" s="1"/>
  <c r="AE31" i="22"/>
  <c r="AE35" i="22"/>
  <c r="AF35" i="22" s="1"/>
  <c r="AH41" i="22"/>
  <c r="AI50" i="22" s="1"/>
  <c r="AH45" i="22"/>
  <c r="AI54" i="22" s="1"/>
  <c r="AE49" i="22"/>
  <c r="AE53" i="22"/>
  <c r="AK68" i="22"/>
  <c r="AK62" i="22"/>
  <c r="AK66" i="22"/>
  <c r="AA83" i="24" l="1"/>
  <c r="J87" i="24"/>
  <c r="AD87" i="24"/>
  <c r="R79" i="24"/>
  <c r="AA80" i="24"/>
  <c r="R80" i="24"/>
  <c r="AP87" i="24"/>
  <c r="AA84" i="24"/>
  <c r="R84" i="24"/>
  <c r="R85" i="24"/>
  <c r="D87" i="24"/>
  <c r="AA85" i="24"/>
  <c r="AA86" i="24"/>
  <c r="R86" i="24"/>
  <c r="D67" i="23"/>
  <c r="AP67" i="23"/>
  <c r="AQ67" i="23" s="1"/>
  <c r="J69" i="23"/>
  <c r="AP62" i="23"/>
  <c r="AQ62" i="23" s="1"/>
  <c r="D62" i="23"/>
  <c r="D68" i="23"/>
  <c r="AP68" i="23"/>
  <c r="AQ68" i="23" s="1"/>
  <c r="AF37" i="23"/>
  <c r="AL69" i="23"/>
  <c r="AO69" i="23"/>
  <c r="AK69" i="23"/>
  <c r="AQ61" i="23"/>
  <c r="D64" i="23"/>
  <c r="AP64" i="23"/>
  <c r="AQ64" i="23" s="1"/>
  <c r="AA61" i="23"/>
  <c r="AF35" i="23"/>
  <c r="AI15" i="23"/>
  <c r="AF19" i="23"/>
  <c r="AI33" i="23"/>
  <c r="AD69" i="23"/>
  <c r="AP66" i="23"/>
  <c r="AQ66" i="23" s="1"/>
  <c r="D66" i="23"/>
  <c r="T69" i="23"/>
  <c r="R61" i="23"/>
  <c r="AP63" i="23"/>
  <c r="AQ63" i="23" s="1"/>
  <c r="D63" i="23"/>
  <c r="AI37" i="23"/>
  <c r="AP61" i="22"/>
  <c r="AQ61" i="22" s="1"/>
  <c r="AD67" i="22"/>
  <c r="AD68" i="22"/>
  <c r="AO69" i="22"/>
  <c r="AF56" i="22"/>
  <c r="T69" i="22"/>
  <c r="J65" i="22"/>
  <c r="AA65" i="22" s="1"/>
  <c r="AF52" i="22"/>
  <c r="AF53" i="22"/>
  <c r="AP65" i="22"/>
  <c r="AQ65" i="22" s="1"/>
  <c r="AK69" i="22"/>
  <c r="AD63" i="22"/>
  <c r="AF19" i="22"/>
  <c r="J62" i="22"/>
  <c r="AD62" i="22"/>
  <c r="J66" i="22"/>
  <c r="AD66" i="22"/>
  <c r="D63" i="22"/>
  <c r="AP63" i="22"/>
  <c r="AQ63" i="22" s="1"/>
  <c r="AP62" i="22"/>
  <c r="AQ62" i="22" s="1"/>
  <c r="D62" i="22"/>
  <c r="AN69" i="22"/>
  <c r="AA61" i="22"/>
  <c r="AI51" i="22"/>
  <c r="AF49" i="22"/>
  <c r="AF31" i="22"/>
  <c r="AM69" i="22"/>
  <c r="H61" i="22"/>
  <c r="H69" i="22" s="1"/>
  <c r="AD64" i="22"/>
  <c r="J64" i="22"/>
  <c r="D68" i="22"/>
  <c r="AP68" i="22"/>
  <c r="AQ68" i="22" s="1"/>
  <c r="AF37" i="22"/>
  <c r="D67" i="22"/>
  <c r="AP67" i="22"/>
  <c r="AQ67" i="22" s="1"/>
  <c r="AI55" i="22"/>
  <c r="AI37" i="22"/>
  <c r="D64" i="22"/>
  <c r="AP64" i="22"/>
  <c r="AQ64" i="22" s="1"/>
  <c r="AF51" i="22"/>
  <c r="AF20" i="22"/>
  <c r="AF15" i="22"/>
  <c r="F69" i="22"/>
  <c r="AP66" i="22"/>
  <c r="AQ66" i="22" s="1"/>
  <c r="D66" i="22"/>
  <c r="AL69" i="22"/>
  <c r="AF55" i="22"/>
  <c r="AF16" i="22"/>
  <c r="R87" i="24" l="1"/>
  <c r="AA87" i="24"/>
  <c r="R64" i="23"/>
  <c r="AA64" i="23"/>
  <c r="R68" i="23"/>
  <c r="AA68" i="23"/>
  <c r="AA62" i="23"/>
  <c r="R62" i="23"/>
  <c r="D69" i="23"/>
  <c r="R69" i="23" s="1"/>
  <c r="AA67" i="23"/>
  <c r="R67" i="23"/>
  <c r="AP69" i="23"/>
  <c r="AA63" i="23"/>
  <c r="R63" i="23"/>
  <c r="AA66" i="23"/>
  <c r="AA69" i="23" s="1"/>
  <c r="R66" i="23"/>
  <c r="R61" i="22"/>
  <c r="R65" i="22"/>
  <c r="J69" i="22"/>
  <c r="AP69" i="22"/>
  <c r="AD69" i="22"/>
  <c r="D69" i="22"/>
  <c r="AA66" i="22"/>
  <c r="R66" i="22"/>
  <c r="AA67" i="22"/>
  <c r="R67" i="22"/>
  <c r="AA63" i="22"/>
  <c r="R63" i="22"/>
  <c r="R64" i="22"/>
  <c r="AA64" i="22"/>
  <c r="R68" i="22"/>
  <c r="AA68" i="22"/>
  <c r="AA62" i="22"/>
  <c r="R62" i="22"/>
  <c r="R69" i="22" l="1"/>
  <c r="AA69" i="22"/>
  <c r="Z69" i="18"/>
  <c r="Y69" i="18"/>
  <c r="N69" i="18"/>
  <c r="L69" i="18"/>
  <c r="J69" i="18"/>
  <c r="AB56" i="18"/>
  <c r="AA56" i="18"/>
  <c r="Z56" i="18"/>
  <c r="Y56" i="18"/>
  <c r="AD56" i="18" s="1"/>
  <c r="AB55" i="18"/>
  <c r="AA55" i="18"/>
  <c r="Z55" i="18"/>
  <c r="Y55" i="18"/>
  <c r="AD55" i="18" s="1"/>
  <c r="AB54" i="18"/>
  <c r="AA54" i="18"/>
  <c r="Z54" i="18"/>
  <c r="Y54" i="18"/>
  <c r="AD54" i="18" s="1"/>
  <c r="AB53" i="18"/>
  <c r="AA53" i="18"/>
  <c r="Z53" i="18"/>
  <c r="Y53" i="18"/>
  <c r="AD53" i="18" s="1"/>
  <c r="AB52" i="18"/>
  <c r="AA52" i="18"/>
  <c r="Z52" i="18"/>
  <c r="Y52" i="18"/>
  <c r="AD52" i="18" s="1"/>
  <c r="AB51" i="18"/>
  <c r="AA51" i="18"/>
  <c r="Z51" i="18"/>
  <c r="Y51" i="18"/>
  <c r="AD51" i="18" s="1"/>
  <c r="AB50" i="18"/>
  <c r="AA50" i="18"/>
  <c r="Z50" i="18"/>
  <c r="Y50" i="18"/>
  <c r="AD50" i="18" s="1"/>
  <c r="AB49" i="18"/>
  <c r="AA49" i="18"/>
  <c r="Z49" i="18"/>
  <c r="Y49" i="18"/>
  <c r="AD49" i="18" s="1"/>
  <c r="AB47" i="18"/>
  <c r="AA47" i="18"/>
  <c r="Z47" i="18"/>
  <c r="Y47" i="18"/>
  <c r="AD47" i="18" s="1"/>
  <c r="AE56" i="18" s="1"/>
  <c r="AB46" i="18"/>
  <c r="AA46" i="18"/>
  <c r="Z46" i="18"/>
  <c r="Y46" i="18"/>
  <c r="AD46" i="18" s="1"/>
  <c r="AE55" i="18" s="1"/>
  <c r="AB45" i="18"/>
  <c r="AA45" i="18"/>
  <c r="Z45" i="18"/>
  <c r="Y45" i="18"/>
  <c r="AD45" i="18" s="1"/>
  <c r="AE54" i="18" s="1"/>
  <c r="AB44" i="18"/>
  <c r="AA44" i="18"/>
  <c r="Z44" i="18"/>
  <c r="Y44" i="18"/>
  <c r="AD44" i="18" s="1"/>
  <c r="AE53" i="18" s="1"/>
  <c r="AB43" i="18"/>
  <c r="AA43" i="18"/>
  <c r="Z43" i="18"/>
  <c r="Y43" i="18"/>
  <c r="AD43" i="18" s="1"/>
  <c r="AE52" i="18" s="1"/>
  <c r="AB42" i="18"/>
  <c r="AA42" i="18"/>
  <c r="Z42" i="18"/>
  <c r="Y42" i="18"/>
  <c r="AD42" i="18" s="1"/>
  <c r="AE51" i="18" s="1"/>
  <c r="AB41" i="18"/>
  <c r="AA41" i="18"/>
  <c r="Z41" i="18"/>
  <c r="Y41" i="18"/>
  <c r="AD41" i="18" s="1"/>
  <c r="AE50" i="18" s="1"/>
  <c r="AB40" i="18"/>
  <c r="AA40" i="18"/>
  <c r="Z40" i="18"/>
  <c r="Y40" i="18"/>
  <c r="AD40" i="18" s="1"/>
  <c r="AE49" i="18" s="1"/>
  <c r="AB38" i="18"/>
  <c r="AA38" i="18"/>
  <c r="Z38" i="18"/>
  <c r="Y38" i="18"/>
  <c r="AD38" i="18" s="1"/>
  <c r="AB37" i="18"/>
  <c r="AA37" i="18"/>
  <c r="Z37" i="18"/>
  <c r="Y37" i="18"/>
  <c r="AD37" i="18" s="1"/>
  <c r="AB36" i="18"/>
  <c r="AA36" i="18"/>
  <c r="Z36" i="18"/>
  <c r="Y36" i="18"/>
  <c r="AD36" i="18" s="1"/>
  <c r="AB35" i="18"/>
  <c r="AA35" i="18"/>
  <c r="Z35" i="18"/>
  <c r="Y35" i="18"/>
  <c r="AD35" i="18" s="1"/>
  <c r="AB34" i="18"/>
  <c r="AA34" i="18"/>
  <c r="Z34" i="18"/>
  <c r="Y34" i="18"/>
  <c r="AD34" i="18" s="1"/>
  <c r="AB33" i="18"/>
  <c r="AA33" i="18"/>
  <c r="Z33" i="18"/>
  <c r="Y33" i="18"/>
  <c r="AD33" i="18" s="1"/>
  <c r="AB32" i="18"/>
  <c r="AA32" i="18"/>
  <c r="Z32" i="18"/>
  <c r="Y32" i="18"/>
  <c r="AD32" i="18" s="1"/>
  <c r="AB31" i="18"/>
  <c r="AA31" i="18"/>
  <c r="Z31" i="18"/>
  <c r="Y31" i="18"/>
  <c r="AD31" i="18" s="1"/>
  <c r="AB29" i="18"/>
  <c r="AA29" i="18"/>
  <c r="Z29" i="18"/>
  <c r="Y29" i="18"/>
  <c r="AD29" i="18" s="1"/>
  <c r="AE38" i="18" s="1"/>
  <c r="AB28" i="18"/>
  <c r="AA28" i="18"/>
  <c r="Z28" i="18"/>
  <c r="Y28" i="18"/>
  <c r="AD28" i="18" s="1"/>
  <c r="AE37" i="18" s="1"/>
  <c r="AB27" i="18"/>
  <c r="AA27" i="18"/>
  <c r="Z27" i="18"/>
  <c r="Y27" i="18"/>
  <c r="AD27" i="18" s="1"/>
  <c r="AE36" i="18" s="1"/>
  <c r="AB26" i="18"/>
  <c r="AA26" i="18"/>
  <c r="Z26" i="18"/>
  <c r="Y26" i="18"/>
  <c r="AD26" i="18" s="1"/>
  <c r="AE35" i="18" s="1"/>
  <c r="AB25" i="18"/>
  <c r="AA25" i="18"/>
  <c r="Z25" i="18"/>
  <c r="Y25" i="18"/>
  <c r="AD25" i="18" s="1"/>
  <c r="AE34" i="18" s="1"/>
  <c r="AB24" i="18"/>
  <c r="AA24" i="18"/>
  <c r="Z24" i="18"/>
  <c r="Y24" i="18"/>
  <c r="AD24" i="18" s="1"/>
  <c r="AE33" i="18" s="1"/>
  <c r="AB23" i="18"/>
  <c r="AA23" i="18"/>
  <c r="Z23" i="18"/>
  <c r="Y23" i="18"/>
  <c r="AD23" i="18" s="1"/>
  <c r="AE32" i="18" s="1"/>
  <c r="AB22" i="18"/>
  <c r="AA22" i="18"/>
  <c r="Z22" i="18"/>
  <c r="Y22" i="18"/>
  <c r="AD22" i="18" s="1"/>
  <c r="AE31" i="18" s="1"/>
  <c r="AB20" i="18"/>
  <c r="AA20" i="18"/>
  <c r="Z20" i="18"/>
  <c r="Y20" i="18"/>
  <c r="AD20" i="18" s="1"/>
  <c r="AB19" i="18"/>
  <c r="AA19" i="18"/>
  <c r="Z19" i="18"/>
  <c r="Y19" i="18"/>
  <c r="AD19" i="18" s="1"/>
  <c r="AB18" i="18"/>
  <c r="AA18" i="18"/>
  <c r="Z18" i="18"/>
  <c r="Y18" i="18"/>
  <c r="AD18" i="18" s="1"/>
  <c r="AB17" i="18"/>
  <c r="AA17" i="18"/>
  <c r="Z17" i="18"/>
  <c r="Y17" i="18"/>
  <c r="AD17" i="18" s="1"/>
  <c r="AB16" i="18"/>
  <c r="AA16" i="18"/>
  <c r="Z16" i="18"/>
  <c r="Y16" i="18"/>
  <c r="AD16" i="18" s="1"/>
  <c r="AB15" i="18"/>
  <c r="AA15" i="18"/>
  <c r="Z15" i="18"/>
  <c r="Y15" i="18"/>
  <c r="AD15" i="18" s="1"/>
  <c r="AB14" i="18"/>
  <c r="AA14" i="18"/>
  <c r="Z14" i="18"/>
  <c r="Y14" i="18"/>
  <c r="AD14" i="18" s="1"/>
  <c r="AB13" i="18"/>
  <c r="AA13" i="18"/>
  <c r="Z13" i="18"/>
  <c r="Y13" i="18"/>
  <c r="AD13" i="18" s="1"/>
  <c r="AB11" i="18"/>
  <c r="AL70" i="18" s="1"/>
  <c r="R68" i="18" s="1"/>
  <c r="AA11" i="18"/>
  <c r="AK70" i="18" s="1"/>
  <c r="Z11" i="18"/>
  <c r="AJ70" i="18" s="1"/>
  <c r="F68" i="18" s="1"/>
  <c r="Y11" i="18"/>
  <c r="AI70" i="18" s="1"/>
  <c r="AB10" i="18"/>
  <c r="AL69" i="18" s="1"/>
  <c r="R67" i="18" s="1"/>
  <c r="AA10" i="18"/>
  <c r="AK69" i="18" s="1"/>
  <c r="Z10" i="18"/>
  <c r="AJ69" i="18" s="1"/>
  <c r="F67" i="18" s="1"/>
  <c r="Y10" i="18"/>
  <c r="AI69" i="18" s="1"/>
  <c r="AB9" i="18"/>
  <c r="AL68" i="18" s="1"/>
  <c r="R66" i="18" s="1"/>
  <c r="AA9" i="18"/>
  <c r="AK68" i="18" s="1"/>
  <c r="Z9" i="18"/>
  <c r="AJ68" i="18" s="1"/>
  <c r="F66" i="18" s="1"/>
  <c r="Y9" i="18"/>
  <c r="AI68" i="18" s="1"/>
  <c r="AB8" i="18"/>
  <c r="AL67" i="18" s="1"/>
  <c r="R65" i="18" s="1"/>
  <c r="AA8" i="18"/>
  <c r="AK67" i="18" s="1"/>
  <c r="Z8" i="18"/>
  <c r="AJ67" i="18" s="1"/>
  <c r="F65" i="18" s="1"/>
  <c r="Y8" i="18"/>
  <c r="AI67" i="18" s="1"/>
  <c r="AB7" i="18"/>
  <c r="AL66" i="18" s="1"/>
  <c r="R64" i="18" s="1"/>
  <c r="AA7" i="18"/>
  <c r="AK66" i="18" s="1"/>
  <c r="Z7" i="18"/>
  <c r="AJ66" i="18" s="1"/>
  <c r="F64" i="18" s="1"/>
  <c r="Y7" i="18"/>
  <c r="AD7" i="18" s="1"/>
  <c r="AE16" i="18" s="1"/>
  <c r="AB6" i="18"/>
  <c r="AL65" i="18" s="1"/>
  <c r="R63" i="18" s="1"/>
  <c r="AA6" i="18"/>
  <c r="AK65" i="18" s="1"/>
  <c r="Z6" i="18"/>
  <c r="AJ65" i="18" s="1"/>
  <c r="F63" i="18" s="1"/>
  <c r="Y6" i="18"/>
  <c r="AD6" i="18" s="1"/>
  <c r="AE15" i="18" s="1"/>
  <c r="AB5" i="18"/>
  <c r="AL64" i="18" s="1"/>
  <c r="R62" i="18" s="1"/>
  <c r="AA5" i="18"/>
  <c r="AK64" i="18" s="1"/>
  <c r="Z5" i="18"/>
  <c r="AJ64" i="18" s="1"/>
  <c r="F62" i="18" s="1"/>
  <c r="Y5" i="18"/>
  <c r="AI64" i="18" s="1"/>
  <c r="AB4" i="18"/>
  <c r="AL63" i="18" s="1"/>
  <c r="AA4" i="18"/>
  <c r="AK63" i="18" s="1"/>
  <c r="Z4" i="18"/>
  <c r="AJ63" i="18" s="1"/>
  <c r="Y4" i="18"/>
  <c r="AI63" i="18" s="1"/>
  <c r="AK71" i="18" l="1"/>
  <c r="AA61" i="18"/>
  <c r="H61" i="18"/>
  <c r="H69" i="18" s="1"/>
  <c r="AA63" i="18"/>
  <c r="H63" i="18"/>
  <c r="AA65" i="18"/>
  <c r="H65" i="18"/>
  <c r="AA66" i="18"/>
  <c r="H66" i="18"/>
  <c r="AA68" i="18"/>
  <c r="H68" i="18"/>
  <c r="D61" i="18"/>
  <c r="AM63" i="18"/>
  <c r="D65" i="18"/>
  <c r="AM67" i="18"/>
  <c r="AM69" i="18"/>
  <c r="D67" i="18"/>
  <c r="AJ71" i="18"/>
  <c r="F61" i="18"/>
  <c r="F69" i="18" s="1"/>
  <c r="AA62" i="18"/>
  <c r="H62" i="18"/>
  <c r="AA64" i="18"/>
  <c r="H64" i="18"/>
  <c r="AA67" i="18"/>
  <c r="H67" i="18"/>
  <c r="R61" i="18"/>
  <c r="R69" i="18" s="1"/>
  <c r="AL71" i="18"/>
  <c r="D62" i="18"/>
  <c r="AM64" i="18"/>
  <c r="D66" i="18"/>
  <c r="AM68" i="18"/>
  <c r="AM70" i="18"/>
  <c r="D68" i="18"/>
  <c r="AD10" i="18"/>
  <c r="AE19" i="18" s="1"/>
  <c r="AD4" i="18"/>
  <c r="AE13" i="18" s="1"/>
  <c r="AD8" i="18"/>
  <c r="AE17" i="18" s="1"/>
  <c r="AD5" i="18"/>
  <c r="AE14" i="18" s="1"/>
  <c r="AD9" i="18"/>
  <c r="AE18" i="18" s="1"/>
  <c r="AI65" i="18"/>
  <c r="AI66" i="18"/>
  <c r="AD11" i="18"/>
  <c r="AE20" i="18" s="1"/>
  <c r="W66" i="18" l="1"/>
  <c r="P66" i="18"/>
  <c r="W68" i="18"/>
  <c r="P68" i="18"/>
  <c r="W67" i="18"/>
  <c r="P67" i="18"/>
  <c r="AA69" i="18"/>
  <c r="D63" i="18"/>
  <c r="AM65" i="18"/>
  <c r="AI71" i="18"/>
  <c r="W65" i="18"/>
  <c r="P65" i="18"/>
  <c r="D64" i="18"/>
  <c r="AM66" i="18"/>
  <c r="AM71" i="18" s="1"/>
  <c r="W62" i="18"/>
  <c r="P62" i="18"/>
  <c r="P61" i="18"/>
  <c r="D69" i="18"/>
  <c r="W61" i="18"/>
  <c r="W69" i="18" l="1"/>
  <c r="W63" i="18"/>
  <c r="P63" i="18"/>
  <c r="P69" i="18" s="1"/>
  <c r="W64" i="18"/>
  <c r="P64" i="18"/>
</calcChain>
</file>

<file path=xl/sharedStrings.xml><?xml version="1.0" encoding="utf-8"?>
<sst xmlns="http://schemas.openxmlformats.org/spreadsheetml/2006/main" count="2412" uniqueCount="217">
  <si>
    <t xml:space="preserve">  </t>
  </si>
  <si>
    <t>주간</t>
  </si>
  <si>
    <t>야간
(22시~6시)</t>
  </si>
  <si>
    <t>휴일근무</t>
  </si>
  <si>
    <t>시간 외</t>
  </si>
  <si>
    <t>휴일가산</t>
  </si>
  <si>
    <t>2주시간</t>
  </si>
  <si>
    <t>총 근무일</t>
  </si>
  <si>
    <t>총근무일</t>
  </si>
  <si>
    <t>이월시간</t>
  </si>
  <si>
    <t>총무팀장 채 용 운 (인)</t>
  </si>
  <si>
    <t>수</t>
  </si>
  <si>
    <t>구분</t>
  </si>
  <si>
    <t>화</t>
  </si>
  <si>
    <t>월</t>
  </si>
  <si>
    <t>목</t>
  </si>
  <si>
    <t>휴무</t>
  </si>
  <si>
    <t>토</t>
  </si>
  <si>
    <t>일</t>
  </si>
  <si>
    <t>금</t>
  </si>
  <si>
    <t>채상진</t>
  </si>
  <si>
    <t>홍성수</t>
  </si>
  <si>
    <t>장원혁</t>
  </si>
  <si>
    <t>김상엽</t>
  </si>
  <si>
    <t>이경준</t>
  </si>
  <si>
    <t>야간</t>
  </si>
  <si>
    <t>합계</t>
  </si>
  <si>
    <t>장익룡</t>
  </si>
  <si>
    <t>공가</t>
  </si>
  <si>
    <t>합 계</t>
  </si>
  <si>
    <t xml:space="preserve"> </t>
  </si>
  <si>
    <t>임형하</t>
  </si>
  <si>
    <t>이상희</t>
  </si>
  <si>
    <t>야간</t>
    <phoneticPr fontId="24" type="noConversion"/>
  </si>
  <si>
    <t>휴무</t>
    <phoneticPr fontId="24" type="noConversion"/>
  </si>
  <si>
    <t>주간</t>
    <phoneticPr fontId="24" type="noConversion"/>
  </si>
  <si>
    <t>N일</t>
    <phoneticPr fontId="24" type="noConversion"/>
  </si>
  <si>
    <t>N일</t>
    <phoneticPr fontId="24" type="noConversion"/>
  </si>
  <si>
    <t>√ 시간 외 = 주간 일수 x 4 + 야간 일수 x 4</t>
    <phoneticPr fontId="24" type="noConversion"/>
  </si>
  <si>
    <t>주간초과</t>
    <phoneticPr fontId="24" type="noConversion"/>
  </si>
  <si>
    <t>2주초과</t>
    <phoneticPr fontId="24" type="noConversion"/>
  </si>
  <si>
    <t>주간시간</t>
    <phoneticPr fontId="24" type="noConversion"/>
  </si>
  <si>
    <t>2019. 12. 29.</t>
    <phoneticPr fontId="24" type="noConversion"/>
  </si>
  <si>
    <t>1월 근무일 (20일)</t>
    <phoneticPr fontId="24" type="noConversion"/>
  </si>
  <si>
    <t>N일</t>
    <phoneticPr fontId="24" type="noConversion"/>
  </si>
  <si>
    <t>√ 휴일가산 = 휴일근무 주간 일수 x 4 + 휴일근무 야간 일수 x 4</t>
    <phoneticPr fontId="24" type="noConversion"/>
  </si>
  <si>
    <t>오전</t>
    <phoneticPr fontId="24" type="noConversion"/>
  </si>
  <si>
    <t>오후</t>
    <phoneticPr fontId="24" type="noConversion"/>
  </si>
  <si>
    <t>√ 휴일 = (총 근무일 - 소정근로일 20일) x 12시간</t>
    <phoneticPr fontId="24" type="noConversion"/>
  </si>
  <si>
    <t>&lt; 근무형태 2 &gt;
주간 :2명(07:00~19:00)
오전 :1명(07:00~15:00)
야간 :2명(19:00~08:00)
5명 근무, 3명 휴무</t>
    <phoneticPr fontId="24" type="noConversion"/>
  </si>
  <si>
    <t>&lt; 근무형태 1 &gt;
주간 :2명(07:00~19:00)
오전 :1명(07:00~15:00) / 오후 :1명(15:00~23:00) / 심야 :1명(23:00~07:00)
야간 :1명(19:00~08:00)
6명 근무, 2명 휴무</t>
    <phoneticPr fontId="24" type="noConversion"/>
  </si>
  <si>
    <t>주 간(12)</t>
    <phoneticPr fontId="24" type="noConversion"/>
  </si>
  <si>
    <t>주 간(12)</t>
    <phoneticPr fontId="24" type="noConversion"/>
  </si>
  <si>
    <t>오 전(8)</t>
    <phoneticPr fontId="24" type="noConversion"/>
  </si>
  <si>
    <t>오 후(8)</t>
    <phoneticPr fontId="24" type="noConversion"/>
  </si>
  <si>
    <t>심 야(8)</t>
    <phoneticPr fontId="24" type="noConversion"/>
  </si>
  <si>
    <t>야 간(12)</t>
    <phoneticPr fontId="24" type="noConversion"/>
  </si>
  <si>
    <t>휴 무</t>
    <phoneticPr fontId="24" type="noConversion"/>
  </si>
  <si>
    <t>야 간(12)</t>
    <phoneticPr fontId="24" type="noConversion"/>
  </si>
  <si>
    <t>야 간(12)</t>
    <phoneticPr fontId="24" type="noConversion"/>
  </si>
  <si>
    <t>휴 무</t>
    <phoneticPr fontId="24" type="noConversion"/>
  </si>
  <si>
    <t>2019년 1월 백합원 근무일정표</t>
    <phoneticPr fontId="24" type="noConversion"/>
  </si>
  <si>
    <t>4,5일 휴무</t>
    <phoneticPr fontId="24" type="noConversion"/>
  </si>
  <si>
    <t>2,3일 휴무</t>
    <phoneticPr fontId="24" type="noConversion"/>
  </si>
  <si>
    <t>1,2일 휴무</t>
    <phoneticPr fontId="24" type="noConversion"/>
  </si>
  <si>
    <t>11,12일 휴무</t>
    <phoneticPr fontId="24" type="noConversion"/>
  </si>
  <si>
    <t>2주간,3일 휴무 임형하</t>
    <phoneticPr fontId="24" type="noConversion"/>
  </si>
  <si>
    <t>2019년 12월 장례식장 근무일정표</t>
    <phoneticPr fontId="24" type="noConversion"/>
  </si>
  <si>
    <t>월</t>
    <phoneticPr fontId="24" type="noConversion"/>
  </si>
  <si>
    <t>화</t>
    <phoneticPr fontId="24" type="noConversion"/>
  </si>
  <si>
    <t>수</t>
    <phoneticPr fontId="24" type="noConversion"/>
  </si>
  <si>
    <t>목</t>
    <phoneticPr fontId="24" type="noConversion"/>
  </si>
  <si>
    <t>금</t>
    <phoneticPr fontId="24" type="noConversion"/>
  </si>
  <si>
    <t>토</t>
    <phoneticPr fontId="24" type="noConversion"/>
  </si>
  <si>
    <t>일</t>
    <phoneticPr fontId="24" type="noConversion"/>
  </si>
  <si>
    <t>주주</t>
    <phoneticPr fontId="24" type="noConversion"/>
  </si>
  <si>
    <t>야간</t>
    <phoneticPr fontId="24" type="noConversion"/>
  </si>
  <si>
    <t>1주시간</t>
    <phoneticPr fontId="24" type="noConversion"/>
  </si>
  <si>
    <t>2주시간</t>
    <phoneticPr fontId="24" type="noConversion"/>
  </si>
  <si>
    <t>이월시간</t>
    <phoneticPr fontId="24" type="noConversion"/>
  </si>
  <si>
    <t>채상진</t>
    <phoneticPr fontId="37" type="noConversion"/>
  </si>
  <si>
    <t>휴무</t>
    <phoneticPr fontId="37" type="noConversion"/>
  </si>
  <si>
    <t>홍성수</t>
    <phoneticPr fontId="37" type="noConversion"/>
  </si>
  <si>
    <t>주간</t>
    <phoneticPr fontId="37" type="noConversion"/>
  </si>
  <si>
    <t>김상엽</t>
    <phoneticPr fontId="37" type="noConversion"/>
  </si>
  <si>
    <t>예비군</t>
    <phoneticPr fontId="37" type="noConversion"/>
  </si>
  <si>
    <t>이경준</t>
    <phoneticPr fontId="37" type="noConversion"/>
  </si>
  <si>
    <t>야간</t>
    <phoneticPr fontId="37" type="noConversion"/>
  </si>
  <si>
    <t>장원혁</t>
    <phoneticPr fontId="37" type="noConversion"/>
  </si>
  <si>
    <t>장익룡</t>
    <phoneticPr fontId="37" type="noConversion"/>
  </si>
  <si>
    <t>이상희</t>
    <phoneticPr fontId="37" type="noConversion"/>
  </si>
  <si>
    <t>임형하</t>
    <phoneticPr fontId="37" type="noConversion"/>
  </si>
  <si>
    <t>1주시간</t>
    <phoneticPr fontId="24" type="noConversion"/>
  </si>
  <si>
    <t>2주시간</t>
    <phoneticPr fontId="24" type="noConversion"/>
  </si>
  <si>
    <t>이월시간</t>
    <phoneticPr fontId="24" type="noConversion"/>
  </si>
  <si>
    <t>채상진</t>
    <phoneticPr fontId="37" type="noConversion"/>
  </si>
  <si>
    <t>주간</t>
    <phoneticPr fontId="37" type="noConversion"/>
  </si>
  <si>
    <t>휴무</t>
    <phoneticPr fontId="37" type="noConversion"/>
  </si>
  <si>
    <t>홍성수</t>
    <phoneticPr fontId="37" type="noConversion"/>
  </si>
  <si>
    <t>야간</t>
    <phoneticPr fontId="37" type="noConversion"/>
  </si>
  <si>
    <t>김상엽</t>
    <phoneticPr fontId="37" type="noConversion"/>
  </si>
  <si>
    <t>이경준</t>
    <phoneticPr fontId="37" type="noConversion"/>
  </si>
  <si>
    <t>2,3휴 4,5야 6,7휴 8야</t>
    <phoneticPr fontId="37" type="noConversion"/>
  </si>
  <si>
    <t>장원혁</t>
    <phoneticPr fontId="37" type="noConversion"/>
  </si>
  <si>
    <t>장익룡</t>
    <phoneticPr fontId="37" type="noConversion"/>
  </si>
  <si>
    <t>6주7휴8야</t>
    <phoneticPr fontId="37" type="noConversion"/>
  </si>
  <si>
    <t>이상희</t>
    <phoneticPr fontId="37" type="noConversion"/>
  </si>
  <si>
    <t>임형하</t>
    <phoneticPr fontId="37" type="noConversion"/>
  </si>
  <si>
    <t>주주</t>
    <phoneticPr fontId="24" type="noConversion"/>
  </si>
  <si>
    <t>야간</t>
    <phoneticPr fontId="24" type="noConversion"/>
  </si>
  <si>
    <t>주주</t>
    <phoneticPr fontId="37" type="noConversion"/>
  </si>
  <si>
    <t>휴무</t>
    <phoneticPr fontId="37" type="noConversion"/>
  </si>
  <si>
    <t>채상진</t>
    <phoneticPr fontId="37" type="noConversion"/>
  </si>
  <si>
    <t>홍성수</t>
    <phoneticPr fontId="37" type="noConversion"/>
  </si>
  <si>
    <t>주간</t>
    <phoneticPr fontId="37" type="noConversion"/>
  </si>
  <si>
    <t>야간</t>
    <phoneticPr fontId="37" type="noConversion"/>
  </si>
  <si>
    <t>기일1415</t>
    <phoneticPr fontId="37" type="noConversion"/>
  </si>
  <si>
    <t>김상엽</t>
    <phoneticPr fontId="37" type="noConversion"/>
  </si>
  <si>
    <t>이경준</t>
    <phoneticPr fontId="37" type="noConversion"/>
  </si>
  <si>
    <t>장원혁</t>
    <phoneticPr fontId="37" type="noConversion"/>
  </si>
  <si>
    <t>장익룡</t>
    <phoneticPr fontId="37" type="noConversion"/>
  </si>
  <si>
    <t>13휴</t>
    <phoneticPr fontId="37" type="noConversion"/>
  </si>
  <si>
    <t>이상희</t>
    <phoneticPr fontId="37" type="noConversion"/>
  </si>
  <si>
    <t>임형하</t>
    <phoneticPr fontId="37" type="noConversion"/>
  </si>
  <si>
    <t>주주</t>
    <phoneticPr fontId="24" type="noConversion"/>
  </si>
  <si>
    <t>1주시간</t>
    <phoneticPr fontId="24" type="noConversion"/>
  </si>
  <si>
    <t>2주시간</t>
    <phoneticPr fontId="24" type="noConversion"/>
  </si>
  <si>
    <t>이월시간</t>
    <phoneticPr fontId="24" type="noConversion"/>
  </si>
  <si>
    <t>2122누님결혼</t>
    <phoneticPr fontId="37" type="noConversion"/>
  </si>
  <si>
    <t>28,29서울모임</t>
    <phoneticPr fontId="37" type="noConversion"/>
  </si>
  <si>
    <t>27주28휴29야</t>
    <phoneticPr fontId="37" type="noConversion"/>
  </si>
  <si>
    <t>24병원</t>
    <phoneticPr fontId="37" type="noConversion"/>
  </si>
  <si>
    <t>휴일근무 : 8시간</t>
    <phoneticPr fontId="37" type="noConversion"/>
  </si>
  <si>
    <t>야간휴일가산 : 5</t>
    <phoneticPr fontId="37" type="noConversion"/>
  </si>
  <si>
    <t>12월 근무일 (21일)</t>
    <phoneticPr fontId="24" type="noConversion"/>
  </si>
  <si>
    <t>주말 주주 금지</t>
    <phoneticPr fontId="24" type="noConversion"/>
  </si>
  <si>
    <t>공가</t>
    <phoneticPr fontId="37" type="noConversion"/>
  </si>
  <si>
    <t>휴일근무</t>
    <phoneticPr fontId="37" type="noConversion"/>
  </si>
  <si>
    <t>총 근무일</t>
    <phoneticPr fontId="37" type="noConversion"/>
  </si>
  <si>
    <t>구분</t>
    <phoneticPr fontId="37" type="noConversion"/>
  </si>
  <si>
    <t>시간 외</t>
    <phoneticPr fontId="37" type="noConversion"/>
  </si>
  <si>
    <t>휴일가산</t>
    <phoneticPr fontId="37" type="noConversion"/>
  </si>
  <si>
    <t>야간
(22시~6시)</t>
    <phoneticPr fontId="37" type="noConversion"/>
  </si>
  <si>
    <t>2명이상 주주 금지</t>
    <phoneticPr fontId="24" type="noConversion"/>
  </si>
  <si>
    <t>1일</t>
    <phoneticPr fontId="24" type="noConversion"/>
  </si>
  <si>
    <t>홍성수</t>
    <phoneticPr fontId="37" type="noConversion"/>
  </si>
  <si>
    <t>홍성수</t>
    <phoneticPr fontId="37" type="noConversion"/>
  </si>
  <si>
    <t>구분</t>
    <phoneticPr fontId="37" type="noConversion"/>
  </si>
  <si>
    <t>주간</t>
    <phoneticPr fontId="37" type="noConversion"/>
  </si>
  <si>
    <t>주주</t>
    <phoneticPr fontId="24" type="noConversion"/>
  </si>
  <si>
    <t>야간</t>
    <phoneticPr fontId="37" type="noConversion"/>
  </si>
  <si>
    <t>휴무</t>
    <phoneticPr fontId="37" type="noConversion"/>
  </si>
  <si>
    <t>총근무일</t>
    <phoneticPr fontId="24" type="noConversion"/>
  </si>
  <si>
    <t>김상엽</t>
    <phoneticPr fontId="37" type="noConversion"/>
  </si>
  <si>
    <t>채상진</t>
    <phoneticPr fontId="37" type="noConversion"/>
  </si>
  <si>
    <t>이경준</t>
    <phoneticPr fontId="37" type="noConversion"/>
  </si>
  <si>
    <t>이경준</t>
    <phoneticPr fontId="37" type="noConversion"/>
  </si>
  <si>
    <t>홍성수</t>
    <phoneticPr fontId="37" type="noConversion"/>
  </si>
  <si>
    <t>장원혁</t>
    <phoneticPr fontId="37" type="noConversion"/>
  </si>
  <si>
    <t>합 계</t>
    <phoneticPr fontId="37" type="noConversion"/>
  </si>
  <si>
    <t>√ 근로시간 : 주간 07:30~18:30 (11시간) / 야간 18:30~07:30 (13시간) / 주주 07:30~14:30(7시간)</t>
    <phoneticPr fontId="24" type="noConversion"/>
  </si>
  <si>
    <t>합계</t>
    <phoneticPr fontId="24" type="noConversion"/>
  </si>
  <si>
    <t>√ 시간 외 = 주간 일수 x 3 + 야간 일수 x 5</t>
    <phoneticPr fontId="37" type="noConversion"/>
  </si>
  <si>
    <t>√ 휴일 = (총 근무일 - 소정근로일 21일) x 8시간</t>
    <phoneticPr fontId="24" type="noConversion"/>
  </si>
  <si>
    <t>√ 휴일가산 = 휴일근무 주간 일수 x 3 + 휴일근무 야간 일수 x 5</t>
    <phoneticPr fontId="37" type="noConversion"/>
  </si>
  <si>
    <t xml:space="preserve"> </t>
    <phoneticPr fontId="37" type="noConversion"/>
  </si>
  <si>
    <t>2019. 11. 30.</t>
    <phoneticPr fontId="37" type="noConversion"/>
  </si>
  <si>
    <t>총무팀장 채 용 운 (인)</t>
    <phoneticPr fontId="37" type="noConversion"/>
  </si>
  <si>
    <t>심야</t>
    <phoneticPr fontId="24" type="noConversion"/>
  </si>
  <si>
    <t>오후</t>
    <phoneticPr fontId="24" type="noConversion"/>
  </si>
  <si>
    <t>√ 근로시간 : 주간 07:30~19:30 (12시간) / 야간 19:30~07:30 (12시간) / 오전 07:30~13:30(6시간) / 오후 13:30~19:30(6시간)</t>
    <phoneticPr fontId="24" type="noConversion"/>
  </si>
  <si>
    <t>휴무</t>
    <phoneticPr fontId="24" type="noConversion"/>
  </si>
  <si>
    <t>야간</t>
    <phoneticPr fontId="24" type="noConversion"/>
  </si>
  <si>
    <t>주간</t>
    <phoneticPr fontId="24" type="noConversion"/>
  </si>
  <si>
    <t>오전</t>
    <phoneticPr fontId="24" type="noConversion"/>
  </si>
  <si>
    <t>오후</t>
    <phoneticPr fontId="24" type="noConversion"/>
  </si>
  <si>
    <t>오후</t>
    <phoneticPr fontId="24" type="noConversion"/>
  </si>
  <si>
    <t>17주18야</t>
    <phoneticPr fontId="24" type="noConversion"/>
  </si>
  <si>
    <t>20주21휴22주23휴</t>
    <phoneticPr fontId="24" type="noConversion"/>
  </si>
  <si>
    <t>27주28휴</t>
    <phoneticPr fontId="24" type="noConversion"/>
  </si>
  <si>
    <t>주간</t>
    <phoneticPr fontId="58" type="noConversion"/>
  </si>
  <si>
    <t>오전</t>
    <phoneticPr fontId="58" type="noConversion"/>
  </si>
  <si>
    <t>오후</t>
    <phoneticPr fontId="58" type="noConversion"/>
  </si>
  <si>
    <t>야간</t>
    <phoneticPr fontId="58" type="noConversion"/>
  </si>
  <si>
    <t>휴무</t>
    <phoneticPr fontId="58" type="noConversion"/>
  </si>
  <si>
    <r>
      <t>1</t>
    </r>
    <r>
      <rPr>
        <sz val="11"/>
        <color rgb="FF000000"/>
        <rFont val="맑은 고딕"/>
        <family val="2"/>
        <charset val="129"/>
      </rPr>
      <t>0일</t>
    </r>
    <phoneticPr fontId="58" type="noConversion"/>
  </si>
  <si>
    <r>
      <t>1</t>
    </r>
    <r>
      <rPr>
        <sz val="11"/>
        <color rgb="FF000000"/>
        <rFont val="맑은 고딕"/>
        <family val="2"/>
        <charset val="129"/>
      </rPr>
      <t>1일</t>
    </r>
    <phoneticPr fontId="58" type="noConversion"/>
  </si>
  <si>
    <r>
      <t>1</t>
    </r>
    <r>
      <rPr>
        <sz val="11"/>
        <color rgb="FF000000"/>
        <rFont val="맑은 고딕"/>
        <family val="2"/>
        <charset val="129"/>
      </rPr>
      <t>2일</t>
    </r>
    <phoneticPr fontId="58" type="noConversion"/>
  </si>
  <si>
    <t>a</t>
    <phoneticPr fontId="58" type="noConversion"/>
  </si>
  <si>
    <t>a</t>
    <phoneticPr fontId="58" type="noConversion"/>
  </si>
  <si>
    <t>b</t>
    <phoneticPr fontId="58" type="noConversion"/>
  </si>
  <si>
    <t>b</t>
    <phoneticPr fontId="58" type="noConversion"/>
  </si>
  <si>
    <t>a</t>
    <phoneticPr fontId="58" type="noConversion"/>
  </si>
  <si>
    <t>b</t>
    <phoneticPr fontId="58" type="noConversion"/>
  </si>
  <si>
    <t>a</t>
    <phoneticPr fontId="58" type="noConversion"/>
  </si>
  <si>
    <t>a</t>
    <phoneticPr fontId="58" type="noConversion"/>
  </si>
  <si>
    <t>b</t>
    <phoneticPr fontId="58" type="noConversion"/>
  </si>
  <si>
    <t>b</t>
    <phoneticPr fontId="58" type="noConversion"/>
  </si>
  <si>
    <t>a</t>
    <phoneticPr fontId="58" type="noConversion"/>
  </si>
  <si>
    <t>b</t>
    <phoneticPr fontId="58" type="noConversion"/>
  </si>
  <si>
    <t>a</t>
    <phoneticPr fontId="58" type="noConversion"/>
  </si>
  <si>
    <t>b</t>
    <phoneticPr fontId="58" type="noConversion"/>
  </si>
  <si>
    <t>b</t>
    <phoneticPr fontId="58" type="noConversion"/>
  </si>
  <si>
    <t>주</t>
    <phoneticPr fontId="24" type="noConversion"/>
  </si>
  <si>
    <t>주</t>
    <phoneticPr fontId="24" type="noConversion"/>
  </si>
  <si>
    <t>전</t>
    <phoneticPr fontId="24" type="noConversion"/>
  </si>
  <si>
    <t>전</t>
    <phoneticPr fontId="24" type="noConversion"/>
  </si>
  <si>
    <t>후</t>
    <phoneticPr fontId="24" type="noConversion"/>
  </si>
  <si>
    <t>후</t>
    <phoneticPr fontId="24" type="noConversion"/>
  </si>
  <si>
    <t>야</t>
    <phoneticPr fontId="24" type="noConversion"/>
  </si>
  <si>
    <t>주</t>
    <phoneticPr fontId="24" type="noConversion"/>
  </si>
  <si>
    <t>주</t>
    <phoneticPr fontId="24" type="noConversion"/>
  </si>
  <si>
    <t>주</t>
    <phoneticPr fontId="24" type="noConversion"/>
  </si>
  <si>
    <t>전</t>
    <phoneticPr fontId="24" type="noConversion"/>
  </si>
  <si>
    <t>후</t>
    <phoneticPr fontId="24" type="noConversion"/>
  </si>
  <si>
    <t>야</t>
    <phoneticPr fontId="24" type="noConversion"/>
  </si>
  <si>
    <t>후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</si>
</sst>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&quot;일&quot;"/>
    <numFmt numFmtId="177" formatCode="0&quot;시간&quot;"/>
    <numFmt numFmtId="178" formatCode="0&quot;시&quot;&quot;간&quot;"/>
    <numFmt numFmtId="179" formatCode="General\ &quot;시&quot;&quot;간&quot;"/>
  </numFmts>
  <fonts count="59" x14ac:knownFonts="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sz val="12"/>
      <color rgb="FF000000"/>
      <name val="맑은 고딕"/>
      <family val="3"/>
      <charset val="129"/>
    </font>
    <font>
      <sz val="12"/>
      <color rgb="FF0520E9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24"/>
      <color rgb="FFFF0000"/>
      <name val="맑은 고딕"/>
      <family val="3"/>
      <charset val="129"/>
    </font>
    <font>
      <sz val="24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3"/>
      <color rgb="FF000000"/>
      <name val="맑은 고딕"/>
      <family val="3"/>
      <charset val="129"/>
    </font>
    <font>
      <sz val="13"/>
      <color rgb="FF0520E9"/>
      <name val="맑은 고딕"/>
      <family val="3"/>
      <charset val="129"/>
    </font>
    <font>
      <sz val="13"/>
      <color rgb="FFFF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13"/>
      <color rgb="FFFF0000"/>
      <name val="맑은 고딕"/>
      <family val="3"/>
      <charset val="129"/>
    </font>
    <font>
      <b/>
      <sz val="13"/>
      <color rgb="FF0520E9"/>
      <name val="맑은 고딕"/>
      <family val="3"/>
      <charset val="129"/>
    </font>
    <font>
      <b/>
      <sz val="13"/>
      <color rgb="FF0070C0"/>
      <name val="굴림"/>
      <family val="3"/>
      <charset val="129"/>
    </font>
    <font>
      <b/>
      <sz val="13"/>
      <color rgb="FFFF0000"/>
      <name val="굴림"/>
      <family val="3"/>
      <charset val="129"/>
    </font>
    <font>
      <b/>
      <sz val="13"/>
      <color rgb="FF000000"/>
      <name val="굴림"/>
      <family val="3"/>
      <charset val="129"/>
    </font>
    <font>
      <b/>
      <sz val="1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3"/>
      <color theme="1"/>
      <name val="굴림"/>
      <family val="3"/>
      <charset val="129"/>
    </font>
    <font>
      <b/>
      <sz val="13"/>
      <color theme="1"/>
      <name val="맑은 고딕"/>
      <family val="3"/>
      <charset val="129"/>
    </font>
    <font>
      <sz val="13"/>
      <color theme="1"/>
      <name val="맑은 고딕"/>
      <family val="3"/>
      <charset val="129"/>
    </font>
    <font>
      <sz val="11"/>
      <color rgb="FF000000"/>
      <name val="굴림체"/>
      <family val="3"/>
      <charset val="129"/>
    </font>
    <font>
      <sz val="12"/>
      <color rgb="FF000000"/>
      <name val="굴림체"/>
      <family val="3"/>
      <charset val="129"/>
    </font>
    <font>
      <b/>
      <sz val="12"/>
      <color rgb="FF000000"/>
      <name val="굴림체"/>
      <family val="3"/>
      <charset val="129"/>
    </font>
    <font>
      <b/>
      <sz val="9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3"/>
      <color rgb="FFFF000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b/>
      <sz val="13"/>
      <color theme="5" tint="-0.249977111117893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3"/>
      <color rgb="FF0070C0"/>
      <name val="맑은 고딕"/>
      <family val="3"/>
      <charset val="129"/>
    </font>
    <font>
      <sz val="13"/>
      <color theme="5" tint="-0.249977111117893"/>
      <name val="맑은 고딕"/>
      <family val="3"/>
      <charset val="129"/>
    </font>
    <font>
      <sz val="13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b/>
      <sz val="12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ajor"/>
    </font>
    <font>
      <sz val="13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8"/>
      <name val="돋움체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1C7E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>
      <alignment vertical="center"/>
    </xf>
  </cellStyleXfs>
  <cellXfs count="385">
    <xf numFmtId="0" fontId="0" fillId="0" borderId="0" xfId="0" applyNumberFormat="1">
      <alignment vertical="center"/>
    </xf>
    <xf numFmtId="0" fontId="5" fillId="0" borderId="0" xfId="1" applyNumberFormat="1" applyFont="1" applyFill="1" applyBorder="1" applyAlignment="1">
      <alignment vertical="center"/>
    </xf>
    <xf numFmtId="177" fontId="5" fillId="0" borderId="0" xfId="1" applyNumberFormat="1" applyFont="1" applyFill="1" applyBorder="1" applyAlignment="1">
      <alignment vertical="center"/>
    </xf>
    <xf numFmtId="0" fontId="3" fillId="0" borderId="0" xfId="0" applyNumberFormat="1" applyFont="1" applyAlignment="1">
      <alignment vertical="center"/>
    </xf>
    <xf numFmtId="179" fontId="8" fillId="0" borderId="1" xfId="1" applyNumberFormat="1" applyFont="1" applyFill="1" applyBorder="1" applyAlignment="1">
      <alignment horizontal="center" vertical="center"/>
    </xf>
    <xf numFmtId="37" fontId="5" fillId="0" borderId="0" xfId="1" applyNumberFormat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  <xf numFmtId="0" fontId="4" fillId="2" borderId="0" xfId="1" applyNumberFormat="1" applyFont="1" applyFill="1" applyBorder="1" applyAlignment="1">
      <alignment horizontal="center" vertical="center"/>
    </xf>
    <xf numFmtId="49" fontId="5" fillId="0" borderId="0" xfId="1" applyNumberFormat="1" applyFont="1" applyFill="1" applyBorder="1" applyAlignment="1">
      <alignment vertical="center"/>
    </xf>
    <xf numFmtId="179" fontId="8" fillId="0" borderId="0" xfId="1" applyNumberFormat="1" applyFont="1" applyFill="1" applyBorder="1" applyAlignment="1">
      <alignment horizontal="center" vertical="center"/>
    </xf>
    <xf numFmtId="49" fontId="5" fillId="0" borderId="0" xfId="1" applyNumberFormat="1" applyFont="1" applyFill="1" applyBorder="1" applyAlignment="1">
      <alignment horizontal="center" vertical="center"/>
    </xf>
    <xf numFmtId="176" fontId="0" fillId="0" borderId="0" xfId="1" applyNumberFormat="1" applyFont="1" applyFill="1" applyBorder="1" applyAlignment="1">
      <alignment horizontal="center" vertical="center"/>
    </xf>
    <xf numFmtId="178" fontId="8" fillId="0" borderId="0" xfId="1" applyNumberFormat="1" applyFont="1" applyFill="1" applyBorder="1" applyAlignment="1">
      <alignment horizontal="center" vertical="center"/>
    </xf>
    <xf numFmtId="177" fontId="0" fillId="0" borderId="1" xfId="1" applyNumberFormat="1" applyFont="1" applyFill="1" applyBorder="1" applyAlignment="1">
      <alignment horizontal="center" vertical="center"/>
    </xf>
    <xf numFmtId="49" fontId="5" fillId="0" borderId="2" xfId="1" applyNumberFormat="1" applyFont="1" applyFill="1" applyBorder="1" applyAlignment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NumberFormat="1" applyBorder="1">
      <alignment vertical="center"/>
    </xf>
    <xf numFmtId="20" fontId="0" fillId="0" borderId="0" xfId="0" applyNumberFormat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 wrapText="1"/>
    </xf>
    <xf numFmtId="0" fontId="11" fillId="0" borderId="0" xfId="0" applyNumberFormat="1" applyFont="1" applyBorder="1" applyAlignment="1">
      <alignment vertical="center"/>
    </xf>
    <xf numFmtId="0" fontId="13" fillId="0" borderId="0" xfId="1" applyNumberFormat="1" applyFont="1" applyBorder="1" applyAlignment="1">
      <alignment horizontal="center" vertical="center" wrapText="1"/>
    </xf>
    <xf numFmtId="0" fontId="13" fillId="0" borderId="0" xfId="1" applyNumberFormat="1" applyFont="1" applyBorder="1" applyAlignment="1">
      <alignment horizontal="center" vertical="center"/>
    </xf>
    <xf numFmtId="177" fontId="0" fillId="0" borderId="0" xfId="1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15" fillId="2" borderId="1" xfId="1" applyNumberFormat="1" applyFont="1" applyFill="1" applyBorder="1" applyAlignment="1">
      <alignment horizontal="center" vertical="center"/>
    </xf>
    <xf numFmtId="0" fontId="16" fillId="2" borderId="1" xfId="1" applyNumberFormat="1" applyFont="1" applyFill="1" applyBorder="1" applyAlignment="1">
      <alignment horizontal="center" vertical="center"/>
    </xf>
    <xf numFmtId="49" fontId="17" fillId="0" borderId="0" xfId="1" applyNumberFormat="1" applyFont="1" applyBorder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0" fontId="16" fillId="2" borderId="0" xfId="1" applyNumberFormat="1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5" fillId="2" borderId="0" xfId="1" applyNumberFormat="1" applyFont="1" applyFill="1" applyBorder="1" applyAlignment="1">
      <alignment horizontal="center" vertical="center"/>
    </xf>
    <xf numFmtId="0" fontId="17" fillId="0" borderId="0" xfId="1" applyNumberFormat="1" applyFont="1" applyBorder="1" applyAlignment="1">
      <alignment horizontal="center" vertical="center" wrapText="1"/>
    </xf>
    <xf numFmtId="0" fontId="17" fillId="0" borderId="0" xfId="1" applyNumberFormat="1" applyFont="1" applyBorder="1" applyAlignment="1">
      <alignment horizontal="center" vertical="center"/>
    </xf>
    <xf numFmtId="177" fontId="14" fillId="0" borderId="0" xfId="1" applyNumberFormat="1" applyFont="1" applyFill="1" applyBorder="1" applyAlignment="1">
      <alignment horizontal="center" vertical="center"/>
    </xf>
    <xf numFmtId="179" fontId="14" fillId="0" borderId="0" xfId="1" applyNumberFormat="1" applyFont="1" applyFill="1" applyBorder="1" applyAlignment="1">
      <alignment horizontal="center" vertical="center"/>
    </xf>
    <xf numFmtId="0" fontId="14" fillId="0" borderId="0" xfId="1" applyNumberFormat="1" applyFont="1" applyFill="1" applyBorder="1" applyAlignment="1">
      <alignment horizontal="center" vertical="center"/>
    </xf>
    <xf numFmtId="37" fontId="5" fillId="0" borderId="4" xfId="1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177" fontId="8" fillId="0" borderId="1" xfId="1" applyNumberFormat="1" applyFont="1" applyFill="1" applyBorder="1" applyAlignment="1">
      <alignment horizontal="center" vertical="center"/>
    </xf>
    <xf numFmtId="0" fontId="27" fillId="2" borderId="1" xfId="1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8" fillId="0" borderId="0" xfId="0" applyNumberFormat="1" applyFont="1" applyAlignment="1">
      <alignment horizontal="center" vertical="center"/>
    </xf>
    <xf numFmtId="0" fontId="28" fillId="0" borderId="1" xfId="0" applyNumberFormat="1" applyFont="1" applyBorder="1" applyAlignment="1">
      <alignment vertical="center"/>
    </xf>
    <xf numFmtId="0" fontId="28" fillId="0" borderId="1" xfId="0" applyNumberFormat="1" applyFont="1" applyBorder="1" applyAlignment="1">
      <alignment horizontal="center" vertical="center"/>
    </xf>
    <xf numFmtId="0" fontId="29" fillId="0" borderId="1" xfId="0" applyNumberFormat="1" applyFont="1" applyBorder="1" applyAlignment="1">
      <alignment horizontal="center" vertical="center"/>
    </xf>
    <xf numFmtId="0" fontId="29" fillId="0" borderId="0" xfId="0" applyNumberFormat="1" applyFont="1" applyAlignment="1">
      <alignment horizontal="center" vertical="center"/>
    </xf>
    <xf numFmtId="0" fontId="28" fillId="0" borderId="4" xfId="0" applyNumberFormat="1" applyFont="1" applyBorder="1" applyAlignment="1">
      <alignment vertical="center"/>
    </xf>
    <xf numFmtId="0" fontId="28" fillId="0" borderId="0" xfId="0" applyNumberFormat="1" applyFont="1" applyBorder="1" applyAlignment="1">
      <alignment horizontal="center" vertical="center"/>
    </xf>
    <xf numFmtId="0" fontId="28" fillId="0" borderId="0" xfId="0" applyNumberFormat="1" applyFont="1" applyAlignment="1">
      <alignment vertical="center" wrapText="1"/>
    </xf>
    <xf numFmtId="0" fontId="28" fillId="0" borderId="0" xfId="0" applyNumberFormat="1" applyFont="1" applyAlignment="1">
      <alignment vertical="center"/>
    </xf>
    <xf numFmtId="0" fontId="28" fillId="0" borderId="1" xfId="0" applyNumberFormat="1" applyFont="1" applyFill="1" applyBorder="1" applyAlignment="1">
      <alignment vertical="center"/>
    </xf>
    <xf numFmtId="0" fontId="28" fillId="0" borderId="1" xfId="0" applyNumberFormat="1" applyFont="1" applyFill="1" applyBorder="1" applyAlignment="1">
      <alignment horizontal="center" vertical="center"/>
    </xf>
    <xf numFmtId="0" fontId="28" fillId="0" borderId="3" xfId="0" applyNumberFormat="1" applyFont="1" applyBorder="1" applyAlignment="1">
      <alignment horizontal="center" vertical="center"/>
    </xf>
    <xf numFmtId="0" fontId="28" fillId="0" borderId="12" xfId="0" applyNumberFormat="1" applyFont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9" xfId="0" applyNumberFormat="1" applyFont="1" applyBorder="1" applyAlignment="1">
      <alignment horizontal="center" vertical="center"/>
    </xf>
    <xf numFmtId="0" fontId="28" fillId="0" borderId="13" xfId="0" applyNumberFormat="1" applyFont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0" fontId="19" fillId="7" borderId="1" xfId="1" applyNumberFormat="1" applyFont="1" applyFill="1" applyBorder="1" applyAlignment="1">
      <alignment horizontal="center" vertical="center"/>
    </xf>
    <xf numFmtId="0" fontId="26" fillId="7" borderId="1" xfId="0" applyNumberFormat="1" applyFont="1" applyFill="1" applyBorder="1" applyAlignment="1">
      <alignment horizontal="center" vertical="center"/>
    </xf>
    <xf numFmtId="0" fontId="14" fillId="7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>
      <alignment vertical="center"/>
    </xf>
    <xf numFmtId="0" fontId="9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vertical="center"/>
    </xf>
    <xf numFmtId="0" fontId="26" fillId="0" borderId="0" xfId="1" applyNumberFormat="1" applyFont="1" applyFill="1" applyBorder="1" applyAlignment="1">
      <alignment vertical="center"/>
    </xf>
    <xf numFmtId="0" fontId="5" fillId="0" borderId="14" xfId="0" applyNumberFormat="1" applyFont="1" applyFill="1" applyBorder="1" applyAlignment="1">
      <alignment horizontal="center" vertical="center"/>
    </xf>
    <xf numFmtId="0" fontId="30" fillId="0" borderId="1" xfId="0" applyNumberFormat="1" applyFont="1" applyBorder="1" applyAlignment="1">
      <alignment horizontal="center" vertical="center"/>
    </xf>
    <xf numFmtId="0" fontId="30" fillId="0" borderId="1" xfId="0" applyNumberFormat="1" applyFont="1" applyFill="1" applyBorder="1" applyAlignment="1">
      <alignment vertical="center"/>
    </xf>
    <xf numFmtId="0" fontId="30" fillId="0" borderId="1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center" vertical="center"/>
    </xf>
    <xf numFmtId="0" fontId="30" fillId="0" borderId="3" xfId="0" applyNumberFormat="1" applyFont="1" applyBorder="1" applyAlignment="1">
      <alignment horizontal="center" vertical="center"/>
    </xf>
    <xf numFmtId="0" fontId="30" fillId="0" borderId="12" xfId="0" applyNumberFormat="1" applyFont="1" applyBorder="1" applyAlignment="1">
      <alignment horizontal="center" vertical="center"/>
    </xf>
    <xf numFmtId="0" fontId="30" fillId="0" borderId="12" xfId="0" applyNumberFormat="1" applyFont="1" applyFill="1" applyBorder="1" applyAlignment="1">
      <alignment horizontal="center" vertical="center"/>
    </xf>
    <xf numFmtId="0" fontId="30" fillId="0" borderId="9" xfId="0" applyNumberFormat="1" applyFont="1" applyBorder="1" applyAlignment="1">
      <alignment horizontal="center" vertical="center"/>
    </xf>
    <xf numFmtId="0" fontId="30" fillId="0" borderId="13" xfId="0" applyNumberFormat="1" applyFont="1" applyBorder="1" applyAlignment="1">
      <alignment horizontal="center" vertical="center"/>
    </xf>
    <xf numFmtId="0" fontId="29" fillId="0" borderId="1" xfId="0" applyNumberFormat="1" applyFont="1" applyBorder="1" applyAlignment="1">
      <alignment vertical="center"/>
    </xf>
    <xf numFmtId="0" fontId="17" fillId="0" borderId="0" xfId="1" applyNumberFormat="1" applyFont="1" applyFill="1" applyBorder="1" applyAlignment="1">
      <alignment horizontal="left" vertical="center" wrapText="1"/>
    </xf>
    <xf numFmtId="0" fontId="17" fillId="0" borderId="0" xfId="0" applyNumberFormat="1" applyFont="1" applyAlignment="1">
      <alignment horizontal="left" vertical="center"/>
    </xf>
    <xf numFmtId="0" fontId="26" fillId="2" borderId="6" xfId="1" applyNumberFormat="1" applyFont="1" applyFill="1" applyBorder="1" applyAlignment="1">
      <alignment horizontal="center" vertical="center"/>
    </xf>
    <xf numFmtId="0" fontId="26" fillId="2" borderId="7" xfId="1" applyNumberFormat="1" applyFont="1" applyFill="1" applyBorder="1" applyAlignment="1">
      <alignment horizontal="center" vertical="center"/>
    </xf>
    <xf numFmtId="0" fontId="26" fillId="2" borderId="3" xfId="1" applyNumberFormat="1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35" fillId="0" borderId="0" xfId="2" applyFont="1" applyAlignment="1">
      <alignment horizontal="center" vertical="center"/>
    </xf>
    <xf numFmtId="0" fontId="1" fillId="0" borderId="0" xfId="2">
      <alignment vertical="center"/>
    </xf>
    <xf numFmtId="0" fontId="14" fillId="2" borderId="1" xfId="1" applyNumberFormat="1" applyFont="1" applyFill="1" applyBorder="1" applyAlignment="1">
      <alignment horizontal="center" vertical="center"/>
    </xf>
    <xf numFmtId="0" fontId="39" fillId="2" borderId="1" xfId="1" applyNumberFormat="1" applyFont="1" applyFill="1" applyBorder="1" applyAlignment="1">
      <alignment horizontal="center" vertical="center"/>
    </xf>
    <xf numFmtId="37" fontId="26" fillId="0" borderId="1" xfId="1" applyNumberFormat="1" applyFont="1" applyFill="1" applyBorder="1" applyAlignment="1">
      <alignment horizontal="center" vertical="center"/>
    </xf>
    <xf numFmtId="0" fontId="34" fillId="0" borderId="1" xfId="2" applyFont="1" applyBorder="1" applyAlignment="1">
      <alignment horizontal="center" vertical="center"/>
    </xf>
    <xf numFmtId="0" fontId="35" fillId="0" borderId="1" xfId="2" applyFont="1" applyBorder="1" applyAlignment="1">
      <alignment horizontal="center" vertical="center"/>
    </xf>
    <xf numFmtId="0" fontId="40" fillId="0" borderId="1" xfId="2" applyFont="1" applyBorder="1" applyAlignment="1">
      <alignment horizontal="center" vertical="center"/>
    </xf>
    <xf numFmtId="0" fontId="41" fillId="0" borderId="0" xfId="2" applyFont="1" applyAlignment="1">
      <alignment horizontal="center" vertical="center"/>
    </xf>
    <xf numFmtId="0" fontId="18" fillId="2" borderId="6" xfId="1" applyNumberFormat="1" applyFont="1" applyFill="1" applyBorder="1" applyAlignment="1">
      <alignment horizontal="center" vertical="center"/>
    </xf>
    <xf numFmtId="0" fontId="18" fillId="2" borderId="7" xfId="1" applyNumberFormat="1" applyFont="1" applyFill="1" applyBorder="1" applyAlignment="1">
      <alignment horizontal="center" vertical="center"/>
    </xf>
    <xf numFmtId="0" fontId="18" fillId="2" borderId="3" xfId="1" applyNumberFormat="1" applyFont="1" applyFill="1" applyBorder="1" applyAlignment="1">
      <alignment horizontal="center" vertical="center"/>
    </xf>
    <xf numFmtId="0" fontId="38" fillId="2" borderId="6" xfId="1" applyNumberFormat="1" applyFont="1" applyFill="1" applyBorder="1" applyAlignment="1">
      <alignment horizontal="center" vertical="center"/>
    </xf>
    <xf numFmtId="0" fontId="38" fillId="2" borderId="7" xfId="1" applyNumberFormat="1" applyFont="1" applyFill="1" applyBorder="1" applyAlignment="1">
      <alignment horizontal="center" vertical="center"/>
    </xf>
    <xf numFmtId="0" fontId="38" fillId="2" borderId="3" xfId="1" applyNumberFormat="1" applyFont="1" applyFill="1" applyBorder="1" applyAlignment="1">
      <alignment horizontal="center" vertical="center"/>
    </xf>
    <xf numFmtId="0" fontId="17" fillId="2" borderId="3" xfId="1" applyNumberFormat="1" applyFont="1" applyFill="1" applyBorder="1" applyAlignment="1">
      <alignment horizontal="center" vertical="center"/>
    </xf>
    <xf numFmtId="0" fontId="36" fillId="2" borderId="1" xfId="1" applyNumberFormat="1" applyFont="1" applyFill="1" applyBorder="1" applyAlignment="1">
      <alignment horizontal="center" vertical="center"/>
    </xf>
    <xf numFmtId="0" fontId="19" fillId="2" borderId="1" xfId="1" applyNumberFormat="1" applyFont="1" applyFill="1" applyBorder="1" applyAlignment="1">
      <alignment horizontal="center" vertical="center"/>
    </xf>
    <xf numFmtId="0" fontId="18" fillId="2" borderId="1" xfId="1" applyNumberFormat="1" applyFont="1" applyFill="1" applyBorder="1" applyAlignment="1">
      <alignment horizontal="center" vertical="center"/>
    </xf>
    <xf numFmtId="37" fontId="26" fillId="12" borderId="1" xfId="1" applyNumberFormat="1" applyFont="1" applyFill="1" applyBorder="1" applyAlignment="1">
      <alignment horizontal="center" vertical="center"/>
    </xf>
    <xf numFmtId="0" fontId="34" fillId="12" borderId="1" xfId="2" applyFont="1" applyFill="1" applyBorder="1" applyAlignment="1">
      <alignment horizontal="center" vertical="center"/>
    </xf>
    <xf numFmtId="0" fontId="35" fillId="12" borderId="1" xfId="2" applyFont="1" applyFill="1" applyBorder="1" applyAlignment="1">
      <alignment horizontal="center" vertical="center"/>
    </xf>
    <xf numFmtId="0" fontId="14" fillId="2" borderId="3" xfId="1" applyNumberFormat="1" applyFont="1" applyFill="1" applyBorder="1" applyAlignment="1">
      <alignment horizontal="center" vertical="center"/>
    </xf>
    <xf numFmtId="0" fontId="1" fillId="0" borderId="0" xfId="2" applyBorder="1">
      <alignment vertical="center"/>
    </xf>
    <xf numFmtId="0" fontId="42" fillId="0" borderId="0" xfId="1" applyNumberFormat="1" applyFont="1" applyFill="1" applyBorder="1" applyAlignment="1">
      <alignment vertical="center"/>
    </xf>
    <xf numFmtId="177" fontId="42" fillId="0" borderId="0" xfId="1" applyNumberFormat="1" applyFont="1" applyFill="1" applyBorder="1" applyAlignment="1">
      <alignment vertical="center"/>
    </xf>
    <xf numFmtId="0" fontId="43" fillId="0" borderId="0" xfId="2" applyFont="1" applyBorder="1" applyAlignment="1">
      <alignment horizontal="center" vertical="center"/>
    </xf>
    <xf numFmtId="37" fontId="42" fillId="0" borderId="0" xfId="1" applyNumberFormat="1" applyFont="1" applyFill="1" applyBorder="1" applyAlignment="1">
      <alignment horizontal="center" vertical="center"/>
    </xf>
    <xf numFmtId="176" fontId="1" fillId="0" borderId="0" xfId="2" applyNumberFormat="1" applyBorder="1" applyAlignment="1">
      <alignment horizontal="center" vertical="center"/>
    </xf>
    <xf numFmtId="0" fontId="44" fillId="0" borderId="0" xfId="2" applyFont="1" applyBorder="1" applyAlignment="1">
      <alignment vertical="center" wrapText="1"/>
    </xf>
    <xf numFmtId="0" fontId="45" fillId="0" borderId="0" xfId="2" applyFont="1" applyBorder="1" applyAlignment="1">
      <alignment vertical="center"/>
    </xf>
    <xf numFmtId="176" fontId="46" fillId="0" borderId="0" xfId="1" applyNumberFormat="1" applyFont="1" applyFill="1" applyBorder="1" applyAlignment="1">
      <alignment horizontal="center" vertical="center"/>
    </xf>
    <xf numFmtId="0" fontId="47" fillId="0" borderId="0" xfId="2" applyFont="1" applyBorder="1" applyAlignment="1">
      <alignment vertical="center"/>
    </xf>
    <xf numFmtId="0" fontId="48" fillId="0" borderId="1" xfId="2" applyFont="1" applyBorder="1" applyAlignment="1">
      <alignment horizontal="center" vertical="center"/>
    </xf>
    <xf numFmtId="0" fontId="49" fillId="0" borderId="0" xfId="2" applyFont="1" applyAlignment="1">
      <alignment vertical="center"/>
    </xf>
    <xf numFmtId="20" fontId="1" fillId="0" borderId="0" xfId="2" applyNumberFormat="1">
      <alignment vertical="center"/>
    </xf>
    <xf numFmtId="37" fontId="42" fillId="0" borderId="4" xfId="1" applyNumberFormat="1" applyFont="1" applyFill="1" applyBorder="1" applyAlignment="1">
      <alignment horizontal="center" vertical="center"/>
    </xf>
    <xf numFmtId="0" fontId="50" fillId="2" borderId="4" xfId="1" applyNumberFormat="1" applyFont="1" applyFill="1" applyBorder="1" applyAlignment="1">
      <alignment horizontal="center" vertical="center"/>
    </xf>
    <xf numFmtId="0" fontId="7" fillId="2" borderId="4" xfId="1" applyNumberFormat="1" applyFont="1" applyFill="1" applyBorder="1" applyAlignment="1">
      <alignment horizontal="center" vertical="center"/>
    </xf>
    <xf numFmtId="0" fontId="50" fillId="2" borderId="0" xfId="1" applyNumberFormat="1" applyFont="1" applyFill="1" applyBorder="1" applyAlignment="1">
      <alignment horizontal="center" vertical="center"/>
    </xf>
    <xf numFmtId="0" fontId="48" fillId="0" borderId="0" xfId="2" applyFont="1" applyAlignment="1">
      <alignment horizontal="center" vertical="center"/>
    </xf>
    <xf numFmtId="177" fontId="42" fillId="0" borderId="0" xfId="1" applyNumberFormat="1" applyFont="1" applyFill="1" applyBorder="1" applyAlignment="1">
      <alignment horizontal="center" vertical="center"/>
    </xf>
    <xf numFmtId="49" fontId="51" fillId="0" borderId="2" xfId="1" applyNumberFormat="1" applyFont="1" applyFill="1" applyBorder="1" applyAlignment="1">
      <alignment vertical="center"/>
    </xf>
    <xf numFmtId="177" fontId="32" fillId="0" borderId="1" xfId="1" applyNumberFormat="1" applyFont="1" applyFill="1" applyBorder="1" applyAlignment="1">
      <alignment horizontal="center" vertical="center"/>
    </xf>
    <xf numFmtId="177" fontId="32" fillId="0" borderId="0" xfId="1" applyNumberFormat="1" applyFont="1" applyFill="1" applyBorder="1" applyAlignment="1">
      <alignment horizontal="center" vertical="center"/>
    </xf>
    <xf numFmtId="0" fontId="53" fillId="0" borderId="1" xfId="2" applyFont="1" applyBorder="1" applyAlignment="1">
      <alignment horizontal="center" vertical="center"/>
    </xf>
    <xf numFmtId="0" fontId="53" fillId="0" borderId="1" xfId="2" applyFont="1" applyFill="1" applyBorder="1" applyAlignment="1">
      <alignment horizontal="center" vertical="center"/>
    </xf>
    <xf numFmtId="176" fontId="53" fillId="0" borderId="1" xfId="2" applyNumberFormat="1" applyFont="1" applyBorder="1" applyAlignment="1">
      <alignment horizontal="center" vertical="center"/>
    </xf>
    <xf numFmtId="49" fontId="51" fillId="0" borderId="0" xfId="1" applyNumberFormat="1" applyFont="1" applyFill="1" applyBorder="1" applyAlignment="1">
      <alignment vertical="center"/>
    </xf>
    <xf numFmtId="49" fontId="51" fillId="0" borderId="0" xfId="1" applyNumberFormat="1" applyFont="1" applyFill="1" applyBorder="1" applyAlignment="1">
      <alignment horizontal="center" vertical="center"/>
    </xf>
    <xf numFmtId="178" fontId="52" fillId="0" borderId="0" xfId="1" applyNumberFormat="1" applyFont="1" applyFill="1" applyBorder="1" applyAlignment="1">
      <alignment horizontal="center" vertical="center"/>
    </xf>
    <xf numFmtId="0" fontId="54" fillId="0" borderId="0" xfId="1" applyFont="1" applyFill="1" applyBorder="1" applyAlignment="1">
      <alignment horizontal="left" vertical="center"/>
    </xf>
    <xf numFmtId="0" fontId="55" fillId="0" borderId="0" xfId="1" applyFont="1" applyFill="1" applyBorder="1" applyAlignment="1">
      <alignment horizontal="center" vertical="center"/>
    </xf>
    <xf numFmtId="0" fontId="56" fillId="0" borderId="0" xfId="2" applyFont="1" applyAlignment="1">
      <alignment horizontal="center" vertical="center"/>
    </xf>
    <xf numFmtId="0" fontId="3" fillId="0" borderId="0" xfId="1" applyNumberFormat="1" applyFont="1" applyFill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0" borderId="0" xfId="1" applyNumberFormat="1" applyFont="1" applyFill="1" applyBorder="1" applyAlignment="1">
      <alignment horizontal="center" vertical="center"/>
    </xf>
    <xf numFmtId="37" fontId="17" fillId="0" borderId="1" xfId="1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176" fontId="17" fillId="0" borderId="0" xfId="0" applyNumberFormat="1" applyFont="1" applyFill="1" applyBorder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37" fontId="17" fillId="7" borderId="1" xfId="1" applyNumberFormat="1" applyFont="1" applyFill="1" applyBorder="1" applyAlignment="1">
      <alignment horizontal="center" vertical="center"/>
    </xf>
    <xf numFmtId="0" fontId="18" fillId="7" borderId="1" xfId="1" applyNumberFormat="1" applyFont="1" applyFill="1" applyBorder="1" applyAlignment="1">
      <alignment horizontal="center" vertical="center"/>
    </xf>
    <xf numFmtId="0" fontId="26" fillId="7" borderId="1" xfId="1" applyNumberFormat="1" applyFont="1" applyFill="1" applyBorder="1" applyAlignment="1">
      <alignment horizontal="center" vertical="center"/>
    </xf>
    <xf numFmtId="0" fontId="26" fillId="7" borderId="1" xfId="1" applyNumberFormat="1" applyFont="1" applyFill="1" applyBorder="1" applyAlignment="1">
      <alignment horizontal="center" vertical="center"/>
    </xf>
    <xf numFmtId="37" fontId="17" fillId="7" borderId="1" xfId="1" applyNumberFormat="1" applyFont="1" applyFill="1" applyBorder="1" applyAlignment="1">
      <alignment horizontal="center" vertical="center"/>
    </xf>
    <xf numFmtId="0" fontId="18" fillId="7" borderId="1" xfId="1" applyNumberFormat="1" applyFont="1" applyFill="1" applyBorder="1" applyAlignment="1">
      <alignment horizontal="center" vertical="center"/>
    </xf>
    <xf numFmtId="37" fontId="17" fillId="0" borderId="1" xfId="1" applyNumberFormat="1" applyFont="1" applyFill="1" applyBorder="1" applyAlignment="1">
      <alignment horizontal="center" vertical="center"/>
    </xf>
    <xf numFmtId="0" fontId="26" fillId="0" borderId="6" xfId="1" applyNumberFormat="1" applyFont="1" applyFill="1" applyBorder="1" applyAlignment="1">
      <alignment horizontal="center" vertical="center"/>
    </xf>
    <xf numFmtId="0" fontId="26" fillId="0" borderId="7" xfId="1" applyNumberFormat="1" applyFont="1" applyFill="1" applyBorder="1" applyAlignment="1">
      <alignment horizontal="center" vertical="center"/>
    </xf>
    <xf numFmtId="0" fontId="26" fillId="0" borderId="3" xfId="1" applyNumberFormat="1" applyFont="1" applyFill="1" applyBorder="1" applyAlignment="1">
      <alignment horizontal="center" vertical="center"/>
    </xf>
    <xf numFmtId="37" fontId="17" fillId="0" borderId="6" xfId="1" applyNumberFormat="1" applyFont="1" applyFill="1" applyBorder="1" applyAlignment="1">
      <alignment horizontal="center" vertical="center"/>
    </xf>
    <xf numFmtId="37" fontId="17" fillId="0" borderId="7" xfId="1" applyNumberFormat="1" applyFont="1" applyFill="1" applyBorder="1" applyAlignment="1">
      <alignment horizontal="center" vertical="center"/>
    </xf>
    <xf numFmtId="37" fontId="17" fillId="0" borderId="3" xfId="1" applyNumberFormat="1" applyFont="1" applyFill="1" applyBorder="1" applyAlignment="1">
      <alignment horizontal="center" vertical="center"/>
    </xf>
    <xf numFmtId="0" fontId="26" fillId="0" borderId="0" xfId="1" applyNumberFormat="1" applyFont="1" applyFill="1" applyBorder="1" applyAlignment="1">
      <alignment horizontal="left" vertical="center"/>
    </xf>
    <xf numFmtId="0" fontId="26" fillId="2" borderId="6" xfId="1" applyNumberFormat="1" applyFont="1" applyFill="1" applyBorder="1" applyAlignment="1">
      <alignment horizontal="center" vertical="center"/>
    </xf>
    <xf numFmtId="0" fontId="26" fillId="2" borderId="7" xfId="1" applyNumberFormat="1" applyFont="1" applyFill="1" applyBorder="1" applyAlignment="1">
      <alignment horizontal="center" vertical="center"/>
    </xf>
    <xf numFmtId="0" fontId="26" fillId="2" borderId="3" xfId="1" applyNumberFormat="1" applyFont="1" applyFill="1" applyBorder="1" applyAlignment="1">
      <alignment horizontal="center" vertical="center"/>
    </xf>
    <xf numFmtId="176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26" fillId="0" borderId="0" xfId="1" applyNumberFormat="1" applyFont="1" applyFill="1" applyBorder="1" applyAlignment="1">
      <alignment horizontal="center" vertical="center"/>
    </xf>
    <xf numFmtId="0" fontId="26" fillId="2" borderId="0" xfId="1" applyNumberFormat="1" applyFont="1" applyFill="1" applyBorder="1" applyAlignment="1">
      <alignment horizontal="center" vertical="center"/>
    </xf>
    <xf numFmtId="177" fontId="5" fillId="0" borderId="0" xfId="1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left" vertical="center"/>
    </xf>
    <xf numFmtId="0" fontId="5" fillId="0" borderId="0" xfId="1" applyNumberFormat="1" applyFont="1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8" fontId="5" fillId="0" borderId="1" xfId="1" applyNumberFormat="1" applyFont="1" applyFill="1" applyBorder="1" applyAlignment="1">
      <alignment horizontal="center" vertical="center"/>
    </xf>
    <xf numFmtId="49" fontId="5" fillId="0" borderId="1" xfId="1" applyNumberFormat="1" applyFont="1" applyFill="1" applyBorder="1" applyAlignment="1">
      <alignment horizontal="center" vertical="center"/>
    </xf>
    <xf numFmtId="37" fontId="5" fillId="0" borderId="6" xfId="1" applyNumberFormat="1" applyFont="1" applyFill="1" applyBorder="1" applyAlignment="1">
      <alignment horizontal="center" vertical="center"/>
    </xf>
    <xf numFmtId="37" fontId="5" fillId="0" borderId="7" xfId="1" applyNumberFormat="1" applyFont="1" applyFill="1" applyBorder="1" applyAlignment="1">
      <alignment horizontal="center" vertical="center"/>
    </xf>
    <xf numFmtId="37" fontId="5" fillId="0" borderId="3" xfId="1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5" fillId="0" borderId="6" xfId="1" applyNumberFormat="1" applyFont="1" applyFill="1" applyBorder="1" applyAlignment="1">
      <alignment horizontal="center" vertical="center"/>
    </xf>
    <xf numFmtId="49" fontId="5" fillId="0" borderId="3" xfId="1" applyNumberFormat="1" applyFont="1" applyFill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 wrapText="1"/>
    </xf>
    <xf numFmtId="0" fontId="31" fillId="0" borderId="1" xfId="1" applyNumberFormat="1" applyFont="1" applyBorder="1" applyAlignment="1">
      <alignment horizontal="center" vertical="center" wrapText="1"/>
    </xf>
    <xf numFmtId="0" fontId="31" fillId="0" borderId="1" xfId="1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3" xfId="0" applyNumberFormat="1" applyFont="1" applyBorder="1" applyAlignment="1">
      <alignment horizontal="center" vertical="center"/>
    </xf>
    <xf numFmtId="0" fontId="9" fillId="0" borderId="6" xfId="1" applyNumberFormat="1" applyFont="1" applyFill="1" applyBorder="1" applyAlignment="1">
      <alignment horizontal="center" vertical="center"/>
    </xf>
    <xf numFmtId="0" fontId="9" fillId="0" borderId="3" xfId="1" applyNumberFormat="1" applyFont="1" applyFill="1" applyBorder="1" applyAlignment="1">
      <alignment horizontal="center" vertical="center"/>
    </xf>
    <xf numFmtId="177" fontId="5" fillId="0" borderId="6" xfId="1" applyNumberFormat="1" applyFont="1" applyFill="1" applyBorder="1" applyAlignment="1">
      <alignment horizontal="center" vertical="center"/>
    </xf>
    <xf numFmtId="177" fontId="5" fillId="0" borderId="7" xfId="1" applyNumberFormat="1" applyFont="1" applyFill="1" applyBorder="1" applyAlignment="1">
      <alignment horizontal="center" vertical="center"/>
    </xf>
    <xf numFmtId="177" fontId="5" fillId="0" borderId="3" xfId="1" applyNumberFormat="1" applyFont="1" applyFill="1" applyBorder="1" applyAlignment="1">
      <alignment horizontal="center" vertical="center"/>
    </xf>
    <xf numFmtId="0" fontId="9" fillId="0" borderId="8" xfId="1" applyNumberFormat="1" applyFont="1" applyFill="1" applyBorder="1" applyAlignment="1">
      <alignment horizontal="center" vertical="center"/>
    </xf>
    <xf numFmtId="0" fontId="9" fillId="0" borderId="9" xfId="1" applyNumberFormat="1" applyFont="1" applyFill="1" applyBorder="1" applyAlignment="1">
      <alignment horizontal="center" vertical="center"/>
    </xf>
    <xf numFmtId="0" fontId="9" fillId="0" borderId="10" xfId="1" applyNumberFormat="1" applyFont="1" applyFill="1" applyBorder="1" applyAlignment="1">
      <alignment horizontal="center" vertical="center"/>
    </xf>
    <xf numFmtId="0" fontId="9" fillId="0" borderId="11" xfId="1" applyNumberFormat="1" applyFont="1" applyFill="1" applyBorder="1" applyAlignment="1">
      <alignment horizontal="center" vertical="center"/>
    </xf>
    <xf numFmtId="0" fontId="5" fillId="0" borderId="8" xfId="1" applyNumberFormat="1" applyFon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/>
    </xf>
    <xf numFmtId="0" fontId="5" fillId="0" borderId="10" xfId="1" applyNumberFormat="1" applyFont="1" applyFill="1" applyBorder="1" applyAlignment="1">
      <alignment horizontal="center" vertical="center"/>
    </xf>
    <xf numFmtId="0" fontId="5" fillId="0" borderId="11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12" xfId="1" applyNumberFormat="1" applyFont="1" applyFill="1" applyBorder="1" applyAlignment="1">
      <alignment horizontal="center" vertical="center"/>
    </xf>
    <xf numFmtId="0" fontId="5" fillId="0" borderId="13" xfId="1" applyNumberFormat="1" applyFont="1" applyFill="1" applyBorder="1" applyAlignment="1">
      <alignment horizontal="center" vertical="center"/>
    </xf>
    <xf numFmtId="0" fontId="5" fillId="0" borderId="4" xfId="1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177" fontId="5" fillId="0" borderId="8" xfId="1" applyNumberFormat="1" applyFont="1" applyFill="1" applyBorder="1" applyAlignment="1">
      <alignment horizontal="center" vertical="center"/>
    </xf>
    <xf numFmtId="177" fontId="5" fillId="0" borderId="9" xfId="1" applyNumberFormat="1" applyFont="1" applyFill="1" applyBorder="1" applyAlignment="1">
      <alignment horizontal="center" vertical="center"/>
    </xf>
    <xf numFmtId="177" fontId="5" fillId="0" borderId="10" xfId="1" applyNumberFormat="1" applyFont="1" applyFill="1" applyBorder="1" applyAlignment="1">
      <alignment horizontal="center" vertical="center"/>
    </xf>
    <xf numFmtId="177" fontId="5" fillId="0" borderId="11" xfId="1" applyNumberFormat="1" applyFont="1" applyFill="1" applyBorder="1" applyAlignment="1">
      <alignment horizontal="center" vertical="center"/>
    </xf>
    <xf numFmtId="0" fontId="26" fillId="0" borderId="0" xfId="1" applyNumberFormat="1" applyFont="1" applyFill="1" applyBorder="1" applyAlignment="1">
      <alignment horizontal="center" vertical="center"/>
    </xf>
    <xf numFmtId="0" fontId="26" fillId="2" borderId="0" xfId="1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left" vertical="center"/>
    </xf>
    <xf numFmtId="177" fontId="5" fillId="0" borderId="0" xfId="1" applyNumberFormat="1" applyFont="1" applyFill="1" applyBorder="1" applyAlignment="1">
      <alignment horizontal="center" vertical="center"/>
    </xf>
    <xf numFmtId="0" fontId="26" fillId="0" borderId="6" xfId="1" applyNumberFormat="1" applyFont="1" applyFill="1" applyBorder="1" applyAlignment="1">
      <alignment horizontal="center" vertical="center"/>
    </xf>
    <xf numFmtId="0" fontId="26" fillId="0" borderId="7" xfId="1" applyNumberFormat="1" applyFont="1" applyFill="1" applyBorder="1" applyAlignment="1">
      <alignment horizontal="center" vertical="center"/>
    </xf>
    <xf numFmtId="0" fontId="26" fillId="0" borderId="3" xfId="1" applyNumberFormat="1" applyFont="1" applyFill="1" applyBorder="1" applyAlignment="1">
      <alignment horizontal="center" vertical="center"/>
    </xf>
    <xf numFmtId="0" fontId="26" fillId="0" borderId="1" xfId="1" applyNumberFormat="1" applyFont="1" applyFill="1" applyBorder="1" applyAlignment="1">
      <alignment horizontal="center" vertical="center"/>
    </xf>
    <xf numFmtId="37" fontId="17" fillId="0" borderId="6" xfId="1" applyNumberFormat="1" applyFont="1" applyFill="1" applyBorder="1" applyAlignment="1">
      <alignment horizontal="center" vertical="center"/>
    </xf>
    <xf numFmtId="37" fontId="17" fillId="0" borderId="7" xfId="1" applyNumberFormat="1" applyFont="1" applyFill="1" applyBorder="1" applyAlignment="1">
      <alignment horizontal="center" vertical="center"/>
    </xf>
    <xf numFmtId="37" fontId="17" fillId="0" borderId="3" xfId="1" applyNumberFormat="1" applyFont="1" applyFill="1" applyBorder="1" applyAlignment="1">
      <alignment horizontal="center" vertical="center"/>
    </xf>
    <xf numFmtId="37" fontId="17" fillId="0" borderId="1" xfId="1" applyNumberFormat="1" applyFont="1" applyFill="1" applyBorder="1" applyAlignment="1">
      <alignment horizontal="center" vertical="center"/>
    </xf>
    <xf numFmtId="37" fontId="17" fillId="3" borderId="1" xfId="1" applyNumberFormat="1" applyFont="1" applyFill="1" applyBorder="1" applyAlignment="1">
      <alignment horizontal="center" vertical="center"/>
    </xf>
    <xf numFmtId="37" fontId="22" fillId="4" borderId="1" xfId="1" applyNumberFormat="1" applyFont="1" applyFill="1" applyBorder="1" applyAlignment="1">
      <alignment horizontal="center" vertical="center"/>
    </xf>
    <xf numFmtId="37" fontId="21" fillId="0" borderId="1" xfId="1" applyNumberFormat="1" applyFont="1" applyFill="1" applyBorder="1" applyAlignment="1">
      <alignment horizontal="center" vertical="center"/>
    </xf>
    <xf numFmtId="37" fontId="22" fillId="0" borderId="6" xfId="1" applyNumberFormat="1" applyFont="1" applyFill="1" applyBorder="1" applyAlignment="1">
      <alignment horizontal="center" vertical="center"/>
    </xf>
    <xf numFmtId="37" fontId="22" fillId="0" borderId="7" xfId="1" applyNumberFormat="1" applyFont="1" applyFill="1" applyBorder="1" applyAlignment="1">
      <alignment horizontal="center" vertical="center"/>
    </xf>
    <xf numFmtId="37" fontId="22" fillId="0" borderId="3" xfId="1" applyNumberFormat="1" applyFont="1" applyFill="1" applyBorder="1" applyAlignment="1">
      <alignment horizontal="center" vertical="center"/>
    </xf>
    <xf numFmtId="37" fontId="22" fillId="0" borderId="1" xfId="1" applyNumberFormat="1" applyFont="1" applyFill="1" applyBorder="1" applyAlignment="1">
      <alignment horizontal="center" vertical="center"/>
    </xf>
    <xf numFmtId="37" fontId="20" fillId="0" borderId="1" xfId="1" applyNumberFormat="1" applyFont="1" applyFill="1" applyBorder="1" applyAlignment="1">
      <alignment horizontal="center" vertical="center"/>
    </xf>
    <xf numFmtId="0" fontId="26" fillId="2" borderId="1" xfId="1" applyNumberFormat="1" applyFont="1" applyFill="1" applyBorder="1" applyAlignment="1">
      <alignment horizontal="center" vertical="center"/>
    </xf>
    <xf numFmtId="0" fontId="26" fillId="2" borderId="6" xfId="1" applyNumberFormat="1" applyFont="1" applyFill="1" applyBorder="1" applyAlignment="1">
      <alignment horizontal="center" vertical="center"/>
    </xf>
    <xf numFmtId="0" fontId="26" fillId="2" borderId="7" xfId="1" applyNumberFormat="1" applyFont="1" applyFill="1" applyBorder="1" applyAlignment="1">
      <alignment horizontal="center" vertical="center"/>
    </xf>
    <xf numFmtId="0" fontId="26" fillId="2" borderId="3" xfId="1" applyNumberFormat="1" applyFont="1" applyFill="1" applyBorder="1" applyAlignment="1">
      <alignment horizontal="center" vertical="center"/>
    </xf>
    <xf numFmtId="37" fontId="17" fillId="5" borderId="1" xfId="1" applyNumberFormat="1" applyFont="1" applyFill="1" applyBorder="1" applyAlignment="1">
      <alignment horizontal="center" vertical="center"/>
    </xf>
    <xf numFmtId="37" fontId="25" fillId="0" borderId="1" xfId="1" applyNumberFormat="1" applyFont="1" applyFill="1" applyBorder="1" applyAlignment="1">
      <alignment horizontal="center" vertical="center"/>
    </xf>
    <xf numFmtId="0" fontId="26" fillId="2" borderId="12" xfId="1" applyNumberFormat="1" applyFont="1" applyFill="1" applyBorder="1" applyAlignment="1">
      <alignment horizontal="center" vertical="center"/>
    </xf>
    <xf numFmtId="0" fontId="26" fillId="0" borderId="8" xfId="1" applyNumberFormat="1" applyFont="1" applyFill="1" applyBorder="1" applyAlignment="1">
      <alignment horizontal="center" vertical="center"/>
    </xf>
    <xf numFmtId="0" fontId="26" fillId="0" borderId="4" xfId="1" applyNumberFormat="1" applyFont="1" applyFill="1" applyBorder="1" applyAlignment="1">
      <alignment horizontal="center" vertical="center"/>
    </xf>
    <xf numFmtId="0" fontId="26" fillId="0" borderId="9" xfId="1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37" fontId="20" fillId="4" borderId="6" xfId="1" applyNumberFormat="1" applyFont="1" applyFill="1" applyBorder="1" applyAlignment="1">
      <alignment horizontal="center" vertical="center"/>
    </xf>
    <xf numFmtId="37" fontId="20" fillId="4" borderId="7" xfId="1" applyNumberFormat="1" applyFont="1" applyFill="1" applyBorder="1" applyAlignment="1">
      <alignment horizontal="center" vertical="center"/>
    </xf>
    <xf numFmtId="37" fontId="20" fillId="4" borderId="3" xfId="1" applyNumberFormat="1" applyFont="1" applyFill="1" applyBorder="1" applyAlignment="1">
      <alignment horizontal="center" vertical="center"/>
    </xf>
    <xf numFmtId="176" fontId="17" fillId="0" borderId="0" xfId="0" applyNumberFormat="1" applyFont="1" applyFill="1" applyBorder="1" applyAlignment="1">
      <alignment horizontal="left" vertical="center"/>
    </xf>
    <xf numFmtId="37" fontId="22" fillId="4" borderId="6" xfId="1" applyNumberFormat="1" applyFont="1" applyFill="1" applyBorder="1" applyAlignment="1">
      <alignment horizontal="center" vertical="center"/>
    </xf>
    <xf numFmtId="37" fontId="22" fillId="4" borderId="7" xfId="1" applyNumberFormat="1" applyFont="1" applyFill="1" applyBorder="1" applyAlignment="1">
      <alignment horizontal="center" vertical="center"/>
    </xf>
    <xf numFmtId="37" fontId="22" fillId="4" borderId="3" xfId="1" applyNumberFormat="1" applyFont="1" applyFill="1" applyBorder="1" applyAlignment="1">
      <alignment horizontal="center" vertical="center"/>
    </xf>
    <xf numFmtId="37" fontId="21" fillId="4" borderId="6" xfId="1" applyNumberFormat="1" applyFont="1" applyFill="1" applyBorder="1" applyAlignment="1">
      <alignment horizontal="center" vertical="center"/>
    </xf>
    <xf numFmtId="37" fontId="21" fillId="4" borderId="7" xfId="1" applyNumberFormat="1" applyFont="1" applyFill="1" applyBorder="1" applyAlignment="1">
      <alignment horizontal="center" vertical="center"/>
    </xf>
    <xf numFmtId="37" fontId="21" fillId="4" borderId="3" xfId="1" applyNumberFormat="1" applyFont="1" applyFill="1" applyBorder="1" applyAlignment="1">
      <alignment horizontal="center" vertical="center"/>
    </xf>
    <xf numFmtId="0" fontId="26" fillId="0" borderId="0" xfId="1" applyNumberFormat="1" applyFont="1" applyFill="1" applyBorder="1" applyAlignment="1">
      <alignment horizontal="left" vertical="center"/>
    </xf>
    <xf numFmtId="37" fontId="21" fillId="4" borderId="1" xfId="1" applyNumberFormat="1" applyFont="1" applyFill="1" applyBorder="1" applyAlignment="1">
      <alignment horizontal="center" vertical="center"/>
    </xf>
    <xf numFmtId="37" fontId="17" fillId="7" borderId="1" xfId="1" applyNumberFormat="1" applyFont="1" applyFill="1" applyBorder="1" applyAlignment="1">
      <alignment horizontal="center" vertical="center"/>
    </xf>
    <xf numFmtId="37" fontId="25" fillId="4" borderId="1" xfId="1" applyNumberFormat="1" applyFont="1" applyFill="1" applyBorder="1" applyAlignment="1">
      <alignment horizontal="center" vertical="center"/>
    </xf>
    <xf numFmtId="37" fontId="20" fillId="4" borderId="1" xfId="1" applyNumberFormat="1" applyFont="1" applyFill="1" applyBorder="1" applyAlignment="1">
      <alignment horizontal="center" vertical="center"/>
    </xf>
    <xf numFmtId="0" fontId="26" fillId="7" borderId="1" xfId="1" applyNumberFormat="1" applyFont="1" applyFill="1" applyBorder="1" applyAlignment="1">
      <alignment horizontal="center" vertical="center" wrapText="1"/>
    </xf>
    <xf numFmtId="0" fontId="19" fillId="7" borderId="1" xfId="1" applyNumberFormat="1" applyFont="1" applyFill="1" applyBorder="1" applyAlignment="1">
      <alignment horizontal="center" vertical="center" wrapText="1"/>
    </xf>
    <xf numFmtId="0" fontId="18" fillId="7" borderId="1" xfId="1" applyNumberFormat="1" applyFont="1" applyFill="1" applyBorder="1" applyAlignment="1">
      <alignment horizontal="center" vertical="center"/>
    </xf>
    <xf numFmtId="37" fontId="26" fillId="7" borderId="1" xfId="1" applyNumberFormat="1" applyFont="1" applyFill="1" applyBorder="1" applyAlignment="1">
      <alignment horizontal="center" vertical="center"/>
    </xf>
    <xf numFmtId="49" fontId="23" fillId="0" borderId="5" xfId="1" applyNumberFormat="1" applyFont="1" applyBorder="1" applyAlignment="1">
      <alignment horizontal="center" vertical="center"/>
    </xf>
    <xf numFmtId="37" fontId="22" fillId="5" borderId="1" xfId="1" applyNumberFormat="1" applyFont="1" applyFill="1" applyBorder="1" applyAlignment="1">
      <alignment horizontal="center" vertical="center"/>
    </xf>
    <xf numFmtId="37" fontId="20" fillId="5" borderId="1" xfId="1" applyNumberFormat="1" applyFont="1" applyFill="1" applyBorder="1" applyAlignment="1">
      <alignment horizontal="center" vertical="center"/>
    </xf>
    <xf numFmtId="37" fontId="21" fillId="5" borderId="1" xfId="1" applyNumberFormat="1" applyFont="1" applyFill="1" applyBorder="1" applyAlignment="1">
      <alignment horizontal="center" vertical="center"/>
    </xf>
    <xf numFmtId="0" fontId="26" fillId="7" borderId="1" xfId="1" applyNumberFormat="1" applyFont="1" applyFill="1" applyBorder="1" applyAlignment="1">
      <alignment horizontal="center" vertical="center"/>
    </xf>
    <xf numFmtId="37" fontId="26" fillId="3" borderId="1" xfId="1" applyNumberFormat="1" applyFont="1" applyFill="1" applyBorder="1" applyAlignment="1">
      <alignment horizontal="center" vertical="center"/>
    </xf>
    <xf numFmtId="37" fontId="25" fillId="3" borderId="1" xfId="1" applyNumberFormat="1" applyFont="1" applyFill="1" applyBorder="1" applyAlignment="1">
      <alignment horizontal="center" vertical="center"/>
    </xf>
    <xf numFmtId="37" fontId="20" fillId="3" borderId="1" xfId="1" applyNumberFormat="1" applyFont="1" applyFill="1" applyBorder="1" applyAlignment="1">
      <alignment horizontal="center" vertical="center"/>
    </xf>
    <xf numFmtId="37" fontId="21" fillId="3" borderId="1" xfId="1" applyNumberFormat="1" applyFont="1" applyFill="1" applyBorder="1" applyAlignment="1">
      <alignment horizontal="center" vertical="center"/>
    </xf>
    <xf numFmtId="0" fontId="17" fillId="2" borderId="1" xfId="1" applyNumberFormat="1" applyFont="1" applyFill="1" applyBorder="1" applyAlignment="1">
      <alignment horizontal="center" vertical="center"/>
    </xf>
    <xf numFmtId="0" fontId="36" fillId="2" borderId="1" xfId="1" applyNumberFormat="1" applyFont="1" applyFill="1" applyBorder="1" applyAlignment="1">
      <alignment horizontal="center" vertical="center" wrapText="1"/>
    </xf>
    <xf numFmtId="0" fontId="19" fillId="2" borderId="1" xfId="1" applyNumberFormat="1" applyFont="1" applyFill="1" applyBorder="1" applyAlignment="1">
      <alignment horizontal="center" vertical="center" wrapText="1"/>
    </xf>
    <xf numFmtId="0" fontId="18" fillId="2" borderId="1" xfId="1" applyNumberFormat="1" applyFont="1" applyFill="1" applyBorder="1" applyAlignment="1">
      <alignment horizontal="center" vertical="center"/>
    </xf>
    <xf numFmtId="0" fontId="38" fillId="2" borderId="1" xfId="1" applyNumberFormat="1" applyFont="1" applyFill="1" applyBorder="1" applyAlignment="1">
      <alignment horizontal="center" vertical="center"/>
    </xf>
    <xf numFmtId="37" fontId="26" fillId="0" borderId="6" xfId="1" applyNumberFormat="1" applyFont="1" applyFill="1" applyBorder="1" applyAlignment="1">
      <alignment horizontal="center" vertical="center"/>
    </xf>
    <xf numFmtId="37" fontId="26" fillId="0" borderId="7" xfId="1" applyNumberFormat="1" applyFont="1" applyFill="1" applyBorder="1" applyAlignment="1">
      <alignment horizontal="center" vertical="center"/>
    </xf>
    <xf numFmtId="37" fontId="26" fillId="0" borderId="3" xfId="1" applyNumberFormat="1" applyFont="1" applyFill="1" applyBorder="1" applyAlignment="1">
      <alignment horizontal="center" vertical="center"/>
    </xf>
    <xf numFmtId="0" fontId="18" fillId="2" borderId="6" xfId="1" applyNumberFormat="1" applyFont="1" applyFill="1" applyBorder="1" applyAlignment="1">
      <alignment horizontal="center" vertical="center"/>
    </xf>
    <xf numFmtId="0" fontId="18" fillId="2" borderId="7" xfId="1" applyNumberFormat="1" applyFont="1" applyFill="1" applyBorder="1" applyAlignment="1">
      <alignment horizontal="center" vertical="center"/>
    </xf>
    <xf numFmtId="0" fontId="18" fillId="2" borderId="3" xfId="1" applyNumberFormat="1" applyFont="1" applyFill="1" applyBorder="1" applyAlignment="1">
      <alignment horizontal="center" vertical="center"/>
    </xf>
    <xf numFmtId="37" fontId="26" fillId="0" borderId="1" xfId="1" applyNumberFormat="1" applyFont="1" applyFill="1" applyBorder="1" applyAlignment="1">
      <alignment horizontal="center" vertical="center"/>
    </xf>
    <xf numFmtId="0" fontId="38" fillId="2" borderId="6" xfId="1" applyNumberFormat="1" applyFont="1" applyFill="1" applyBorder="1" applyAlignment="1">
      <alignment horizontal="center" vertical="center"/>
    </xf>
    <xf numFmtId="0" fontId="38" fillId="2" borderId="7" xfId="1" applyNumberFormat="1" applyFont="1" applyFill="1" applyBorder="1" applyAlignment="1">
      <alignment horizontal="center" vertical="center"/>
    </xf>
    <xf numFmtId="0" fontId="38" fillId="2" borderId="3" xfId="1" applyNumberFormat="1" applyFont="1" applyFill="1" applyBorder="1" applyAlignment="1">
      <alignment horizontal="center" vertical="center"/>
    </xf>
    <xf numFmtId="37" fontId="25" fillId="4" borderId="6" xfId="1" applyNumberFormat="1" applyFont="1" applyFill="1" applyBorder="1" applyAlignment="1">
      <alignment horizontal="center" vertical="center"/>
    </xf>
    <xf numFmtId="37" fontId="25" fillId="4" borderId="7" xfId="1" applyNumberFormat="1" applyFont="1" applyFill="1" applyBorder="1" applyAlignment="1">
      <alignment horizontal="center" vertical="center"/>
    </xf>
    <xf numFmtId="37" fontId="25" fillId="4" borderId="3" xfId="1" applyNumberFormat="1" applyFont="1" applyFill="1" applyBorder="1" applyAlignment="1">
      <alignment horizontal="center" vertical="center"/>
    </xf>
    <xf numFmtId="0" fontId="42" fillId="0" borderId="0" xfId="1" applyNumberFormat="1" applyFont="1" applyFill="1" applyBorder="1" applyAlignment="1">
      <alignment horizontal="center" vertical="center" wrapText="1"/>
    </xf>
    <xf numFmtId="0" fontId="42" fillId="0" borderId="0" xfId="1" applyNumberFormat="1" applyFont="1" applyFill="1" applyBorder="1" applyAlignment="1">
      <alignment horizontal="center" vertical="center"/>
    </xf>
    <xf numFmtId="177" fontId="42" fillId="0" borderId="0" xfId="1" applyNumberFormat="1" applyFont="1" applyFill="1" applyBorder="1" applyAlignment="1">
      <alignment horizontal="center" vertical="center"/>
    </xf>
    <xf numFmtId="37" fontId="25" fillId="0" borderId="6" xfId="1" applyNumberFormat="1" applyFont="1" applyFill="1" applyBorder="1" applyAlignment="1">
      <alignment horizontal="center" vertical="center"/>
    </xf>
    <xf numFmtId="37" fontId="25" fillId="0" borderId="7" xfId="1" applyNumberFormat="1" applyFont="1" applyFill="1" applyBorder="1" applyAlignment="1">
      <alignment horizontal="center" vertical="center"/>
    </xf>
    <xf numFmtId="37" fontId="25" fillId="0" borderId="3" xfId="1" applyNumberFormat="1" applyFont="1" applyFill="1" applyBorder="1" applyAlignment="1">
      <alignment horizontal="center" vertical="center"/>
    </xf>
    <xf numFmtId="0" fontId="18" fillId="13" borderId="6" xfId="1" applyNumberFormat="1" applyFont="1" applyFill="1" applyBorder="1" applyAlignment="1">
      <alignment horizontal="center" vertical="center"/>
    </xf>
    <xf numFmtId="0" fontId="18" fillId="13" borderId="7" xfId="1" applyNumberFormat="1" applyFont="1" applyFill="1" applyBorder="1" applyAlignment="1">
      <alignment horizontal="center" vertical="center"/>
    </xf>
    <xf numFmtId="0" fontId="18" fillId="13" borderId="3" xfId="1" applyNumberFormat="1" applyFont="1" applyFill="1" applyBorder="1" applyAlignment="1">
      <alignment horizontal="center" vertical="center"/>
    </xf>
    <xf numFmtId="0" fontId="42" fillId="0" borderId="5" xfId="1" applyNumberFormat="1" applyFont="1" applyFill="1" applyBorder="1" applyAlignment="1">
      <alignment horizontal="left" vertical="center"/>
    </xf>
    <xf numFmtId="0" fontId="42" fillId="0" borderId="1" xfId="1" applyNumberFormat="1" applyFont="1" applyFill="1" applyBorder="1" applyAlignment="1">
      <alignment horizontal="center" vertical="center"/>
    </xf>
    <xf numFmtId="177" fontId="42" fillId="0" borderId="8" xfId="1" applyNumberFormat="1" applyFont="1" applyFill="1" applyBorder="1" applyAlignment="1">
      <alignment horizontal="center" vertical="center"/>
    </xf>
    <xf numFmtId="177" fontId="42" fillId="0" borderId="9" xfId="1" applyNumberFormat="1" applyFont="1" applyFill="1" applyBorder="1" applyAlignment="1">
      <alignment horizontal="center" vertical="center"/>
    </xf>
    <xf numFmtId="177" fontId="42" fillId="0" borderId="10" xfId="1" applyNumberFormat="1" applyFont="1" applyFill="1" applyBorder="1" applyAlignment="1">
      <alignment horizontal="center" vertical="center"/>
    </xf>
    <xf numFmtId="177" fontId="42" fillId="0" borderId="11" xfId="1" applyNumberFormat="1" applyFont="1" applyFill="1" applyBorder="1" applyAlignment="1">
      <alignment horizontal="center" vertical="center"/>
    </xf>
    <xf numFmtId="177" fontId="42" fillId="0" borderId="6" xfId="1" applyNumberFormat="1" applyFont="1" applyFill="1" applyBorder="1" applyAlignment="1">
      <alignment horizontal="center" vertical="center"/>
    </xf>
    <xf numFmtId="177" fontId="42" fillId="0" borderId="7" xfId="1" applyNumberFormat="1" applyFont="1" applyFill="1" applyBorder="1" applyAlignment="1">
      <alignment horizontal="center" vertical="center"/>
    </xf>
    <xf numFmtId="177" fontId="42" fillId="0" borderId="3" xfId="1" applyNumberFormat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 wrapText="1"/>
    </xf>
    <xf numFmtId="0" fontId="13" fillId="0" borderId="1" xfId="1" applyNumberFormat="1" applyFont="1" applyBorder="1" applyAlignment="1">
      <alignment horizontal="center" vertical="center"/>
    </xf>
    <xf numFmtId="0" fontId="43" fillId="0" borderId="1" xfId="2" applyFont="1" applyBorder="1" applyAlignment="1">
      <alignment horizontal="center" vertical="center"/>
    </xf>
    <xf numFmtId="0" fontId="33" fillId="0" borderId="6" xfId="1" applyNumberFormat="1" applyFont="1" applyFill="1" applyBorder="1" applyAlignment="1">
      <alignment horizontal="center" vertical="center"/>
    </xf>
    <xf numFmtId="0" fontId="33" fillId="0" borderId="3" xfId="1" applyNumberFormat="1" applyFont="1" applyFill="1" applyBorder="1" applyAlignment="1">
      <alignment horizontal="center" vertical="center"/>
    </xf>
    <xf numFmtId="37" fontId="42" fillId="0" borderId="1" xfId="1" applyNumberFormat="1" applyFont="1" applyFill="1" applyBorder="1" applyAlignment="1">
      <alignment horizontal="center" vertical="center"/>
    </xf>
    <xf numFmtId="176" fontId="1" fillId="0" borderId="1" xfId="2" applyNumberFormat="1" applyBorder="1" applyAlignment="1">
      <alignment horizontal="center" vertical="center"/>
    </xf>
    <xf numFmtId="0" fontId="33" fillId="0" borderId="1" xfId="1" applyNumberFormat="1" applyFont="1" applyFill="1" applyBorder="1" applyAlignment="1">
      <alignment horizontal="center" vertical="center"/>
    </xf>
    <xf numFmtId="0" fontId="42" fillId="0" borderId="8" xfId="1" applyNumberFormat="1" applyFont="1" applyFill="1" applyBorder="1" applyAlignment="1">
      <alignment horizontal="center" vertical="center"/>
    </xf>
    <xf numFmtId="0" fontId="42" fillId="0" borderId="9" xfId="1" applyNumberFormat="1" applyFont="1" applyFill="1" applyBorder="1" applyAlignment="1">
      <alignment horizontal="center" vertical="center"/>
    </xf>
    <xf numFmtId="0" fontId="42" fillId="0" borderId="10" xfId="1" applyNumberFormat="1" applyFont="1" applyFill="1" applyBorder="1" applyAlignment="1">
      <alignment horizontal="center" vertical="center"/>
    </xf>
    <xf numFmtId="0" fontId="42" fillId="0" borderId="11" xfId="1" applyNumberFormat="1" applyFont="1" applyFill="1" applyBorder="1" applyAlignment="1">
      <alignment horizontal="center" vertical="center"/>
    </xf>
    <xf numFmtId="49" fontId="51" fillId="0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 wrapText="1"/>
    </xf>
    <xf numFmtId="37" fontId="42" fillId="0" borderId="6" xfId="1" applyNumberFormat="1" applyFont="1" applyFill="1" applyBorder="1" applyAlignment="1">
      <alignment horizontal="center" vertical="center"/>
    </xf>
    <xf numFmtId="37" fontId="42" fillId="0" borderId="7" xfId="1" applyNumberFormat="1" applyFont="1" applyFill="1" applyBorder="1" applyAlignment="1">
      <alignment horizontal="center" vertical="center"/>
    </xf>
    <xf numFmtId="37" fontId="42" fillId="0" borderId="3" xfId="1" applyNumberFormat="1" applyFont="1" applyFill="1" applyBorder="1" applyAlignment="1">
      <alignment horizontal="center" vertical="center"/>
    </xf>
    <xf numFmtId="176" fontId="1" fillId="0" borderId="6" xfId="2" applyNumberFormat="1" applyBorder="1" applyAlignment="1">
      <alignment horizontal="center" vertical="center"/>
    </xf>
    <xf numFmtId="176" fontId="1" fillId="0" borderId="3" xfId="2" applyNumberFormat="1" applyBorder="1" applyAlignment="1">
      <alignment horizontal="center" vertical="center"/>
    </xf>
    <xf numFmtId="177" fontId="52" fillId="0" borderId="1" xfId="1" applyNumberFormat="1" applyFont="1" applyFill="1" applyBorder="1" applyAlignment="1">
      <alignment horizontal="center" vertical="center"/>
    </xf>
    <xf numFmtId="176" fontId="53" fillId="0" borderId="6" xfId="2" applyNumberFormat="1" applyFont="1" applyBorder="1" applyAlignment="1">
      <alignment horizontal="center" vertical="center"/>
    </xf>
    <xf numFmtId="176" fontId="53" fillId="0" borderId="3" xfId="2" applyNumberFormat="1" applyFont="1" applyBorder="1" applyAlignment="1">
      <alignment horizontal="center" vertical="center"/>
    </xf>
    <xf numFmtId="176" fontId="53" fillId="0" borderId="1" xfId="2" applyNumberFormat="1" applyFont="1" applyBorder="1" applyAlignment="1">
      <alignment horizontal="center" vertical="center"/>
    </xf>
    <xf numFmtId="49" fontId="51" fillId="0" borderId="6" xfId="1" applyNumberFormat="1" applyFont="1" applyFill="1" applyBorder="1" applyAlignment="1">
      <alignment horizontal="center" vertical="center"/>
    </xf>
    <xf numFmtId="49" fontId="51" fillId="0" borderId="3" xfId="1" applyNumberFormat="1" applyFont="1" applyFill="1" applyBorder="1" applyAlignment="1">
      <alignment horizontal="center" vertical="center"/>
    </xf>
    <xf numFmtId="0" fontId="56" fillId="0" borderId="0" xfId="2" applyFont="1" applyAlignment="1">
      <alignment horizontal="center" vertical="center"/>
    </xf>
    <xf numFmtId="0" fontId="54" fillId="0" borderId="0" xfId="1" applyFont="1" applyFill="1" applyBorder="1" applyAlignment="1">
      <alignment horizontal="left" vertical="center"/>
    </xf>
    <xf numFmtId="176" fontId="46" fillId="0" borderId="1" xfId="1" applyNumberFormat="1" applyFont="1" applyFill="1" applyBorder="1" applyAlignment="1">
      <alignment horizontal="center" vertical="center"/>
    </xf>
    <xf numFmtId="178" fontId="51" fillId="0" borderId="1" xfId="1" applyNumberFormat="1" applyFont="1" applyFill="1" applyBorder="1" applyAlignment="1">
      <alignment horizontal="center" vertical="center"/>
    </xf>
    <xf numFmtId="178" fontId="52" fillId="0" borderId="1" xfId="1" applyNumberFormat="1" applyFont="1" applyFill="1" applyBorder="1" applyAlignment="1">
      <alignment horizontal="center" vertical="center"/>
    </xf>
    <xf numFmtId="0" fontId="28" fillId="0" borderId="1" xfId="0" applyNumberFormat="1" applyFont="1" applyBorder="1" applyAlignment="1">
      <alignment horizontal="center" vertical="center"/>
    </xf>
    <xf numFmtId="0" fontId="29" fillId="0" borderId="1" xfId="0" applyNumberFormat="1" applyFont="1" applyBorder="1" applyAlignment="1">
      <alignment horizontal="center" vertical="center"/>
    </xf>
    <xf numFmtId="0" fontId="30" fillId="9" borderId="6" xfId="0" applyNumberFormat="1" applyFont="1" applyFill="1" applyBorder="1" applyAlignment="1">
      <alignment horizontal="center" vertical="center"/>
    </xf>
    <xf numFmtId="0" fontId="30" fillId="9" borderId="7" xfId="0" applyNumberFormat="1" applyFont="1" applyFill="1" applyBorder="1" applyAlignment="1">
      <alignment horizontal="center" vertical="center"/>
    </xf>
    <xf numFmtId="0" fontId="30" fillId="9" borderId="3" xfId="0" applyNumberFormat="1" applyFont="1" applyFill="1" applyBorder="1" applyAlignment="1">
      <alignment horizontal="center" vertical="center"/>
    </xf>
    <xf numFmtId="0" fontId="30" fillId="11" borderId="6" xfId="0" applyNumberFormat="1" applyFont="1" applyFill="1" applyBorder="1" applyAlignment="1">
      <alignment horizontal="center" vertical="center"/>
    </xf>
    <xf numFmtId="0" fontId="30" fillId="11" borderId="7" xfId="0" applyNumberFormat="1" applyFont="1" applyFill="1" applyBorder="1" applyAlignment="1">
      <alignment horizontal="center" vertical="center"/>
    </xf>
    <xf numFmtId="0" fontId="30" fillId="11" borderId="3" xfId="0" applyNumberFormat="1" applyFont="1" applyFill="1" applyBorder="1" applyAlignment="1">
      <alignment horizontal="center" vertical="center"/>
    </xf>
    <xf numFmtId="0" fontId="30" fillId="5" borderId="6" xfId="0" applyNumberFormat="1" applyFont="1" applyFill="1" applyBorder="1" applyAlignment="1">
      <alignment horizontal="center" vertical="center"/>
    </xf>
    <xf numFmtId="0" fontId="30" fillId="5" borderId="7" xfId="0" applyNumberFormat="1" applyFont="1" applyFill="1" applyBorder="1" applyAlignment="1">
      <alignment horizontal="center" vertical="center"/>
    </xf>
    <xf numFmtId="0" fontId="30" fillId="5" borderId="3" xfId="0" applyNumberFormat="1" applyFont="1" applyFill="1" applyBorder="1" applyAlignment="1">
      <alignment horizontal="center" vertical="center"/>
    </xf>
    <xf numFmtId="0" fontId="30" fillId="10" borderId="6" xfId="0" applyNumberFormat="1" applyFont="1" applyFill="1" applyBorder="1" applyAlignment="1">
      <alignment horizontal="center" vertical="center"/>
    </xf>
    <xf numFmtId="0" fontId="30" fillId="10" borderId="7" xfId="0" applyNumberFormat="1" applyFont="1" applyFill="1" applyBorder="1" applyAlignment="1">
      <alignment horizontal="center" vertical="center"/>
    </xf>
    <xf numFmtId="0" fontId="30" fillId="10" borderId="3" xfId="0" applyNumberFormat="1" applyFont="1" applyFill="1" applyBorder="1" applyAlignment="1">
      <alignment horizontal="center" vertical="center"/>
    </xf>
    <xf numFmtId="0" fontId="30" fillId="8" borderId="6" xfId="0" applyNumberFormat="1" applyFont="1" applyFill="1" applyBorder="1" applyAlignment="1">
      <alignment horizontal="center" vertical="center"/>
    </xf>
    <xf numFmtId="0" fontId="30" fillId="8" borderId="7" xfId="0" applyNumberFormat="1" applyFont="1" applyFill="1" applyBorder="1" applyAlignment="1">
      <alignment horizontal="center" vertical="center"/>
    </xf>
    <xf numFmtId="0" fontId="30" fillId="8" borderId="3" xfId="0" applyNumberFormat="1" applyFont="1" applyFill="1" applyBorder="1" applyAlignment="1">
      <alignment horizontal="center" vertical="center"/>
    </xf>
    <xf numFmtId="0" fontId="30" fillId="6" borderId="6" xfId="0" applyNumberFormat="1" applyFont="1" applyFill="1" applyBorder="1" applyAlignment="1">
      <alignment horizontal="center" vertical="center"/>
    </xf>
    <xf numFmtId="0" fontId="30" fillId="6" borderId="7" xfId="0" applyNumberFormat="1" applyFont="1" applyFill="1" applyBorder="1" applyAlignment="1">
      <alignment horizontal="center" vertical="center"/>
    </xf>
    <xf numFmtId="0" fontId="30" fillId="6" borderId="3" xfId="0" applyNumberFormat="1" applyFont="1" applyFill="1" applyBorder="1" applyAlignment="1">
      <alignment horizontal="center" vertical="center"/>
    </xf>
    <xf numFmtId="0" fontId="28" fillId="0" borderId="6" xfId="0" applyNumberFormat="1" applyFont="1" applyBorder="1" applyAlignment="1">
      <alignment horizontal="center" vertical="center"/>
    </xf>
    <xf numFmtId="0" fontId="28" fillId="0" borderId="7" xfId="0" applyNumberFormat="1" applyFont="1" applyBorder="1" applyAlignment="1">
      <alignment horizontal="center" vertical="center"/>
    </xf>
    <xf numFmtId="0" fontId="28" fillId="0" borderId="3" xfId="0" applyNumberFormat="1" applyFont="1" applyBorder="1" applyAlignment="1">
      <alignment horizontal="center" vertical="center"/>
    </xf>
    <xf numFmtId="0" fontId="29" fillId="0" borderId="6" xfId="0" applyNumberFormat="1" applyFont="1" applyBorder="1" applyAlignment="1">
      <alignment horizontal="center" vertical="center"/>
    </xf>
    <xf numFmtId="0" fontId="29" fillId="0" borderId="7" xfId="0" applyNumberFormat="1" applyFont="1" applyBorder="1" applyAlignment="1">
      <alignment horizontal="center" vertical="center"/>
    </xf>
    <xf numFmtId="0" fontId="29" fillId="0" borderId="3" xfId="0" applyNumberFormat="1" applyFont="1" applyBorder="1" applyAlignment="1">
      <alignment horizontal="center" vertical="center"/>
    </xf>
    <xf numFmtId="0" fontId="30" fillId="0" borderId="0" xfId="0" applyNumberFormat="1" applyFont="1" applyAlignment="1">
      <alignment horizontal="center" vertical="center" wrapText="1"/>
    </xf>
    <xf numFmtId="0" fontId="30" fillId="0" borderId="0" xfId="0" applyNumberFormat="1" applyFont="1" applyAlignment="1">
      <alignment horizontal="center" vertical="center"/>
    </xf>
    <xf numFmtId="0" fontId="30" fillId="9" borderId="1" xfId="0" applyNumberFormat="1" applyFont="1" applyFill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57" fillId="0" borderId="0" xfId="0" applyNumberFormat="1" applyFont="1">
      <alignment vertical="center"/>
    </xf>
    <xf numFmtId="0" fontId="26" fillId="0" borderId="6" xfId="1" applyNumberFormat="1" applyFont="1" applyFill="1" applyBorder="1" applyAlignment="1">
      <alignment vertical="center"/>
    </xf>
    <xf numFmtId="0" fontId="26" fillId="0" borderId="7" xfId="1" applyNumberFormat="1" applyFont="1" applyFill="1" applyBorder="1" applyAlignment="1">
      <alignment vertical="center"/>
    </xf>
    <xf numFmtId="0" fontId="26" fillId="0" borderId="3" xfId="1" applyNumberFormat="1" applyFont="1" applyFill="1" applyBorder="1" applyAlignment="1">
      <alignment vertical="center"/>
    </xf>
    <xf numFmtId="0" fontId="26" fillId="2" borderId="6" xfId="1" applyNumberFormat="1" applyFont="1" applyFill="1" applyBorder="1" applyAlignment="1">
      <alignment vertical="center"/>
    </xf>
    <xf numFmtId="0" fontId="26" fillId="2" borderId="7" xfId="1" applyNumberFormat="1" applyFont="1" applyFill="1" applyBorder="1" applyAlignment="1">
      <alignment vertical="center"/>
    </xf>
    <xf numFmtId="0" fontId="26" fillId="2" borderId="3" xfId="1" applyNumberFormat="1" applyFont="1" applyFill="1" applyBorder="1" applyAlignment="1">
      <alignment vertical="center"/>
    </xf>
  </cellXfs>
  <cellStyles count="3">
    <cellStyle name="Normal" xfId="0" builtinId="0"/>
    <cellStyle name="표준 2" xfId="1"/>
    <cellStyle name="표준 3" xfId="2"/>
  </cellStyles>
  <dxfs count="5073"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1C7EE"/>
      <color rgb="FF3636EE"/>
      <color rgb="FF263C18"/>
      <color rgb="FF680000"/>
      <color rgb="FF41050B"/>
      <color rgb="FFF1C5EE"/>
      <color rgb="FF4B1545"/>
      <color rgb="FFE79DE2"/>
      <color rgb="FFFFAFAF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7"/>
  <sheetViews>
    <sheetView tabSelected="1" zoomScale="70" zoomScaleNormal="70" workbookViewId="0">
      <selection activeCell="J32" sqref="J32:L32"/>
    </sheetView>
  </sheetViews>
  <sheetFormatPr defaultColWidth="8.83203125" defaultRowHeight="20.5" x14ac:dyDescent="0.45"/>
  <cols>
    <col min="1" max="24" width="4" customWidth="1"/>
    <col min="25" max="29" width="8.58203125" customWidth="1"/>
    <col min="30" max="30" width="9.58203125" style="31" customWidth="1"/>
    <col min="31" max="31" width="9.58203125" style="30" customWidth="1"/>
    <col min="32" max="33" width="9.58203125" style="31" hidden="1" customWidth="1"/>
    <col min="34" max="34" width="9.58203125" style="36" customWidth="1"/>
    <col min="35" max="35" width="9.58203125" style="31" hidden="1" customWidth="1"/>
    <col min="36" max="36" width="15.58203125" customWidth="1"/>
    <col min="37" max="40" width="6.25" bestFit="1" customWidth="1"/>
    <col min="41" max="41" width="6.75" bestFit="1" customWidth="1"/>
    <col min="42" max="43" width="10" bestFit="1" customWidth="1"/>
  </cols>
  <sheetData>
    <row r="1" spans="1:62" ht="26" x14ac:dyDescent="0.45">
      <c r="A1" s="273" t="s">
        <v>61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9"/>
    </row>
    <row r="2" spans="1:62" ht="16" customHeight="1" x14ac:dyDescent="0.45">
      <c r="A2" s="247" t="s">
        <v>0</v>
      </c>
      <c r="B2" s="247"/>
      <c r="C2" s="247"/>
      <c r="D2" s="274" t="s">
        <v>14</v>
      </c>
      <c r="E2" s="274"/>
      <c r="F2" s="274"/>
      <c r="G2" s="274" t="s">
        <v>13</v>
      </c>
      <c r="H2" s="274"/>
      <c r="I2" s="274"/>
      <c r="J2" s="274" t="s">
        <v>11</v>
      </c>
      <c r="K2" s="274"/>
      <c r="L2" s="274"/>
      <c r="M2" s="274" t="s">
        <v>15</v>
      </c>
      <c r="N2" s="274"/>
      <c r="O2" s="274"/>
      <c r="P2" s="274" t="s">
        <v>19</v>
      </c>
      <c r="Q2" s="274"/>
      <c r="R2" s="274"/>
      <c r="S2" s="275" t="s">
        <v>17</v>
      </c>
      <c r="T2" s="275"/>
      <c r="U2" s="275"/>
      <c r="V2" s="276" t="s">
        <v>18</v>
      </c>
      <c r="W2" s="276"/>
      <c r="X2" s="276"/>
      <c r="Y2" s="277" t="s">
        <v>35</v>
      </c>
      <c r="Z2" s="269" t="s">
        <v>46</v>
      </c>
      <c r="AA2" s="269" t="s">
        <v>47</v>
      </c>
      <c r="AB2" s="270" t="s">
        <v>33</v>
      </c>
      <c r="AC2" s="271" t="s">
        <v>16</v>
      </c>
      <c r="AD2" s="266" t="s">
        <v>12</v>
      </c>
      <c r="AE2" s="272" t="s">
        <v>41</v>
      </c>
      <c r="AF2" s="266" t="s">
        <v>6</v>
      </c>
      <c r="AG2" s="266" t="s">
        <v>9</v>
      </c>
      <c r="AH2" s="266" t="s">
        <v>39</v>
      </c>
      <c r="AI2" s="266" t="s">
        <v>40</v>
      </c>
      <c r="AL2" s="86"/>
      <c r="AM2" s="86"/>
      <c r="AN2" s="86"/>
    </row>
    <row r="3" spans="1:62" ht="16" customHeight="1" x14ac:dyDescent="0.45">
      <c r="A3" s="247"/>
      <c r="B3" s="247"/>
      <c r="C3" s="247"/>
      <c r="D3" s="236"/>
      <c r="E3" s="236"/>
      <c r="F3" s="236"/>
      <c r="G3" s="236"/>
      <c r="H3" s="236"/>
      <c r="I3" s="236"/>
      <c r="J3" s="265">
        <v>1</v>
      </c>
      <c r="K3" s="265"/>
      <c r="L3" s="265"/>
      <c r="M3" s="267">
        <v>2</v>
      </c>
      <c r="N3" s="267"/>
      <c r="O3" s="267"/>
      <c r="P3" s="236">
        <v>3</v>
      </c>
      <c r="Q3" s="236"/>
      <c r="R3" s="236"/>
      <c r="S3" s="268">
        <v>4</v>
      </c>
      <c r="T3" s="268"/>
      <c r="U3" s="268"/>
      <c r="V3" s="265">
        <v>5</v>
      </c>
      <c r="W3" s="265"/>
      <c r="X3" s="265"/>
      <c r="Y3" s="277"/>
      <c r="Z3" s="269"/>
      <c r="AA3" s="269"/>
      <c r="AB3" s="270"/>
      <c r="AC3" s="271"/>
      <c r="AD3" s="266"/>
      <c r="AE3" s="272"/>
      <c r="AF3" s="266"/>
      <c r="AG3" s="266"/>
      <c r="AH3" s="266"/>
      <c r="AI3" s="266"/>
      <c r="AL3" s="86"/>
      <c r="AM3" s="86"/>
      <c r="AN3" s="86"/>
    </row>
    <row r="4" spans="1:62" ht="16" customHeight="1" x14ac:dyDescent="0.45">
      <c r="A4" s="234" t="s">
        <v>20</v>
      </c>
      <c r="B4" s="234"/>
      <c r="C4" s="234"/>
      <c r="D4" s="227" t="s">
        <v>35</v>
      </c>
      <c r="E4" s="228"/>
      <c r="F4" s="229"/>
      <c r="G4" s="227" t="s">
        <v>35</v>
      </c>
      <c r="H4" s="228"/>
      <c r="I4" s="229"/>
      <c r="J4" s="227" t="s">
        <v>34</v>
      </c>
      <c r="K4" s="228"/>
      <c r="L4" s="229"/>
      <c r="M4" s="227" t="s">
        <v>34</v>
      </c>
      <c r="N4" s="228"/>
      <c r="O4" s="229"/>
      <c r="P4" s="227" t="s">
        <v>46</v>
      </c>
      <c r="Q4" s="228"/>
      <c r="R4" s="229"/>
      <c r="S4" s="230" t="s">
        <v>46</v>
      </c>
      <c r="T4" s="230"/>
      <c r="U4" s="230"/>
      <c r="V4" s="243" t="s">
        <v>35</v>
      </c>
      <c r="W4" s="243"/>
      <c r="X4" s="243"/>
      <c r="Y4" s="47">
        <f t="shared" ref="Y4:Y11" si="0">COUNTIF(D4:X4,"주간")</f>
        <v>3</v>
      </c>
      <c r="Z4" s="47">
        <f t="shared" ref="Z4:Z11" si="1">COUNTIF(D4:X4,"오전")</f>
        <v>2</v>
      </c>
      <c r="AA4" s="47">
        <f t="shared" ref="AA4:AA11" si="2">COUNTIF(D4:X4,"오후")</f>
        <v>0</v>
      </c>
      <c r="AB4" s="27">
        <f t="shared" ref="AB4:AB11" si="3">COUNTIF(D4:X4,"야간")</f>
        <v>0</v>
      </c>
      <c r="AC4" s="28">
        <f t="shared" ref="AC4:AC11" si="4">COUNTIF(D4:X4,"휴무")</f>
        <v>2</v>
      </c>
      <c r="AD4" s="149" t="s">
        <v>20</v>
      </c>
      <c r="AE4" s="32">
        <f>(Y4*12)+(Z4*6)+(AA4*6)+(AB4*12)</f>
        <v>48</v>
      </c>
      <c r="AF4" s="33"/>
      <c r="AG4" s="33"/>
      <c r="AH4" s="32">
        <f>(Y4*4)+(AB4*4)</f>
        <v>12</v>
      </c>
      <c r="AI4" s="33"/>
      <c r="AK4" s="73"/>
      <c r="AL4" s="264" t="s">
        <v>64</v>
      </c>
      <c r="AM4" s="264"/>
      <c r="AN4" s="152"/>
      <c r="AO4" s="73"/>
      <c r="AP4" s="227" t="s">
        <v>35</v>
      </c>
      <c r="AQ4" s="228"/>
      <c r="AR4" s="229"/>
      <c r="AS4" s="227" t="s">
        <v>35</v>
      </c>
      <c r="AT4" s="228"/>
      <c r="AU4" s="229"/>
      <c r="AV4" s="227" t="s">
        <v>34</v>
      </c>
      <c r="AW4" s="228"/>
      <c r="AX4" s="229"/>
      <c r="AY4" s="227" t="s">
        <v>34</v>
      </c>
      <c r="AZ4" s="228"/>
      <c r="BA4" s="229"/>
      <c r="BB4" s="227" t="s">
        <v>35</v>
      </c>
      <c r="BC4" s="228"/>
      <c r="BD4" s="229"/>
      <c r="BE4" s="230" t="s">
        <v>46</v>
      </c>
      <c r="BF4" s="230"/>
      <c r="BG4" s="230"/>
      <c r="BH4" s="243" t="s">
        <v>46</v>
      </c>
      <c r="BI4" s="243"/>
      <c r="BJ4" s="243"/>
    </row>
    <row r="5" spans="1:62" ht="16" customHeight="1" x14ac:dyDescent="0.45">
      <c r="A5" s="231" t="s">
        <v>21</v>
      </c>
      <c r="B5" s="232"/>
      <c r="C5" s="233"/>
      <c r="D5" s="227" t="s">
        <v>46</v>
      </c>
      <c r="E5" s="228"/>
      <c r="F5" s="229"/>
      <c r="G5" s="243" t="s">
        <v>76</v>
      </c>
      <c r="H5" s="243"/>
      <c r="I5" s="243"/>
      <c r="J5" s="243" t="s">
        <v>171</v>
      </c>
      <c r="K5" s="243"/>
      <c r="L5" s="243"/>
      <c r="M5" s="227" t="s">
        <v>175</v>
      </c>
      <c r="N5" s="228"/>
      <c r="O5" s="229"/>
      <c r="P5" s="227" t="s">
        <v>173</v>
      </c>
      <c r="Q5" s="228"/>
      <c r="R5" s="229"/>
      <c r="S5" s="227" t="s">
        <v>172</v>
      </c>
      <c r="T5" s="228"/>
      <c r="U5" s="229"/>
      <c r="V5" s="227" t="s">
        <v>34</v>
      </c>
      <c r="W5" s="228"/>
      <c r="X5" s="229"/>
      <c r="Y5" s="47">
        <f t="shared" si="0"/>
        <v>1</v>
      </c>
      <c r="Z5" s="47">
        <f t="shared" si="1"/>
        <v>1</v>
      </c>
      <c r="AA5" s="47">
        <f t="shared" si="2"/>
        <v>1</v>
      </c>
      <c r="AB5" s="27">
        <f t="shared" si="3"/>
        <v>2</v>
      </c>
      <c r="AC5" s="28">
        <f t="shared" si="4"/>
        <v>2</v>
      </c>
      <c r="AD5" s="149" t="s">
        <v>21</v>
      </c>
      <c r="AE5" s="32">
        <f t="shared" ref="AE5:AE11" si="5">(Y5*12)+(Z5*6)+(AA5*6)+(AB5*12)</f>
        <v>48</v>
      </c>
      <c r="AF5" s="33"/>
      <c r="AG5" s="33"/>
      <c r="AH5" s="32">
        <f t="shared" ref="AH4:AH11" si="6">(Y5*4)+(AB5*4)</f>
        <v>12</v>
      </c>
      <c r="AI5" s="33"/>
      <c r="AK5" s="73"/>
      <c r="AL5" s="152"/>
      <c r="AM5" s="152"/>
      <c r="AN5" s="152"/>
      <c r="AO5" s="73"/>
      <c r="AP5" s="227" t="s">
        <v>46</v>
      </c>
      <c r="AQ5" s="228"/>
      <c r="AR5" s="229"/>
      <c r="AS5" s="243" t="s">
        <v>76</v>
      </c>
      <c r="AT5" s="243"/>
      <c r="AU5" s="243"/>
      <c r="AV5" s="227" t="s">
        <v>76</v>
      </c>
      <c r="AW5" s="228"/>
      <c r="AX5" s="229"/>
      <c r="AY5" s="230" t="s">
        <v>34</v>
      </c>
      <c r="AZ5" s="230"/>
      <c r="BA5" s="230"/>
      <c r="BB5" s="227" t="s">
        <v>46</v>
      </c>
      <c r="BC5" s="228"/>
      <c r="BD5" s="229"/>
      <c r="BE5" s="227" t="s">
        <v>35</v>
      </c>
      <c r="BF5" s="228"/>
      <c r="BG5" s="229"/>
      <c r="BH5" s="227" t="s">
        <v>46</v>
      </c>
      <c r="BI5" s="228"/>
      <c r="BJ5" s="229"/>
    </row>
    <row r="6" spans="1:62" ht="16" customHeight="1" x14ac:dyDescent="0.45">
      <c r="A6" s="234" t="s">
        <v>23</v>
      </c>
      <c r="B6" s="234"/>
      <c r="C6" s="234"/>
      <c r="D6" s="227" t="s">
        <v>35</v>
      </c>
      <c r="E6" s="228"/>
      <c r="F6" s="229"/>
      <c r="G6" s="227" t="s">
        <v>46</v>
      </c>
      <c r="H6" s="228"/>
      <c r="I6" s="229"/>
      <c r="J6" s="230" t="s">
        <v>175</v>
      </c>
      <c r="K6" s="230"/>
      <c r="L6" s="230"/>
      <c r="M6" s="243" t="s">
        <v>172</v>
      </c>
      <c r="N6" s="243"/>
      <c r="O6" s="243"/>
      <c r="P6" s="243" t="s">
        <v>172</v>
      </c>
      <c r="Q6" s="243"/>
      <c r="R6" s="243"/>
      <c r="S6" s="227" t="s">
        <v>34</v>
      </c>
      <c r="T6" s="228"/>
      <c r="U6" s="229"/>
      <c r="V6" s="227" t="s">
        <v>34</v>
      </c>
      <c r="W6" s="228"/>
      <c r="X6" s="229"/>
      <c r="Y6" s="47">
        <f t="shared" si="0"/>
        <v>1</v>
      </c>
      <c r="Z6" s="47">
        <f t="shared" si="1"/>
        <v>1</v>
      </c>
      <c r="AA6" s="47">
        <f t="shared" si="2"/>
        <v>1</v>
      </c>
      <c r="AB6" s="27">
        <f t="shared" si="3"/>
        <v>2</v>
      </c>
      <c r="AC6" s="28">
        <f t="shared" si="4"/>
        <v>2</v>
      </c>
      <c r="AD6" s="149" t="s">
        <v>23</v>
      </c>
      <c r="AE6" s="32">
        <f t="shared" si="5"/>
        <v>48</v>
      </c>
      <c r="AF6" s="33"/>
      <c r="AG6" s="33"/>
      <c r="AH6" s="32">
        <f t="shared" si="6"/>
        <v>12</v>
      </c>
      <c r="AI6" s="33"/>
      <c r="AK6" s="73"/>
      <c r="AL6" s="264" t="s">
        <v>62</v>
      </c>
      <c r="AM6" s="264"/>
      <c r="AN6" s="264"/>
      <c r="AO6" s="73"/>
      <c r="AP6" s="227" t="s">
        <v>35</v>
      </c>
      <c r="AQ6" s="228"/>
      <c r="AR6" s="229"/>
      <c r="AS6" s="227" t="s">
        <v>46</v>
      </c>
      <c r="AT6" s="228"/>
      <c r="AU6" s="229"/>
      <c r="AV6" s="230" t="s">
        <v>34</v>
      </c>
      <c r="AW6" s="230"/>
      <c r="AX6" s="230"/>
      <c r="AY6" s="227" t="s">
        <v>76</v>
      </c>
      <c r="AZ6" s="228"/>
      <c r="BA6" s="229"/>
      <c r="BB6" s="230" t="s">
        <v>76</v>
      </c>
      <c r="BC6" s="230"/>
      <c r="BD6" s="230"/>
      <c r="BE6" s="227" t="s">
        <v>34</v>
      </c>
      <c r="BF6" s="228"/>
      <c r="BG6" s="229"/>
      <c r="BH6" s="227" t="s">
        <v>34</v>
      </c>
      <c r="BI6" s="228"/>
      <c r="BJ6" s="229"/>
    </row>
    <row r="7" spans="1:62" ht="16" customHeight="1" x14ac:dyDescent="0.45">
      <c r="A7" s="231" t="s">
        <v>24</v>
      </c>
      <c r="B7" s="232"/>
      <c r="C7" s="233"/>
      <c r="D7" s="227" t="s">
        <v>34</v>
      </c>
      <c r="E7" s="228"/>
      <c r="F7" s="229"/>
      <c r="G7" s="227" t="s">
        <v>76</v>
      </c>
      <c r="H7" s="228"/>
      <c r="I7" s="229"/>
      <c r="J7" s="227" t="s">
        <v>172</v>
      </c>
      <c r="K7" s="228"/>
      <c r="L7" s="229"/>
      <c r="M7" s="227" t="s">
        <v>34</v>
      </c>
      <c r="N7" s="228"/>
      <c r="O7" s="229"/>
      <c r="P7" s="227" t="s">
        <v>34</v>
      </c>
      <c r="Q7" s="228"/>
      <c r="R7" s="229"/>
      <c r="S7" s="227" t="s">
        <v>175</v>
      </c>
      <c r="T7" s="228"/>
      <c r="U7" s="229"/>
      <c r="V7" s="243" t="s">
        <v>172</v>
      </c>
      <c r="W7" s="243"/>
      <c r="X7" s="243"/>
      <c r="Y7" s="47">
        <f t="shared" si="0"/>
        <v>0</v>
      </c>
      <c r="Z7" s="47">
        <f t="shared" si="1"/>
        <v>0</v>
      </c>
      <c r="AA7" s="47">
        <f t="shared" si="2"/>
        <v>1</v>
      </c>
      <c r="AB7" s="27">
        <f t="shared" si="3"/>
        <v>3</v>
      </c>
      <c r="AC7" s="28">
        <f t="shared" si="4"/>
        <v>3</v>
      </c>
      <c r="AD7" s="149" t="s">
        <v>24</v>
      </c>
      <c r="AE7" s="32">
        <f t="shared" si="5"/>
        <v>42</v>
      </c>
      <c r="AF7" s="33"/>
      <c r="AG7" s="33"/>
      <c r="AH7" s="32">
        <f t="shared" si="6"/>
        <v>12</v>
      </c>
      <c r="AI7" s="33"/>
      <c r="AJ7" s="44"/>
      <c r="AK7" s="73"/>
      <c r="AL7" s="264" t="s">
        <v>63</v>
      </c>
      <c r="AM7" s="264"/>
      <c r="AN7" s="152"/>
      <c r="AO7" s="73"/>
      <c r="AP7" s="227" t="s">
        <v>34</v>
      </c>
      <c r="AQ7" s="228"/>
      <c r="AR7" s="229"/>
      <c r="AS7" s="227" t="s">
        <v>76</v>
      </c>
      <c r="AT7" s="228"/>
      <c r="AU7" s="229"/>
      <c r="AV7" s="227" t="s">
        <v>168</v>
      </c>
      <c r="AW7" s="228"/>
      <c r="AX7" s="229"/>
      <c r="AY7" s="230" t="s">
        <v>34</v>
      </c>
      <c r="AZ7" s="230"/>
      <c r="BA7" s="230"/>
      <c r="BB7" s="230" t="s">
        <v>34</v>
      </c>
      <c r="BC7" s="230"/>
      <c r="BD7" s="230"/>
      <c r="BE7" s="227" t="s">
        <v>35</v>
      </c>
      <c r="BF7" s="228"/>
      <c r="BG7" s="229"/>
      <c r="BH7" s="244" t="s">
        <v>76</v>
      </c>
      <c r="BI7" s="245"/>
      <c r="BJ7" s="246"/>
    </row>
    <row r="8" spans="1:62" ht="15.75" customHeight="1" x14ac:dyDescent="0.45">
      <c r="A8" s="231" t="s">
        <v>22</v>
      </c>
      <c r="B8" s="232"/>
      <c r="C8" s="233"/>
      <c r="D8" s="227" t="s">
        <v>76</v>
      </c>
      <c r="E8" s="228"/>
      <c r="F8" s="229"/>
      <c r="G8" s="227" t="s">
        <v>34</v>
      </c>
      <c r="H8" s="228"/>
      <c r="I8" s="229"/>
      <c r="J8" s="243" t="s">
        <v>174</v>
      </c>
      <c r="K8" s="243"/>
      <c r="L8" s="243"/>
      <c r="M8" s="243" t="s">
        <v>173</v>
      </c>
      <c r="N8" s="243"/>
      <c r="O8" s="243"/>
      <c r="P8" s="243" t="s">
        <v>172</v>
      </c>
      <c r="Q8" s="243"/>
      <c r="R8" s="243"/>
      <c r="S8" s="227" t="s">
        <v>171</v>
      </c>
      <c r="T8" s="228"/>
      <c r="U8" s="229"/>
      <c r="V8" s="227" t="s">
        <v>175</v>
      </c>
      <c r="W8" s="228"/>
      <c r="X8" s="229"/>
      <c r="Y8" s="47">
        <f t="shared" si="0"/>
        <v>1</v>
      </c>
      <c r="Z8" s="47">
        <f t="shared" si="1"/>
        <v>1</v>
      </c>
      <c r="AA8" s="47">
        <f t="shared" si="2"/>
        <v>1</v>
      </c>
      <c r="AB8" s="27">
        <f t="shared" si="3"/>
        <v>2</v>
      </c>
      <c r="AC8" s="28">
        <f t="shared" si="4"/>
        <v>2</v>
      </c>
      <c r="AD8" s="149" t="s">
        <v>22</v>
      </c>
      <c r="AE8" s="32">
        <f t="shared" si="5"/>
        <v>48</v>
      </c>
      <c r="AF8" s="33"/>
      <c r="AG8" s="33"/>
      <c r="AH8" s="32">
        <f t="shared" si="6"/>
        <v>12</v>
      </c>
      <c r="AI8" s="33"/>
      <c r="AK8" s="73"/>
      <c r="AL8" s="152"/>
      <c r="AM8" s="152"/>
      <c r="AN8" s="152"/>
      <c r="AO8" s="73"/>
      <c r="AP8" s="227" t="s">
        <v>76</v>
      </c>
      <c r="AQ8" s="228"/>
      <c r="AR8" s="229"/>
      <c r="AS8" s="227" t="s">
        <v>34</v>
      </c>
      <c r="AT8" s="228"/>
      <c r="AU8" s="229"/>
      <c r="AV8" s="227" t="s">
        <v>35</v>
      </c>
      <c r="AW8" s="228"/>
      <c r="AX8" s="229"/>
      <c r="AY8" s="227" t="s">
        <v>35</v>
      </c>
      <c r="AZ8" s="228"/>
      <c r="BA8" s="229"/>
      <c r="BB8" s="230" t="s">
        <v>34</v>
      </c>
      <c r="BC8" s="230"/>
      <c r="BD8" s="230"/>
      <c r="BE8" s="244" t="s">
        <v>169</v>
      </c>
      <c r="BF8" s="245"/>
      <c r="BG8" s="246"/>
      <c r="BH8" s="244" t="s">
        <v>169</v>
      </c>
      <c r="BI8" s="245"/>
      <c r="BJ8" s="246"/>
    </row>
    <row r="9" spans="1:62" ht="16" customHeight="1" x14ac:dyDescent="0.45">
      <c r="A9" s="231" t="s">
        <v>27</v>
      </c>
      <c r="B9" s="232"/>
      <c r="C9" s="233"/>
      <c r="D9" s="227" t="s">
        <v>34</v>
      </c>
      <c r="E9" s="228"/>
      <c r="F9" s="229"/>
      <c r="G9" s="230" t="s">
        <v>35</v>
      </c>
      <c r="H9" s="230"/>
      <c r="I9" s="230"/>
      <c r="J9" s="227" t="s">
        <v>172</v>
      </c>
      <c r="K9" s="228"/>
      <c r="L9" s="229"/>
      <c r="M9" s="227" t="s">
        <v>172</v>
      </c>
      <c r="N9" s="228"/>
      <c r="O9" s="229"/>
      <c r="P9" s="227" t="s">
        <v>34</v>
      </c>
      <c r="Q9" s="228"/>
      <c r="R9" s="229"/>
      <c r="S9" s="227" t="s">
        <v>174</v>
      </c>
      <c r="T9" s="228"/>
      <c r="U9" s="229"/>
      <c r="V9" s="244" t="s">
        <v>174</v>
      </c>
      <c r="W9" s="245"/>
      <c r="X9" s="246"/>
      <c r="Y9" s="47">
        <f t="shared" si="0"/>
        <v>1</v>
      </c>
      <c r="Z9" s="47">
        <f t="shared" si="1"/>
        <v>2</v>
      </c>
      <c r="AA9" s="47">
        <f t="shared" si="2"/>
        <v>0</v>
      </c>
      <c r="AB9" s="27">
        <f t="shared" si="3"/>
        <v>2</v>
      </c>
      <c r="AC9" s="28">
        <f t="shared" si="4"/>
        <v>2</v>
      </c>
      <c r="AD9" s="149" t="s">
        <v>27</v>
      </c>
      <c r="AE9" s="32">
        <f t="shared" si="5"/>
        <v>48</v>
      </c>
      <c r="AF9" s="33"/>
      <c r="AG9" s="33"/>
      <c r="AH9" s="32">
        <f t="shared" si="6"/>
        <v>12</v>
      </c>
      <c r="AI9" s="33"/>
      <c r="AK9" s="73"/>
      <c r="AL9" s="152"/>
      <c r="AM9" s="152"/>
      <c r="AN9" s="152"/>
      <c r="AO9" s="73"/>
      <c r="AP9" s="227" t="s">
        <v>34</v>
      </c>
      <c r="AQ9" s="228"/>
      <c r="AR9" s="229"/>
      <c r="AS9" s="230" t="s">
        <v>35</v>
      </c>
      <c r="AT9" s="230"/>
      <c r="AU9" s="230"/>
      <c r="AV9" s="243" t="s">
        <v>35</v>
      </c>
      <c r="AW9" s="243"/>
      <c r="AX9" s="243"/>
      <c r="AY9" s="243" t="s">
        <v>46</v>
      </c>
      <c r="AZ9" s="243"/>
      <c r="BA9" s="243"/>
      <c r="BB9" s="227" t="s">
        <v>35</v>
      </c>
      <c r="BC9" s="228"/>
      <c r="BD9" s="229"/>
      <c r="BE9" s="227" t="s">
        <v>168</v>
      </c>
      <c r="BF9" s="228"/>
      <c r="BG9" s="229"/>
      <c r="BH9" s="244" t="s">
        <v>34</v>
      </c>
      <c r="BI9" s="245"/>
      <c r="BJ9" s="246"/>
    </row>
    <row r="10" spans="1:62" ht="16" customHeight="1" x14ac:dyDescent="0.45">
      <c r="A10" s="231" t="s">
        <v>32</v>
      </c>
      <c r="B10" s="232"/>
      <c r="C10" s="233"/>
      <c r="D10" s="230" t="s">
        <v>34</v>
      </c>
      <c r="E10" s="230"/>
      <c r="F10" s="230"/>
      <c r="G10" s="227" t="s">
        <v>34</v>
      </c>
      <c r="H10" s="228"/>
      <c r="I10" s="229"/>
      <c r="J10" s="227" t="s">
        <v>174</v>
      </c>
      <c r="K10" s="228"/>
      <c r="L10" s="229"/>
      <c r="M10" s="243" t="s">
        <v>174</v>
      </c>
      <c r="N10" s="243"/>
      <c r="O10" s="243"/>
      <c r="P10" s="227" t="s">
        <v>173</v>
      </c>
      <c r="Q10" s="228"/>
      <c r="R10" s="229"/>
      <c r="S10" s="227" t="s">
        <v>172</v>
      </c>
      <c r="T10" s="228"/>
      <c r="U10" s="229"/>
      <c r="V10" s="227" t="s">
        <v>172</v>
      </c>
      <c r="W10" s="228"/>
      <c r="X10" s="229"/>
      <c r="Y10" s="47">
        <f t="shared" si="0"/>
        <v>1</v>
      </c>
      <c r="Z10" s="47">
        <f t="shared" si="1"/>
        <v>2</v>
      </c>
      <c r="AA10" s="47">
        <f t="shared" si="2"/>
        <v>0</v>
      </c>
      <c r="AB10" s="27">
        <f t="shared" si="3"/>
        <v>2</v>
      </c>
      <c r="AC10" s="28">
        <f t="shared" si="4"/>
        <v>2</v>
      </c>
      <c r="AD10" s="149" t="s">
        <v>32</v>
      </c>
      <c r="AE10" s="32">
        <f t="shared" si="5"/>
        <v>48</v>
      </c>
      <c r="AF10" s="33"/>
      <c r="AG10" s="33"/>
      <c r="AH10" s="32">
        <f t="shared" si="6"/>
        <v>12</v>
      </c>
      <c r="AI10" s="33"/>
      <c r="AK10" s="73"/>
      <c r="AL10" s="152"/>
      <c r="AM10" s="152"/>
      <c r="AN10" s="152"/>
      <c r="AO10" s="73"/>
      <c r="AP10" s="230" t="s">
        <v>34</v>
      </c>
      <c r="AQ10" s="230"/>
      <c r="AR10" s="230"/>
      <c r="AS10" s="227" t="s">
        <v>34</v>
      </c>
      <c r="AT10" s="228"/>
      <c r="AU10" s="229"/>
      <c r="AV10" s="227" t="s">
        <v>169</v>
      </c>
      <c r="AW10" s="228"/>
      <c r="AX10" s="229"/>
      <c r="AY10" s="227" t="s">
        <v>76</v>
      </c>
      <c r="AZ10" s="228"/>
      <c r="BA10" s="229"/>
      <c r="BB10" s="227" t="s">
        <v>76</v>
      </c>
      <c r="BC10" s="228"/>
      <c r="BD10" s="229"/>
      <c r="BE10" s="244" t="s">
        <v>34</v>
      </c>
      <c r="BF10" s="245"/>
      <c r="BG10" s="246"/>
      <c r="BH10" s="227" t="s">
        <v>35</v>
      </c>
      <c r="BI10" s="228"/>
      <c r="BJ10" s="229"/>
    </row>
    <row r="11" spans="1:62" ht="16" customHeight="1" x14ac:dyDescent="0.45">
      <c r="A11" s="231" t="s">
        <v>31</v>
      </c>
      <c r="B11" s="232"/>
      <c r="C11" s="233"/>
      <c r="D11" s="227" t="s">
        <v>76</v>
      </c>
      <c r="E11" s="228"/>
      <c r="F11" s="229"/>
      <c r="G11" s="227" t="s">
        <v>34</v>
      </c>
      <c r="H11" s="228"/>
      <c r="I11" s="229"/>
      <c r="J11" s="244" t="s">
        <v>173</v>
      </c>
      <c r="K11" s="245"/>
      <c r="L11" s="246"/>
      <c r="M11" s="230" t="s">
        <v>174</v>
      </c>
      <c r="N11" s="230"/>
      <c r="O11" s="230"/>
      <c r="P11" s="227" t="s">
        <v>171</v>
      </c>
      <c r="Q11" s="228"/>
      <c r="R11" s="229"/>
      <c r="S11" s="227" t="s">
        <v>173</v>
      </c>
      <c r="T11" s="228"/>
      <c r="U11" s="229"/>
      <c r="V11" s="244" t="s">
        <v>174</v>
      </c>
      <c r="W11" s="245"/>
      <c r="X11" s="246"/>
      <c r="Y11" s="47">
        <f t="shared" si="0"/>
        <v>2</v>
      </c>
      <c r="Z11" s="47">
        <f t="shared" si="1"/>
        <v>2</v>
      </c>
      <c r="AA11" s="47">
        <f t="shared" si="2"/>
        <v>0</v>
      </c>
      <c r="AB11" s="27">
        <f t="shared" si="3"/>
        <v>1</v>
      </c>
      <c r="AC11" s="28">
        <f t="shared" si="4"/>
        <v>2</v>
      </c>
      <c r="AD11" s="149" t="s">
        <v>31</v>
      </c>
      <c r="AE11" s="32">
        <f>(Y11*12)+(Z11*6)+(AA11*6)+(AB11*12)</f>
        <v>48</v>
      </c>
      <c r="AF11" s="33"/>
      <c r="AG11" s="33"/>
      <c r="AH11" s="32">
        <f t="shared" si="6"/>
        <v>12</v>
      </c>
      <c r="AI11" s="33"/>
      <c r="AK11" s="73"/>
      <c r="AL11" s="264" t="s">
        <v>66</v>
      </c>
      <c r="AM11" s="264"/>
      <c r="AN11" s="264"/>
      <c r="AO11" s="73"/>
      <c r="AP11" s="227" t="s">
        <v>76</v>
      </c>
      <c r="AQ11" s="228"/>
      <c r="AR11" s="229"/>
      <c r="AS11" s="227" t="s">
        <v>34</v>
      </c>
      <c r="AT11" s="228"/>
      <c r="AU11" s="229"/>
      <c r="AV11" s="244" t="s">
        <v>46</v>
      </c>
      <c r="AW11" s="245"/>
      <c r="AX11" s="246"/>
      <c r="AY11" s="230" t="s">
        <v>35</v>
      </c>
      <c r="AZ11" s="230"/>
      <c r="BA11" s="230"/>
      <c r="BB11" s="230" t="s">
        <v>34</v>
      </c>
      <c r="BC11" s="230"/>
      <c r="BD11" s="230"/>
      <c r="BE11" s="227" t="s">
        <v>76</v>
      </c>
      <c r="BF11" s="228"/>
      <c r="BG11" s="229"/>
      <c r="BH11" s="227" t="s">
        <v>168</v>
      </c>
      <c r="BI11" s="228"/>
      <c r="BJ11" s="229"/>
    </row>
    <row r="12" spans="1:62" ht="16" customHeight="1" x14ac:dyDescent="0.45">
      <c r="A12" s="247" t="s">
        <v>12</v>
      </c>
      <c r="B12" s="247"/>
      <c r="C12" s="247"/>
      <c r="D12" s="258">
        <v>6</v>
      </c>
      <c r="E12" s="259"/>
      <c r="F12" s="260"/>
      <c r="G12" s="258">
        <v>7</v>
      </c>
      <c r="H12" s="259"/>
      <c r="I12" s="260"/>
      <c r="J12" s="258">
        <v>8</v>
      </c>
      <c r="K12" s="259"/>
      <c r="L12" s="260"/>
      <c r="M12" s="258">
        <v>9</v>
      </c>
      <c r="N12" s="259"/>
      <c r="O12" s="260"/>
      <c r="P12" s="258">
        <v>10</v>
      </c>
      <c r="Q12" s="259"/>
      <c r="R12" s="260"/>
      <c r="S12" s="254">
        <v>11</v>
      </c>
      <c r="T12" s="255"/>
      <c r="U12" s="256"/>
      <c r="V12" s="261">
        <v>12</v>
      </c>
      <c r="W12" s="262"/>
      <c r="X12" s="263"/>
      <c r="Y12" s="155" t="s">
        <v>35</v>
      </c>
      <c r="Z12" s="155" t="s">
        <v>46</v>
      </c>
      <c r="AA12" s="155" t="s">
        <v>47</v>
      </c>
      <c r="AB12" s="66" t="s">
        <v>33</v>
      </c>
      <c r="AC12" s="154" t="s">
        <v>34</v>
      </c>
      <c r="AD12" s="153" t="s">
        <v>12</v>
      </c>
      <c r="AE12" s="67" t="s">
        <v>41</v>
      </c>
      <c r="AF12" s="68" t="s">
        <v>6</v>
      </c>
      <c r="AG12" s="68" t="s">
        <v>9</v>
      </c>
      <c r="AH12" s="67" t="s">
        <v>39</v>
      </c>
      <c r="AI12" s="68" t="s">
        <v>40</v>
      </c>
      <c r="AK12" s="69"/>
      <c r="AL12" s="150"/>
      <c r="AM12" s="150"/>
      <c r="AN12" s="150"/>
      <c r="AO12" s="69"/>
      <c r="AP12" s="69"/>
    </row>
    <row r="13" spans="1:62" ht="16" customHeight="1" x14ac:dyDescent="0.45">
      <c r="A13" s="234" t="s">
        <v>20</v>
      </c>
      <c r="B13" s="234"/>
      <c r="C13" s="234"/>
      <c r="D13" s="244" t="s">
        <v>173</v>
      </c>
      <c r="E13" s="245"/>
      <c r="F13" s="246"/>
      <c r="G13" s="244" t="s">
        <v>173</v>
      </c>
      <c r="H13" s="245"/>
      <c r="I13" s="246"/>
      <c r="J13" s="244" t="s">
        <v>173</v>
      </c>
      <c r="K13" s="245"/>
      <c r="L13" s="246"/>
      <c r="M13" s="227" t="s">
        <v>174</v>
      </c>
      <c r="N13" s="228"/>
      <c r="O13" s="229"/>
      <c r="P13" s="227" t="s">
        <v>175</v>
      </c>
      <c r="Q13" s="228"/>
      <c r="R13" s="229"/>
      <c r="S13" s="227" t="s">
        <v>171</v>
      </c>
      <c r="T13" s="228"/>
      <c r="U13" s="229"/>
      <c r="V13" s="227" t="s">
        <v>171</v>
      </c>
      <c r="W13" s="228"/>
      <c r="X13" s="229"/>
      <c r="Y13" s="47">
        <f t="shared" ref="Y13:Y20" si="7">COUNTIF(D13:X13,"주간")</f>
        <v>3</v>
      </c>
      <c r="Z13" s="47">
        <f t="shared" ref="Z13:Z20" si="8">COUNTIF(D13:X13,"오전")</f>
        <v>1</v>
      </c>
      <c r="AA13" s="47">
        <f t="shared" ref="AA13:AA20" si="9">COUNTIF(D13:X13,"오후")</f>
        <v>1</v>
      </c>
      <c r="AB13" s="27">
        <f t="shared" ref="AB13:AB20" si="10">COUNTIF(D13:X13,"야간")</f>
        <v>0</v>
      </c>
      <c r="AC13" s="28">
        <f t="shared" ref="AC13:AC20" si="11">COUNTIF(D13:X13,"휴무")</f>
        <v>2</v>
      </c>
      <c r="AD13" s="149" t="s">
        <v>20</v>
      </c>
      <c r="AE13" s="32">
        <f>(Y13*12)+(Z13*6)+(AA13*6)+(AB13*12)</f>
        <v>48</v>
      </c>
      <c r="AF13" s="33">
        <f t="shared" ref="AF13:AF20" si="12">SUM(AE4,AE13)</f>
        <v>96</v>
      </c>
      <c r="AG13" s="33"/>
      <c r="AH13" s="32">
        <f t="shared" ref="AH13:AH20" si="13">(Y13*4)+(AB13*4)</f>
        <v>12</v>
      </c>
      <c r="AI13" s="33">
        <f>AH4+AH13</f>
        <v>24</v>
      </c>
      <c r="AK13" s="69"/>
      <c r="AL13" s="150"/>
      <c r="AM13" s="150"/>
      <c r="AN13" s="150"/>
      <c r="AO13" s="69"/>
      <c r="AP13" s="69"/>
      <c r="AQ13" s="17"/>
      <c r="AR13" s="17"/>
    </row>
    <row r="14" spans="1:62" ht="16" customHeight="1" x14ac:dyDescent="0.45">
      <c r="A14" s="231" t="s">
        <v>21</v>
      </c>
      <c r="B14" s="232"/>
      <c r="C14" s="233"/>
      <c r="D14" s="227" t="s">
        <v>174</v>
      </c>
      <c r="E14" s="228"/>
      <c r="F14" s="229"/>
      <c r="G14" s="227" t="s">
        <v>76</v>
      </c>
      <c r="H14" s="228"/>
      <c r="I14" s="229"/>
      <c r="J14" s="227" t="s">
        <v>34</v>
      </c>
      <c r="K14" s="228"/>
      <c r="L14" s="229"/>
      <c r="M14" s="227" t="s">
        <v>173</v>
      </c>
      <c r="N14" s="228"/>
      <c r="O14" s="229"/>
      <c r="P14" s="227" t="s">
        <v>174</v>
      </c>
      <c r="Q14" s="228"/>
      <c r="R14" s="229"/>
      <c r="S14" s="244" t="s">
        <v>173</v>
      </c>
      <c r="T14" s="245"/>
      <c r="U14" s="246"/>
      <c r="V14" s="227" t="s">
        <v>34</v>
      </c>
      <c r="W14" s="228"/>
      <c r="X14" s="229"/>
      <c r="Y14" s="47">
        <f t="shared" si="7"/>
        <v>2</v>
      </c>
      <c r="Z14" s="47">
        <f t="shared" si="8"/>
        <v>2</v>
      </c>
      <c r="AA14" s="47">
        <f t="shared" si="9"/>
        <v>0</v>
      </c>
      <c r="AB14" s="27">
        <f t="shared" si="10"/>
        <v>1</v>
      </c>
      <c r="AC14" s="28">
        <f t="shared" si="11"/>
        <v>2</v>
      </c>
      <c r="AD14" s="149" t="s">
        <v>21</v>
      </c>
      <c r="AE14" s="32">
        <f t="shared" ref="AE14:AE20" si="14">(Y14*12)+(Z14*6)+(AA14*6)+(AB14*12)</f>
        <v>48</v>
      </c>
      <c r="AF14" s="33">
        <f t="shared" si="12"/>
        <v>96</v>
      </c>
      <c r="AG14" s="33"/>
      <c r="AH14" s="32">
        <f t="shared" si="13"/>
        <v>12</v>
      </c>
      <c r="AI14" s="33">
        <f t="shared" ref="AI14:AI20" si="15">AH5+AH14</f>
        <v>24</v>
      </c>
      <c r="AK14" s="69"/>
      <c r="AL14" s="150"/>
      <c r="AM14" s="150"/>
      <c r="AN14" s="150"/>
      <c r="AO14" s="69"/>
      <c r="AP14" s="69"/>
      <c r="AQ14" s="17"/>
      <c r="AR14" s="17"/>
    </row>
    <row r="15" spans="1:62" ht="16" customHeight="1" x14ac:dyDescent="0.45">
      <c r="A15" s="234" t="s">
        <v>23</v>
      </c>
      <c r="B15" s="234"/>
      <c r="C15" s="234"/>
      <c r="D15" s="243" t="s">
        <v>76</v>
      </c>
      <c r="E15" s="243"/>
      <c r="F15" s="243"/>
      <c r="G15" s="227" t="s">
        <v>34</v>
      </c>
      <c r="H15" s="228"/>
      <c r="I15" s="229"/>
      <c r="J15" s="227" t="s">
        <v>175</v>
      </c>
      <c r="K15" s="228"/>
      <c r="L15" s="229"/>
      <c r="M15" s="227" t="s">
        <v>174</v>
      </c>
      <c r="N15" s="228"/>
      <c r="O15" s="229"/>
      <c r="P15" s="227" t="s">
        <v>172</v>
      </c>
      <c r="Q15" s="228"/>
      <c r="R15" s="229"/>
      <c r="S15" s="227" t="s">
        <v>34</v>
      </c>
      <c r="T15" s="228"/>
      <c r="U15" s="229"/>
      <c r="V15" s="227" t="s">
        <v>35</v>
      </c>
      <c r="W15" s="228"/>
      <c r="X15" s="229"/>
      <c r="Y15" s="47">
        <f t="shared" si="7"/>
        <v>1</v>
      </c>
      <c r="Z15" s="47">
        <f t="shared" si="8"/>
        <v>1</v>
      </c>
      <c r="AA15" s="47">
        <f t="shared" si="9"/>
        <v>1</v>
      </c>
      <c r="AB15" s="27">
        <f t="shared" si="10"/>
        <v>2</v>
      </c>
      <c r="AC15" s="28">
        <f t="shared" si="11"/>
        <v>2</v>
      </c>
      <c r="AD15" s="149" t="s">
        <v>23</v>
      </c>
      <c r="AE15" s="32">
        <f t="shared" si="14"/>
        <v>48</v>
      </c>
      <c r="AF15" s="33">
        <f t="shared" si="12"/>
        <v>96</v>
      </c>
      <c r="AG15" s="33"/>
      <c r="AH15" s="32">
        <f t="shared" si="13"/>
        <v>12</v>
      </c>
      <c r="AI15" s="33">
        <f t="shared" si="15"/>
        <v>24</v>
      </c>
      <c r="AK15" s="1"/>
      <c r="AL15" s="85"/>
      <c r="AM15" s="85"/>
      <c r="AN15" s="85"/>
      <c r="AO15" s="2"/>
      <c r="AP15" s="2"/>
      <c r="AQ15" s="17"/>
      <c r="AR15" s="17"/>
    </row>
    <row r="16" spans="1:62" ht="16" customHeight="1" x14ac:dyDescent="0.45">
      <c r="A16" s="231" t="s">
        <v>24</v>
      </c>
      <c r="B16" s="232"/>
      <c r="C16" s="233"/>
      <c r="D16" s="227" t="s">
        <v>34</v>
      </c>
      <c r="E16" s="228"/>
      <c r="F16" s="229"/>
      <c r="G16" s="243" t="s">
        <v>173</v>
      </c>
      <c r="H16" s="243"/>
      <c r="I16" s="243"/>
      <c r="J16" s="244" t="s">
        <v>172</v>
      </c>
      <c r="K16" s="245"/>
      <c r="L16" s="246"/>
      <c r="M16" s="227" t="s">
        <v>172</v>
      </c>
      <c r="N16" s="228"/>
      <c r="O16" s="229"/>
      <c r="P16" s="227" t="s">
        <v>34</v>
      </c>
      <c r="Q16" s="228"/>
      <c r="R16" s="229"/>
      <c r="S16" s="243" t="s">
        <v>174</v>
      </c>
      <c r="T16" s="243"/>
      <c r="U16" s="243"/>
      <c r="V16" s="243" t="s">
        <v>174</v>
      </c>
      <c r="W16" s="243"/>
      <c r="X16" s="243"/>
      <c r="Y16" s="47">
        <f t="shared" si="7"/>
        <v>1</v>
      </c>
      <c r="Z16" s="47">
        <f t="shared" si="8"/>
        <v>2</v>
      </c>
      <c r="AA16" s="47">
        <f t="shared" si="9"/>
        <v>0</v>
      </c>
      <c r="AB16" s="27">
        <f t="shared" si="10"/>
        <v>2</v>
      </c>
      <c r="AC16" s="28">
        <f t="shared" si="11"/>
        <v>2</v>
      </c>
      <c r="AD16" s="149" t="s">
        <v>24</v>
      </c>
      <c r="AE16" s="32">
        <f t="shared" si="14"/>
        <v>48</v>
      </c>
      <c r="AF16" s="33">
        <f t="shared" si="12"/>
        <v>90</v>
      </c>
      <c r="AG16" s="33"/>
      <c r="AH16" s="32">
        <f t="shared" si="13"/>
        <v>12</v>
      </c>
      <c r="AI16" s="33">
        <f t="shared" si="15"/>
        <v>24</v>
      </c>
      <c r="AK16" s="65"/>
      <c r="AL16" s="85"/>
      <c r="AM16" s="85"/>
      <c r="AN16" s="85"/>
      <c r="AO16" s="170" t="s">
        <v>203</v>
      </c>
      <c r="AP16" s="170" t="s">
        <v>204</v>
      </c>
      <c r="AQ16" s="170" t="s">
        <v>204</v>
      </c>
      <c r="AR16" s="170" t="s">
        <v>210</v>
      </c>
      <c r="AS16" s="170" t="s">
        <v>204</v>
      </c>
    </row>
    <row r="17" spans="1:60" ht="16" customHeight="1" x14ac:dyDescent="0.45">
      <c r="A17" s="231" t="s">
        <v>22</v>
      </c>
      <c r="B17" s="232"/>
      <c r="C17" s="233"/>
      <c r="D17" s="227" t="s">
        <v>76</v>
      </c>
      <c r="E17" s="228"/>
      <c r="F17" s="229"/>
      <c r="G17" s="244" t="s">
        <v>34</v>
      </c>
      <c r="H17" s="245"/>
      <c r="I17" s="246"/>
      <c r="J17" s="227" t="s">
        <v>174</v>
      </c>
      <c r="K17" s="228"/>
      <c r="L17" s="229"/>
      <c r="M17" s="227" t="s">
        <v>172</v>
      </c>
      <c r="N17" s="228"/>
      <c r="O17" s="229"/>
      <c r="P17" s="227" t="s">
        <v>172</v>
      </c>
      <c r="Q17" s="228"/>
      <c r="R17" s="229"/>
      <c r="S17" s="227" t="s">
        <v>34</v>
      </c>
      <c r="T17" s="228"/>
      <c r="U17" s="229"/>
      <c r="V17" s="227" t="s">
        <v>34</v>
      </c>
      <c r="W17" s="228"/>
      <c r="X17" s="229"/>
      <c r="Y17" s="47">
        <f t="shared" si="7"/>
        <v>0</v>
      </c>
      <c r="Z17" s="47">
        <f t="shared" si="8"/>
        <v>1</v>
      </c>
      <c r="AA17" s="47">
        <f t="shared" si="9"/>
        <v>0</v>
      </c>
      <c r="AB17" s="27">
        <f t="shared" si="10"/>
        <v>3</v>
      </c>
      <c r="AC17" s="28">
        <f t="shared" si="11"/>
        <v>3</v>
      </c>
      <c r="AD17" s="149" t="s">
        <v>22</v>
      </c>
      <c r="AE17" s="32">
        <f t="shared" si="14"/>
        <v>42</v>
      </c>
      <c r="AF17" s="33">
        <f t="shared" si="12"/>
        <v>90</v>
      </c>
      <c r="AG17" s="33"/>
      <c r="AH17" s="32">
        <f t="shared" si="13"/>
        <v>12</v>
      </c>
      <c r="AI17" s="33">
        <f t="shared" si="15"/>
        <v>24</v>
      </c>
      <c r="AK17" s="71"/>
      <c r="AL17" s="257" t="s">
        <v>65</v>
      </c>
      <c r="AM17" s="257"/>
      <c r="AN17" s="257"/>
      <c r="AO17" s="170" t="s">
        <v>204</v>
      </c>
      <c r="AP17" s="170" t="s">
        <v>203</v>
      </c>
      <c r="AQ17" s="170" t="s">
        <v>204</v>
      </c>
      <c r="AR17" s="170" t="s">
        <v>210</v>
      </c>
      <c r="AS17" s="170" t="s">
        <v>212</v>
      </c>
    </row>
    <row r="18" spans="1:60" ht="16" customHeight="1" x14ac:dyDescent="0.45">
      <c r="A18" s="231" t="s">
        <v>27</v>
      </c>
      <c r="B18" s="232"/>
      <c r="C18" s="233"/>
      <c r="D18" s="244" t="s">
        <v>176</v>
      </c>
      <c r="E18" s="245"/>
      <c r="F18" s="246"/>
      <c r="G18" s="227" t="s">
        <v>76</v>
      </c>
      <c r="H18" s="228"/>
      <c r="I18" s="229"/>
      <c r="J18" s="227" t="s">
        <v>34</v>
      </c>
      <c r="K18" s="228"/>
      <c r="L18" s="229"/>
      <c r="M18" s="227" t="s">
        <v>175</v>
      </c>
      <c r="N18" s="228"/>
      <c r="O18" s="229"/>
      <c r="P18" s="244" t="s">
        <v>34</v>
      </c>
      <c r="Q18" s="245"/>
      <c r="R18" s="246"/>
      <c r="S18" s="244" t="s">
        <v>172</v>
      </c>
      <c r="T18" s="245"/>
      <c r="U18" s="246"/>
      <c r="V18" s="227" t="s">
        <v>76</v>
      </c>
      <c r="W18" s="228"/>
      <c r="X18" s="229"/>
      <c r="Y18" s="47">
        <f t="shared" si="7"/>
        <v>0</v>
      </c>
      <c r="Z18" s="47">
        <f t="shared" si="8"/>
        <v>0</v>
      </c>
      <c r="AA18" s="47">
        <f t="shared" si="9"/>
        <v>2</v>
      </c>
      <c r="AB18" s="27">
        <f t="shared" si="10"/>
        <v>3</v>
      </c>
      <c r="AC18" s="28">
        <f t="shared" si="11"/>
        <v>2</v>
      </c>
      <c r="AD18" s="149" t="s">
        <v>27</v>
      </c>
      <c r="AE18" s="32">
        <f t="shared" si="14"/>
        <v>48</v>
      </c>
      <c r="AF18" s="33">
        <f t="shared" si="12"/>
        <v>96</v>
      </c>
      <c r="AG18" s="33"/>
      <c r="AH18" s="32">
        <f t="shared" si="13"/>
        <v>12</v>
      </c>
      <c r="AI18" s="33">
        <f t="shared" si="15"/>
        <v>24</v>
      </c>
      <c r="AK18" s="71"/>
      <c r="AL18" s="151"/>
      <c r="AM18" s="151"/>
      <c r="AN18" s="151"/>
      <c r="AO18" s="170" t="s">
        <v>204</v>
      </c>
      <c r="AP18" s="170" t="s">
        <v>204</v>
      </c>
      <c r="AQ18" s="170" t="s">
        <v>205</v>
      </c>
      <c r="AR18" s="170" t="s">
        <v>211</v>
      </c>
      <c r="AS18" s="170" t="s">
        <v>204</v>
      </c>
    </row>
    <row r="19" spans="1:60" ht="16" customHeight="1" x14ac:dyDescent="0.45">
      <c r="A19" s="231" t="s">
        <v>32</v>
      </c>
      <c r="B19" s="232"/>
      <c r="C19" s="233"/>
      <c r="D19" s="244" t="s">
        <v>34</v>
      </c>
      <c r="E19" s="245"/>
      <c r="F19" s="246"/>
      <c r="G19" s="244" t="s">
        <v>174</v>
      </c>
      <c r="H19" s="245"/>
      <c r="I19" s="246"/>
      <c r="J19" s="227" t="s">
        <v>76</v>
      </c>
      <c r="K19" s="228"/>
      <c r="L19" s="229"/>
      <c r="M19" s="244" t="s">
        <v>34</v>
      </c>
      <c r="N19" s="245"/>
      <c r="O19" s="246"/>
      <c r="P19" s="227" t="s">
        <v>174</v>
      </c>
      <c r="Q19" s="228"/>
      <c r="R19" s="229"/>
      <c r="S19" s="244" t="s">
        <v>173</v>
      </c>
      <c r="T19" s="245"/>
      <c r="U19" s="246"/>
      <c r="V19" s="244" t="s">
        <v>35</v>
      </c>
      <c r="W19" s="245"/>
      <c r="X19" s="246"/>
      <c r="Y19" s="47">
        <f t="shared" si="7"/>
        <v>2</v>
      </c>
      <c r="Z19" s="47">
        <f t="shared" si="8"/>
        <v>2</v>
      </c>
      <c r="AA19" s="47">
        <f t="shared" si="9"/>
        <v>0</v>
      </c>
      <c r="AB19" s="27">
        <f t="shared" si="10"/>
        <v>1</v>
      </c>
      <c r="AC19" s="28">
        <f t="shared" si="11"/>
        <v>2</v>
      </c>
      <c r="AD19" s="149" t="s">
        <v>32</v>
      </c>
      <c r="AE19" s="32">
        <f t="shared" si="14"/>
        <v>48</v>
      </c>
      <c r="AF19" s="33">
        <f t="shared" si="12"/>
        <v>96</v>
      </c>
      <c r="AG19" s="33"/>
      <c r="AH19" s="32">
        <f t="shared" si="13"/>
        <v>12</v>
      </c>
      <c r="AI19" s="33">
        <f t="shared" si="15"/>
        <v>24</v>
      </c>
      <c r="AK19" s="71"/>
      <c r="AL19" s="151"/>
      <c r="AM19" s="151"/>
      <c r="AN19" s="151"/>
      <c r="AO19" s="170" t="s">
        <v>205</v>
      </c>
      <c r="AP19" s="170" t="s">
        <v>205</v>
      </c>
      <c r="AQ19" s="170" t="s">
        <v>208</v>
      </c>
      <c r="AR19" s="170" t="s">
        <v>205</v>
      </c>
      <c r="AS19" s="170" t="s">
        <v>213</v>
      </c>
    </row>
    <row r="20" spans="1:60" ht="16" customHeight="1" x14ac:dyDescent="0.45">
      <c r="A20" s="231" t="s">
        <v>31</v>
      </c>
      <c r="B20" s="232"/>
      <c r="C20" s="233"/>
      <c r="D20" s="244" t="s">
        <v>174</v>
      </c>
      <c r="E20" s="245"/>
      <c r="F20" s="246"/>
      <c r="G20" s="244" t="s">
        <v>34</v>
      </c>
      <c r="H20" s="245"/>
      <c r="I20" s="246"/>
      <c r="J20" s="244" t="s">
        <v>174</v>
      </c>
      <c r="K20" s="245"/>
      <c r="L20" s="246"/>
      <c r="M20" s="227" t="s">
        <v>34</v>
      </c>
      <c r="N20" s="228"/>
      <c r="O20" s="229"/>
      <c r="P20" s="244" t="s">
        <v>173</v>
      </c>
      <c r="Q20" s="245"/>
      <c r="R20" s="246"/>
      <c r="S20" s="244" t="s">
        <v>172</v>
      </c>
      <c r="T20" s="245"/>
      <c r="U20" s="246"/>
      <c r="V20" s="227" t="s">
        <v>172</v>
      </c>
      <c r="W20" s="228"/>
      <c r="X20" s="229"/>
      <c r="Y20" s="47">
        <f t="shared" si="7"/>
        <v>1</v>
      </c>
      <c r="Z20" s="47">
        <f t="shared" si="8"/>
        <v>2</v>
      </c>
      <c r="AA20" s="47">
        <f t="shared" si="9"/>
        <v>0</v>
      </c>
      <c r="AB20" s="27">
        <f t="shared" si="10"/>
        <v>2</v>
      </c>
      <c r="AC20" s="28">
        <f t="shared" si="11"/>
        <v>2</v>
      </c>
      <c r="AD20" s="149" t="s">
        <v>31</v>
      </c>
      <c r="AE20" s="32">
        <f t="shared" si="14"/>
        <v>48</v>
      </c>
      <c r="AF20" s="33">
        <f t="shared" si="12"/>
        <v>96</v>
      </c>
      <c r="AG20" s="33"/>
      <c r="AH20" s="32">
        <f t="shared" si="13"/>
        <v>12</v>
      </c>
      <c r="AI20" s="33">
        <f t="shared" si="15"/>
        <v>24</v>
      </c>
      <c r="AK20" s="71"/>
      <c r="AL20" s="151"/>
      <c r="AM20" s="151"/>
      <c r="AN20" s="151"/>
      <c r="AO20" s="171" t="s">
        <v>206</v>
      </c>
      <c r="AP20" s="171" t="s">
        <v>207</v>
      </c>
      <c r="AQ20" s="171" t="s">
        <v>209</v>
      </c>
      <c r="AR20" s="171" t="s">
        <v>207</v>
      </c>
      <c r="AS20" s="171" t="s">
        <v>214</v>
      </c>
    </row>
    <row r="21" spans="1:60" ht="16" customHeight="1" x14ac:dyDescent="0.45">
      <c r="A21" s="247" t="s">
        <v>12</v>
      </c>
      <c r="B21" s="247"/>
      <c r="C21" s="247"/>
      <c r="D21" s="238">
        <v>13</v>
      </c>
      <c r="E21" s="239"/>
      <c r="F21" s="240"/>
      <c r="G21" s="241">
        <v>14</v>
      </c>
      <c r="H21" s="241"/>
      <c r="I21" s="241"/>
      <c r="J21" s="241">
        <v>15</v>
      </c>
      <c r="K21" s="241"/>
      <c r="L21" s="241"/>
      <c r="M21" s="241">
        <v>16</v>
      </c>
      <c r="N21" s="241"/>
      <c r="O21" s="241"/>
      <c r="P21" s="238">
        <v>17</v>
      </c>
      <c r="Q21" s="239"/>
      <c r="R21" s="240"/>
      <c r="S21" s="254">
        <v>18</v>
      </c>
      <c r="T21" s="255"/>
      <c r="U21" s="256"/>
      <c r="V21" s="237">
        <v>19</v>
      </c>
      <c r="W21" s="237"/>
      <c r="X21" s="237"/>
      <c r="Y21" s="155" t="s">
        <v>35</v>
      </c>
      <c r="Z21" s="155" t="s">
        <v>46</v>
      </c>
      <c r="AA21" s="155" t="s">
        <v>47</v>
      </c>
      <c r="AB21" s="66" t="s">
        <v>33</v>
      </c>
      <c r="AC21" s="154" t="s">
        <v>34</v>
      </c>
      <c r="AD21" s="153" t="s">
        <v>12</v>
      </c>
      <c r="AE21" s="67" t="s">
        <v>41</v>
      </c>
      <c r="AF21" s="68" t="s">
        <v>6</v>
      </c>
      <c r="AG21" s="68" t="s">
        <v>9</v>
      </c>
      <c r="AH21" s="67" t="s">
        <v>39</v>
      </c>
      <c r="AI21" s="68" t="s">
        <v>40</v>
      </c>
      <c r="AK21" s="71"/>
      <c r="AL21" s="151"/>
      <c r="AM21" s="151"/>
      <c r="AN21" s="151"/>
      <c r="AO21" s="71"/>
      <c r="AP21" s="71"/>
      <c r="AQ21" s="17"/>
      <c r="AR21" s="17"/>
    </row>
    <row r="22" spans="1:60" ht="16" customHeight="1" x14ac:dyDescent="0.45">
      <c r="A22" s="234" t="s">
        <v>20</v>
      </c>
      <c r="B22" s="234"/>
      <c r="C22" s="234"/>
      <c r="D22" s="244" t="s">
        <v>173</v>
      </c>
      <c r="E22" s="245"/>
      <c r="F22" s="246"/>
      <c r="G22" s="244" t="s">
        <v>173</v>
      </c>
      <c r="H22" s="245"/>
      <c r="I22" s="246"/>
      <c r="J22" s="244" t="s">
        <v>174</v>
      </c>
      <c r="K22" s="245"/>
      <c r="L22" s="246"/>
      <c r="M22" s="230" t="s">
        <v>175</v>
      </c>
      <c r="N22" s="230"/>
      <c r="O22" s="230"/>
      <c r="P22" s="227" t="s">
        <v>172</v>
      </c>
      <c r="Q22" s="228"/>
      <c r="R22" s="229"/>
      <c r="S22" s="227" t="s">
        <v>171</v>
      </c>
      <c r="T22" s="228"/>
      <c r="U22" s="229"/>
      <c r="V22" s="227" t="s">
        <v>171</v>
      </c>
      <c r="W22" s="228"/>
      <c r="X22" s="229"/>
      <c r="Y22" s="47">
        <f t="shared" ref="Y22:Y29" si="16">COUNTIF(D22:X22,"주간")</f>
        <v>2</v>
      </c>
      <c r="Z22" s="47">
        <f t="shared" ref="Z22:Z29" si="17">COUNTIF(D22:X22,"오전")</f>
        <v>1</v>
      </c>
      <c r="AA22" s="47">
        <f t="shared" ref="AA22:AA29" si="18">COUNTIF(D22:X22,"오후")</f>
        <v>1</v>
      </c>
      <c r="AB22" s="27">
        <f t="shared" ref="AB22:AB29" si="19">COUNTIF(D22:X22,"야간")</f>
        <v>1</v>
      </c>
      <c r="AC22" s="28">
        <f t="shared" ref="AC22:AC29" si="20">COUNTIF(D22:X22,"휴무")</f>
        <v>2</v>
      </c>
      <c r="AD22" s="149" t="s">
        <v>20</v>
      </c>
      <c r="AE22" s="32">
        <f>(Y22*12)+(Z22*6)+(AA22*6)+(AB22*12)</f>
        <v>48</v>
      </c>
      <c r="AF22" s="33"/>
      <c r="AG22" s="33"/>
      <c r="AH22" s="32">
        <f t="shared" ref="AH22:AH29" si="21">(Y22*4)+(AB22*4)</f>
        <v>12</v>
      </c>
      <c r="AI22" s="33"/>
      <c r="AJ22" s="20"/>
      <c r="AK22" s="72"/>
      <c r="AL22" s="150"/>
      <c r="AM22" s="150"/>
      <c r="AN22" s="171"/>
      <c r="AO22" s="170" t="s">
        <v>212</v>
      </c>
      <c r="AP22" s="170" t="s">
        <v>204</v>
      </c>
      <c r="AQ22" s="170" t="s">
        <v>211</v>
      </c>
      <c r="AR22" s="170" t="s">
        <v>212</v>
      </c>
      <c r="AS22" s="170" t="s">
        <v>204</v>
      </c>
      <c r="AT22" s="171"/>
      <c r="AU22" s="171"/>
      <c r="AV22" s="171"/>
      <c r="AW22" s="171"/>
      <c r="AX22" s="171"/>
      <c r="AY22" s="171"/>
      <c r="AZ22" s="171"/>
      <c r="BA22" s="171"/>
      <c r="BB22" s="171"/>
      <c r="BC22" s="171"/>
      <c r="BD22" s="171"/>
      <c r="BE22" s="171"/>
      <c r="BF22" s="171"/>
      <c r="BG22" s="171"/>
      <c r="BH22" s="171"/>
    </row>
    <row r="23" spans="1:60" ht="16" customHeight="1" x14ac:dyDescent="0.45">
      <c r="A23" s="231" t="s">
        <v>21</v>
      </c>
      <c r="B23" s="232"/>
      <c r="C23" s="233"/>
      <c r="D23" s="243" t="s">
        <v>174</v>
      </c>
      <c r="E23" s="243"/>
      <c r="F23" s="243"/>
      <c r="G23" s="243" t="s">
        <v>34</v>
      </c>
      <c r="H23" s="243"/>
      <c r="I23" s="243"/>
      <c r="J23" s="227" t="s">
        <v>172</v>
      </c>
      <c r="K23" s="228"/>
      <c r="L23" s="229"/>
      <c r="M23" s="243" t="s">
        <v>172</v>
      </c>
      <c r="N23" s="243"/>
      <c r="O23" s="243"/>
      <c r="P23" s="227" t="s">
        <v>34</v>
      </c>
      <c r="Q23" s="228"/>
      <c r="R23" s="229"/>
      <c r="S23" s="244" t="s">
        <v>174</v>
      </c>
      <c r="T23" s="245"/>
      <c r="U23" s="246"/>
      <c r="V23" s="244" t="s">
        <v>172</v>
      </c>
      <c r="W23" s="245"/>
      <c r="X23" s="246"/>
      <c r="Y23" s="47">
        <f t="shared" si="16"/>
        <v>0</v>
      </c>
      <c r="Z23" s="47">
        <f t="shared" si="17"/>
        <v>2</v>
      </c>
      <c r="AA23" s="47">
        <f t="shared" si="18"/>
        <v>0</v>
      </c>
      <c r="AB23" s="27">
        <f t="shared" si="19"/>
        <v>3</v>
      </c>
      <c r="AC23" s="28">
        <f t="shared" si="20"/>
        <v>2</v>
      </c>
      <c r="AD23" s="149" t="s">
        <v>21</v>
      </c>
      <c r="AE23" s="32">
        <f t="shared" ref="AE23:AE29" si="22">(Y23*12)+(Z23*6)+(AA23*6)+(AB23*12)</f>
        <v>48</v>
      </c>
      <c r="AF23" s="33"/>
      <c r="AG23" s="33"/>
      <c r="AH23" s="32">
        <f t="shared" si="21"/>
        <v>12</v>
      </c>
      <c r="AI23" s="33"/>
      <c r="AJ23" s="21"/>
      <c r="AK23" s="72"/>
      <c r="AL23" s="150"/>
      <c r="AM23" s="150"/>
      <c r="AN23" s="171"/>
      <c r="AO23" s="170" t="s">
        <v>211</v>
      </c>
      <c r="AP23" s="170" t="s">
        <v>204</v>
      </c>
      <c r="AQ23" s="170" t="s">
        <v>204</v>
      </c>
      <c r="AR23" s="170" t="s">
        <v>212</v>
      </c>
      <c r="AS23" s="170" t="s">
        <v>212</v>
      </c>
      <c r="AT23" s="171"/>
      <c r="AU23" s="171"/>
      <c r="AV23" s="171"/>
      <c r="AW23" s="171"/>
      <c r="AX23" s="171"/>
      <c r="AY23" s="171"/>
      <c r="AZ23" s="171"/>
      <c r="BA23" s="171"/>
      <c r="BB23" s="171"/>
      <c r="BC23" s="171"/>
      <c r="BD23" s="171"/>
      <c r="BE23" s="171"/>
      <c r="BF23" s="171"/>
      <c r="BG23" s="171"/>
      <c r="BH23" s="171"/>
    </row>
    <row r="24" spans="1:60" ht="16" customHeight="1" x14ac:dyDescent="0.45">
      <c r="A24" s="234" t="s">
        <v>23</v>
      </c>
      <c r="B24" s="234"/>
      <c r="C24" s="234"/>
      <c r="D24" s="227" t="s">
        <v>76</v>
      </c>
      <c r="E24" s="228"/>
      <c r="F24" s="229"/>
      <c r="G24" s="243" t="s">
        <v>34</v>
      </c>
      <c r="H24" s="243"/>
      <c r="I24" s="243"/>
      <c r="J24" s="227" t="s">
        <v>174</v>
      </c>
      <c r="K24" s="228"/>
      <c r="L24" s="229"/>
      <c r="M24" s="227" t="s">
        <v>172</v>
      </c>
      <c r="N24" s="228"/>
      <c r="O24" s="229"/>
      <c r="P24" s="244" t="s">
        <v>34</v>
      </c>
      <c r="Q24" s="245"/>
      <c r="R24" s="246"/>
      <c r="S24" s="227" t="s">
        <v>174</v>
      </c>
      <c r="T24" s="228"/>
      <c r="U24" s="229"/>
      <c r="V24" s="227" t="s">
        <v>173</v>
      </c>
      <c r="W24" s="228"/>
      <c r="X24" s="229"/>
      <c r="Y24" s="47">
        <f t="shared" si="16"/>
        <v>1</v>
      </c>
      <c r="Z24" s="47">
        <f t="shared" si="17"/>
        <v>2</v>
      </c>
      <c r="AA24" s="47">
        <f t="shared" si="18"/>
        <v>0</v>
      </c>
      <c r="AB24" s="27">
        <f t="shared" si="19"/>
        <v>2</v>
      </c>
      <c r="AC24" s="28">
        <f t="shared" si="20"/>
        <v>2</v>
      </c>
      <c r="AD24" s="149" t="s">
        <v>23</v>
      </c>
      <c r="AE24" s="32">
        <f t="shared" si="22"/>
        <v>48</v>
      </c>
      <c r="AF24" s="33"/>
      <c r="AG24" s="33"/>
      <c r="AH24" s="32">
        <f t="shared" si="21"/>
        <v>12</v>
      </c>
      <c r="AI24" s="33"/>
      <c r="AJ24" s="21"/>
      <c r="AK24" s="72"/>
      <c r="AL24" s="150"/>
      <c r="AM24" s="150"/>
      <c r="AN24" s="171"/>
      <c r="AO24" s="170" t="s">
        <v>205</v>
      </c>
      <c r="AP24" s="170" t="s">
        <v>204</v>
      </c>
      <c r="AQ24" s="170" t="s">
        <v>213</v>
      </c>
      <c r="AR24" s="170" t="s">
        <v>204</v>
      </c>
      <c r="AS24" s="170" t="s">
        <v>212</v>
      </c>
      <c r="AT24" s="171"/>
      <c r="AU24" s="171"/>
      <c r="AV24" s="171"/>
      <c r="AW24" s="171"/>
      <c r="AX24" s="171"/>
      <c r="AY24" s="171"/>
      <c r="AZ24" s="171"/>
      <c r="BA24" s="171"/>
      <c r="BB24" s="171"/>
      <c r="BC24" s="171"/>
      <c r="BD24" s="171"/>
      <c r="BE24" s="171"/>
      <c r="BF24" s="171"/>
      <c r="BG24" s="171"/>
      <c r="BH24" s="171"/>
    </row>
    <row r="25" spans="1:60" ht="16" customHeight="1" x14ac:dyDescent="0.45">
      <c r="A25" s="231" t="s">
        <v>24</v>
      </c>
      <c r="B25" s="232"/>
      <c r="C25" s="233"/>
      <c r="D25" s="227" t="s">
        <v>35</v>
      </c>
      <c r="E25" s="228"/>
      <c r="F25" s="229"/>
      <c r="G25" s="243" t="s">
        <v>76</v>
      </c>
      <c r="H25" s="243"/>
      <c r="I25" s="243"/>
      <c r="J25" s="243" t="s">
        <v>34</v>
      </c>
      <c r="K25" s="243"/>
      <c r="L25" s="243"/>
      <c r="M25" s="227" t="s">
        <v>174</v>
      </c>
      <c r="N25" s="228"/>
      <c r="O25" s="229"/>
      <c r="P25" s="243" t="s">
        <v>76</v>
      </c>
      <c r="Q25" s="243"/>
      <c r="R25" s="243"/>
      <c r="S25" s="244" t="s">
        <v>171</v>
      </c>
      <c r="T25" s="245"/>
      <c r="U25" s="246"/>
      <c r="V25" s="227" t="s">
        <v>174</v>
      </c>
      <c r="W25" s="228"/>
      <c r="X25" s="229"/>
      <c r="Y25" s="47">
        <f t="shared" si="16"/>
        <v>1</v>
      </c>
      <c r="Z25" s="47">
        <f t="shared" si="17"/>
        <v>2</v>
      </c>
      <c r="AA25" s="47">
        <f t="shared" si="18"/>
        <v>0</v>
      </c>
      <c r="AB25" s="27">
        <f t="shared" si="19"/>
        <v>2</v>
      </c>
      <c r="AC25" s="28">
        <f t="shared" si="20"/>
        <v>2</v>
      </c>
      <c r="AD25" s="149" t="s">
        <v>24</v>
      </c>
      <c r="AE25" s="32">
        <f t="shared" si="22"/>
        <v>48</v>
      </c>
      <c r="AF25" s="33"/>
      <c r="AG25" s="33"/>
      <c r="AH25" s="32">
        <f t="shared" si="21"/>
        <v>12</v>
      </c>
      <c r="AI25" s="33"/>
      <c r="AJ25" s="21"/>
      <c r="AK25" s="72"/>
      <c r="AL25" s="150"/>
      <c r="AM25" s="150"/>
      <c r="AN25" s="171"/>
      <c r="AO25" s="170" t="s">
        <v>205</v>
      </c>
      <c r="AP25" s="170" t="s">
        <v>205</v>
      </c>
      <c r="AQ25" s="170" t="s">
        <v>207</v>
      </c>
      <c r="AR25" s="170" t="s">
        <v>205</v>
      </c>
      <c r="AS25" s="170" t="s">
        <v>205</v>
      </c>
      <c r="AT25" s="171"/>
      <c r="AU25" s="171"/>
      <c r="AV25" s="171"/>
      <c r="AW25" s="171"/>
      <c r="AX25" s="171"/>
      <c r="AY25" s="171"/>
      <c r="AZ25" s="171"/>
      <c r="BA25" s="171"/>
      <c r="BB25" s="171"/>
      <c r="BC25" s="171"/>
      <c r="BD25" s="171"/>
      <c r="BE25" s="171"/>
      <c r="BF25" s="171"/>
      <c r="BG25" s="171"/>
      <c r="BH25" s="171"/>
    </row>
    <row r="26" spans="1:60" ht="16" customHeight="1" x14ac:dyDescent="0.45">
      <c r="A26" s="231" t="s">
        <v>22</v>
      </c>
      <c r="B26" s="232"/>
      <c r="C26" s="233"/>
      <c r="D26" s="227" t="s">
        <v>76</v>
      </c>
      <c r="E26" s="228"/>
      <c r="F26" s="229"/>
      <c r="G26" s="227" t="s">
        <v>34</v>
      </c>
      <c r="H26" s="228"/>
      <c r="I26" s="229"/>
      <c r="J26" s="227" t="s">
        <v>173</v>
      </c>
      <c r="K26" s="228"/>
      <c r="L26" s="229"/>
      <c r="M26" s="227" t="s">
        <v>34</v>
      </c>
      <c r="N26" s="228"/>
      <c r="O26" s="229"/>
      <c r="P26" s="227" t="s">
        <v>174</v>
      </c>
      <c r="Q26" s="228"/>
      <c r="R26" s="229"/>
      <c r="S26" s="227" t="s">
        <v>172</v>
      </c>
      <c r="T26" s="228"/>
      <c r="U26" s="229"/>
      <c r="V26" s="227" t="s">
        <v>34</v>
      </c>
      <c r="W26" s="228"/>
      <c r="X26" s="229"/>
      <c r="Y26" s="47">
        <f t="shared" si="16"/>
        <v>1</v>
      </c>
      <c r="Z26" s="47">
        <f t="shared" si="17"/>
        <v>1</v>
      </c>
      <c r="AA26" s="47">
        <f t="shared" si="18"/>
        <v>0</v>
      </c>
      <c r="AB26" s="27">
        <f t="shared" si="19"/>
        <v>2</v>
      </c>
      <c r="AC26" s="28">
        <f t="shared" si="20"/>
        <v>3</v>
      </c>
      <c r="AD26" s="149" t="s">
        <v>22</v>
      </c>
      <c r="AE26" s="32">
        <f t="shared" si="22"/>
        <v>42</v>
      </c>
      <c r="AF26" s="33"/>
      <c r="AG26" s="33"/>
      <c r="AH26" s="32">
        <f t="shared" si="21"/>
        <v>12</v>
      </c>
      <c r="AI26" s="33"/>
      <c r="AJ26" s="21"/>
      <c r="AK26" s="72"/>
      <c r="AL26" s="150"/>
      <c r="AM26" s="150"/>
      <c r="AN26" s="150"/>
      <c r="AO26" s="171" t="s">
        <v>204</v>
      </c>
      <c r="AP26" s="171" t="s">
        <v>207</v>
      </c>
      <c r="AQ26" s="171" t="s">
        <v>215</v>
      </c>
      <c r="AR26" s="171" t="s">
        <v>207</v>
      </c>
      <c r="AS26" s="171" t="s">
        <v>216</v>
      </c>
    </row>
    <row r="27" spans="1:60" ht="16" customHeight="1" x14ac:dyDescent="0.45">
      <c r="A27" s="231" t="s">
        <v>27</v>
      </c>
      <c r="B27" s="232"/>
      <c r="C27" s="233"/>
      <c r="D27" s="243" t="s">
        <v>34</v>
      </c>
      <c r="E27" s="243"/>
      <c r="F27" s="243"/>
      <c r="G27" s="227" t="s">
        <v>173</v>
      </c>
      <c r="H27" s="228"/>
      <c r="I27" s="229"/>
      <c r="J27" s="244" t="s">
        <v>175</v>
      </c>
      <c r="K27" s="245"/>
      <c r="L27" s="246"/>
      <c r="M27" s="227" t="s">
        <v>174</v>
      </c>
      <c r="N27" s="228"/>
      <c r="O27" s="229"/>
      <c r="P27" s="244" t="s">
        <v>173</v>
      </c>
      <c r="Q27" s="245"/>
      <c r="R27" s="246"/>
      <c r="S27" s="227" t="s">
        <v>172</v>
      </c>
      <c r="T27" s="228"/>
      <c r="U27" s="229"/>
      <c r="V27" s="227" t="s">
        <v>34</v>
      </c>
      <c r="W27" s="228"/>
      <c r="X27" s="229"/>
      <c r="Y27" s="47">
        <f t="shared" si="16"/>
        <v>2</v>
      </c>
      <c r="Z27" s="47">
        <f t="shared" si="17"/>
        <v>1</v>
      </c>
      <c r="AA27" s="47">
        <f t="shared" si="18"/>
        <v>1</v>
      </c>
      <c r="AB27" s="27">
        <f t="shared" si="19"/>
        <v>1</v>
      </c>
      <c r="AC27" s="28">
        <f t="shared" si="20"/>
        <v>2</v>
      </c>
      <c r="AD27" s="149" t="s">
        <v>27</v>
      </c>
      <c r="AE27" s="32">
        <f t="shared" si="22"/>
        <v>48</v>
      </c>
      <c r="AF27" s="33"/>
      <c r="AG27" s="33"/>
      <c r="AH27" s="32">
        <f t="shared" si="21"/>
        <v>12</v>
      </c>
      <c r="AI27" s="33"/>
      <c r="AJ27" s="21"/>
      <c r="AK27" s="72"/>
      <c r="AL27" s="253" t="s">
        <v>177</v>
      </c>
      <c r="AM27" s="253"/>
      <c r="AN27" s="253"/>
      <c r="AO27" s="72"/>
      <c r="AP27" s="170"/>
    </row>
    <row r="28" spans="1:60" ht="16" customHeight="1" x14ac:dyDescent="0.45">
      <c r="A28" s="231" t="s">
        <v>32</v>
      </c>
      <c r="B28" s="232"/>
      <c r="C28" s="233"/>
      <c r="D28" s="243" t="s">
        <v>34</v>
      </c>
      <c r="E28" s="243"/>
      <c r="F28" s="243"/>
      <c r="G28" s="244" t="s">
        <v>174</v>
      </c>
      <c r="H28" s="245"/>
      <c r="I28" s="246"/>
      <c r="J28" s="227" t="s">
        <v>34</v>
      </c>
      <c r="K28" s="228"/>
      <c r="L28" s="229"/>
      <c r="M28" s="243" t="s">
        <v>173</v>
      </c>
      <c r="N28" s="243"/>
      <c r="O28" s="243"/>
      <c r="P28" s="244" t="s">
        <v>175</v>
      </c>
      <c r="Q28" s="245"/>
      <c r="R28" s="246"/>
      <c r="S28" s="227" t="s">
        <v>173</v>
      </c>
      <c r="T28" s="228"/>
      <c r="U28" s="229"/>
      <c r="V28" s="243" t="s">
        <v>172</v>
      </c>
      <c r="W28" s="243"/>
      <c r="X28" s="243"/>
      <c r="Y28" s="47">
        <f t="shared" si="16"/>
        <v>2</v>
      </c>
      <c r="Z28" s="47">
        <f t="shared" si="17"/>
        <v>1</v>
      </c>
      <c r="AA28" s="47">
        <f t="shared" si="18"/>
        <v>1</v>
      </c>
      <c r="AB28" s="27">
        <f t="shared" si="19"/>
        <v>1</v>
      </c>
      <c r="AC28" s="28">
        <f t="shared" si="20"/>
        <v>2</v>
      </c>
      <c r="AD28" s="149" t="s">
        <v>32</v>
      </c>
      <c r="AE28" s="32">
        <f t="shared" si="22"/>
        <v>48</v>
      </c>
      <c r="AF28" s="33"/>
      <c r="AG28" s="33"/>
      <c r="AH28" s="32">
        <f t="shared" si="21"/>
        <v>12</v>
      </c>
      <c r="AI28" s="33"/>
      <c r="AJ28" s="21"/>
      <c r="AK28" s="72"/>
      <c r="AL28" s="150"/>
      <c r="AM28" s="150"/>
      <c r="AN28" s="150"/>
      <c r="AO28" s="72"/>
      <c r="AP28" s="69"/>
    </row>
    <row r="29" spans="1:60" ht="16" customHeight="1" x14ac:dyDescent="0.45">
      <c r="A29" s="231" t="s">
        <v>31</v>
      </c>
      <c r="B29" s="232"/>
      <c r="C29" s="233"/>
      <c r="D29" s="227" t="s">
        <v>34</v>
      </c>
      <c r="E29" s="228"/>
      <c r="F29" s="229"/>
      <c r="G29" s="243" t="s">
        <v>76</v>
      </c>
      <c r="H29" s="243"/>
      <c r="I29" s="243"/>
      <c r="J29" s="243" t="s">
        <v>172</v>
      </c>
      <c r="K29" s="243"/>
      <c r="L29" s="243"/>
      <c r="M29" s="243" t="s">
        <v>34</v>
      </c>
      <c r="N29" s="243"/>
      <c r="O29" s="243"/>
      <c r="P29" s="227" t="s">
        <v>174</v>
      </c>
      <c r="Q29" s="228"/>
      <c r="R29" s="229"/>
      <c r="S29" s="227" t="s">
        <v>175</v>
      </c>
      <c r="T29" s="228"/>
      <c r="U29" s="229"/>
      <c r="V29" s="227" t="s">
        <v>173</v>
      </c>
      <c r="W29" s="228"/>
      <c r="X29" s="229"/>
      <c r="Y29" s="47">
        <f t="shared" si="16"/>
        <v>1</v>
      </c>
      <c r="Z29" s="47">
        <f t="shared" si="17"/>
        <v>1</v>
      </c>
      <c r="AA29" s="47">
        <f t="shared" si="18"/>
        <v>1</v>
      </c>
      <c r="AB29" s="27">
        <f t="shared" si="19"/>
        <v>2</v>
      </c>
      <c r="AC29" s="28">
        <f t="shared" si="20"/>
        <v>2</v>
      </c>
      <c r="AD29" s="149" t="s">
        <v>31</v>
      </c>
      <c r="AE29" s="32">
        <f t="shared" si="22"/>
        <v>48</v>
      </c>
      <c r="AF29" s="33"/>
      <c r="AG29" s="33"/>
      <c r="AH29" s="32">
        <f t="shared" si="21"/>
        <v>12</v>
      </c>
      <c r="AI29" s="33"/>
      <c r="AJ29" s="21"/>
      <c r="AK29" s="72"/>
      <c r="AL29" s="150"/>
      <c r="AM29" s="150"/>
      <c r="AN29" s="150"/>
      <c r="AO29" s="72"/>
      <c r="AP29" s="69"/>
    </row>
    <row r="30" spans="1:60" ht="16" customHeight="1" x14ac:dyDescent="0.45">
      <c r="A30" s="247" t="s">
        <v>12</v>
      </c>
      <c r="B30" s="247"/>
      <c r="C30" s="247"/>
      <c r="D30" s="241">
        <v>20</v>
      </c>
      <c r="E30" s="241"/>
      <c r="F30" s="241"/>
      <c r="G30" s="241">
        <v>21</v>
      </c>
      <c r="H30" s="241"/>
      <c r="I30" s="241"/>
      <c r="J30" s="241">
        <v>22</v>
      </c>
      <c r="K30" s="241"/>
      <c r="L30" s="241"/>
      <c r="M30" s="241">
        <v>23</v>
      </c>
      <c r="N30" s="241"/>
      <c r="O30" s="241"/>
      <c r="P30" s="237">
        <v>24</v>
      </c>
      <c r="Q30" s="237"/>
      <c r="R30" s="237"/>
      <c r="S30" s="237">
        <v>25</v>
      </c>
      <c r="T30" s="237"/>
      <c r="U30" s="237"/>
      <c r="V30" s="237">
        <v>26</v>
      </c>
      <c r="W30" s="237"/>
      <c r="X30" s="237"/>
      <c r="Y30" s="155" t="s">
        <v>35</v>
      </c>
      <c r="Z30" s="155" t="s">
        <v>46</v>
      </c>
      <c r="AA30" s="155" t="s">
        <v>47</v>
      </c>
      <c r="AB30" s="66" t="s">
        <v>33</v>
      </c>
      <c r="AC30" s="154" t="s">
        <v>34</v>
      </c>
      <c r="AD30" s="153" t="s">
        <v>12</v>
      </c>
      <c r="AE30" s="67" t="s">
        <v>41</v>
      </c>
      <c r="AF30" s="68" t="s">
        <v>6</v>
      </c>
      <c r="AG30" s="68" t="s">
        <v>9</v>
      </c>
      <c r="AH30" s="67" t="s">
        <v>39</v>
      </c>
      <c r="AI30" s="68" t="s">
        <v>40</v>
      </c>
      <c r="AJ30" s="21"/>
      <c r="AK30" s="72"/>
      <c r="AL30" s="150"/>
      <c r="AM30" s="227"/>
      <c r="AN30" s="228"/>
      <c r="AO30" s="229"/>
      <c r="AP30" s="227"/>
      <c r="AQ30" s="228"/>
      <c r="AR30" s="229"/>
      <c r="AS30" s="227"/>
      <c r="AT30" s="228"/>
      <c r="AU30" s="229"/>
      <c r="AV30" s="227"/>
      <c r="AW30" s="228"/>
      <c r="AX30" s="229"/>
      <c r="AY30" s="227"/>
      <c r="AZ30" s="228"/>
      <c r="BA30" s="229"/>
      <c r="BB30" s="244"/>
      <c r="BC30" s="245"/>
      <c r="BD30" s="246"/>
      <c r="BE30" s="227"/>
      <c r="BF30" s="228"/>
      <c r="BG30" s="229"/>
    </row>
    <row r="31" spans="1:60" ht="16" customHeight="1" x14ac:dyDescent="0.45">
      <c r="A31" s="234" t="s">
        <v>20</v>
      </c>
      <c r="B31" s="234"/>
      <c r="C31" s="234"/>
      <c r="D31" s="243" t="s">
        <v>35</v>
      </c>
      <c r="E31" s="243"/>
      <c r="F31" s="243"/>
      <c r="G31" s="243" t="s">
        <v>35</v>
      </c>
      <c r="H31" s="243"/>
      <c r="I31" s="243"/>
      <c r="J31" s="243" t="s">
        <v>35</v>
      </c>
      <c r="K31" s="243"/>
      <c r="L31" s="243"/>
      <c r="M31" s="227" t="s">
        <v>174</v>
      </c>
      <c r="N31" s="228"/>
      <c r="O31" s="229"/>
      <c r="P31" s="243" t="s">
        <v>175</v>
      </c>
      <c r="Q31" s="243"/>
      <c r="R31" s="243"/>
      <c r="S31" s="227" t="s">
        <v>34</v>
      </c>
      <c r="T31" s="228"/>
      <c r="U31" s="229"/>
      <c r="V31" s="227" t="s">
        <v>34</v>
      </c>
      <c r="W31" s="228"/>
      <c r="X31" s="229"/>
      <c r="Y31" s="47">
        <f t="shared" ref="Y31:Y38" si="23">COUNTIF(D31:X31,"주간")</f>
        <v>3</v>
      </c>
      <c r="Z31" s="47">
        <f t="shared" ref="Z31:Z38" si="24">COUNTIF(D31:X31,"오전")</f>
        <v>1</v>
      </c>
      <c r="AA31" s="47">
        <f t="shared" ref="AA31:AA38" si="25">COUNTIF(D31:X31,"오후")</f>
        <v>1</v>
      </c>
      <c r="AB31" s="27">
        <f t="shared" ref="AB31:AB38" si="26">COUNTIF(D31:X31,"야간")</f>
        <v>0</v>
      </c>
      <c r="AC31" s="28">
        <f t="shared" ref="AC31:AC38" si="27">COUNTIF(D31:X31,"휴무")</f>
        <v>2</v>
      </c>
      <c r="AD31" s="149" t="s">
        <v>20</v>
      </c>
      <c r="AE31" s="32">
        <f>(Y31*12)+(Z31*6)+(AA31*6)+(AB31*12)</f>
        <v>48</v>
      </c>
      <c r="AF31" s="33">
        <f t="shared" ref="AF31:AF38" si="28">SUM(AE22,AE31)</f>
        <v>96</v>
      </c>
      <c r="AG31" s="33"/>
      <c r="AH31" s="32">
        <f t="shared" ref="AH31:AH38" si="29">(Y31*4)+(AB31*4)</f>
        <v>12</v>
      </c>
      <c r="AI31" s="33">
        <f t="shared" ref="AI31:AI38" si="30">AH31+AH22</f>
        <v>24</v>
      </c>
      <c r="AJ31" s="21"/>
      <c r="AK31" s="72"/>
      <c r="AL31" s="150"/>
      <c r="AM31" s="150"/>
      <c r="AN31" s="150"/>
      <c r="AO31" s="72"/>
      <c r="AP31" s="69"/>
    </row>
    <row r="32" spans="1:60" ht="16" customHeight="1" x14ac:dyDescent="0.45">
      <c r="A32" s="231" t="s">
        <v>21</v>
      </c>
      <c r="B32" s="232"/>
      <c r="C32" s="233"/>
      <c r="D32" s="227" t="s">
        <v>34</v>
      </c>
      <c r="E32" s="228"/>
      <c r="F32" s="229"/>
      <c r="G32" s="227" t="s">
        <v>34</v>
      </c>
      <c r="H32" s="228"/>
      <c r="I32" s="229"/>
      <c r="J32" s="230" t="s">
        <v>172</v>
      </c>
      <c r="K32" s="230"/>
      <c r="L32" s="230"/>
      <c r="M32" s="230" t="s">
        <v>172</v>
      </c>
      <c r="N32" s="230"/>
      <c r="O32" s="230"/>
      <c r="P32" s="243" t="s">
        <v>34</v>
      </c>
      <c r="Q32" s="243"/>
      <c r="R32" s="243"/>
      <c r="S32" s="227" t="s">
        <v>173</v>
      </c>
      <c r="T32" s="228"/>
      <c r="U32" s="229"/>
      <c r="V32" s="227" t="s">
        <v>174</v>
      </c>
      <c r="W32" s="228"/>
      <c r="X32" s="229"/>
      <c r="Y32" s="47">
        <f t="shared" si="23"/>
        <v>1</v>
      </c>
      <c r="Z32" s="47">
        <f t="shared" si="24"/>
        <v>1</v>
      </c>
      <c r="AA32" s="47">
        <f t="shared" si="25"/>
        <v>0</v>
      </c>
      <c r="AB32" s="27">
        <f t="shared" si="26"/>
        <v>2</v>
      </c>
      <c r="AC32" s="28">
        <f t="shared" si="27"/>
        <v>3</v>
      </c>
      <c r="AD32" s="149" t="s">
        <v>21</v>
      </c>
      <c r="AE32" s="32">
        <f t="shared" ref="AE32:AE38" si="31">(Y32*12)+(Z32*6)+(AA32*6)+(AB32*12)</f>
        <v>42</v>
      </c>
      <c r="AF32" s="33">
        <f t="shared" si="28"/>
        <v>90</v>
      </c>
      <c r="AG32" s="33"/>
      <c r="AH32" s="32">
        <f t="shared" si="29"/>
        <v>12</v>
      </c>
      <c r="AI32" s="33">
        <f t="shared" si="30"/>
        <v>24</v>
      </c>
      <c r="AJ32" s="21"/>
      <c r="AK32" s="72"/>
      <c r="AL32" s="150"/>
      <c r="AM32" s="150"/>
      <c r="AN32" s="150"/>
      <c r="AO32" s="249"/>
      <c r="AP32" s="249"/>
      <c r="AQ32" s="249"/>
      <c r="AR32" s="249"/>
      <c r="AS32" s="249"/>
      <c r="AT32" s="250"/>
      <c r="AU32" s="251"/>
      <c r="AV32" s="252"/>
      <c r="AW32" s="250"/>
      <c r="AX32" s="251"/>
      <c r="AY32" s="252"/>
    </row>
    <row r="33" spans="1:59" ht="16" customHeight="1" x14ac:dyDescent="0.45">
      <c r="A33" s="234" t="s">
        <v>23</v>
      </c>
      <c r="B33" s="234"/>
      <c r="C33" s="234"/>
      <c r="D33" s="230" t="s">
        <v>172</v>
      </c>
      <c r="E33" s="230"/>
      <c r="F33" s="230"/>
      <c r="G33" s="230" t="s">
        <v>172</v>
      </c>
      <c r="H33" s="230"/>
      <c r="I33" s="230"/>
      <c r="J33" s="227" t="s">
        <v>34</v>
      </c>
      <c r="K33" s="228"/>
      <c r="L33" s="229"/>
      <c r="M33" s="230" t="s">
        <v>175</v>
      </c>
      <c r="N33" s="230"/>
      <c r="O33" s="230"/>
      <c r="P33" s="227" t="s">
        <v>174</v>
      </c>
      <c r="Q33" s="228"/>
      <c r="R33" s="229"/>
      <c r="S33" s="227" t="s">
        <v>172</v>
      </c>
      <c r="T33" s="228"/>
      <c r="U33" s="229"/>
      <c r="V33" s="230" t="s">
        <v>34</v>
      </c>
      <c r="W33" s="230"/>
      <c r="X33" s="230"/>
      <c r="Y33" s="47">
        <f t="shared" si="23"/>
        <v>0</v>
      </c>
      <c r="Z33" s="47">
        <f t="shared" si="24"/>
        <v>1</v>
      </c>
      <c r="AA33" s="47">
        <f t="shared" si="25"/>
        <v>1</v>
      </c>
      <c r="AB33" s="27">
        <f t="shared" si="26"/>
        <v>3</v>
      </c>
      <c r="AC33" s="28">
        <f t="shared" si="27"/>
        <v>2</v>
      </c>
      <c r="AD33" s="149" t="s">
        <v>23</v>
      </c>
      <c r="AE33" s="32">
        <f t="shared" si="31"/>
        <v>48</v>
      </c>
      <c r="AF33" s="33">
        <f t="shared" si="28"/>
        <v>96</v>
      </c>
      <c r="AG33" s="33"/>
      <c r="AH33" s="32">
        <f t="shared" si="29"/>
        <v>12</v>
      </c>
      <c r="AI33" s="33">
        <f t="shared" si="30"/>
        <v>24</v>
      </c>
      <c r="AJ33" s="21"/>
      <c r="AK33" s="223"/>
      <c r="AL33" s="223"/>
      <c r="AM33" s="223"/>
      <c r="AN33" s="224"/>
      <c r="AO33" s="224"/>
      <c r="AP33" s="224"/>
      <c r="AQ33" s="224"/>
      <c r="AR33" s="224"/>
      <c r="AS33" s="17"/>
      <c r="AT33" s="17"/>
      <c r="AU33" s="17"/>
      <c r="AV33" s="17"/>
      <c r="AW33" s="17"/>
      <c r="AX33" s="17"/>
      <c r="AY33" s="17"/>
      <c r="AZ33" s="17"/>
      <c r="BA33" s="17"/>
    </row>
    <row r="34" spans="1:59" ht="16" customHeight="1" x14ac:dyDescent="0.45">
      <c r="A34" s="231" t="s">
        <v>24</v>
      </c>
      <c r="B34" s="232"/>
      <c r="C34" s="233"/>
      <c r="D34" s="227" t="s">
        <v>174</v>
      </c>
      <c r="E34" s="228"/>
      <c r="F34" s="229"/>
      <c r="G34" s="227" t="s">
        <v>175</v>
      </c>
      <c r="H34" s="228"/>
      <c r="I34" s="229"/>
      <c r="J34" s="227" t="s">
        <v>34</v>
      </c>
      <c r="K34" s="228"/>
      <c r="L34" s="229"/>
      <c r="M34" s="227" t="s">
        <v>173</v>
      </c>
      <c r="N34" s="228"/>
      <c r="O34" s="229"/>
      <c r="P34" s="227" t="s">
        <v>172</v>
      </c>
      <c r="Q34" s="228"/>
      <c r="R34" s="229"/>
      <c r="S34" s="227" t="s">
        <v>34</v>
      </c>
      <c r="T34" s="228"/>
      <c r="U34" s="229"/>
      <c r="V34" s="227" t="s">
        <v>172</v>
      </c>
      <c r="W34" s="228"/>
      <c r="X34" s="229"/>
      <c r="Y34" s="47">
        <f t="shared" si="23"/>
        <v>1</v>
      </c>
      <c r="Z34" s="47">
        <f t="shared" si="24"/>
        <v>1</v>
      </c>
      <c r="AA34" s="47">
        <f t="shared" si="25"/>
        <v>1</v>
      </c>
      <c r="AB34" s="27">
        <f t="shared" si="26"/>
        <v>2</v>
      </c>
      <c r="AC34" s="28">
        <f t="shared" si="27"/>
        <v>2</v>
      </c>
      <c r="AD34" s="149" t="s">
        <v>24</v>
      </c>
      <c r="AE34" s="32">
        <f t="shared" si="31"/>
        <v>48</v>
      </c>
      <c r="AF34" s="33">
        <f t="shared" si="28"/>
        <v>96</v>
      </c>
      <c r="AG34" s="33"/>
      <c r="AH34" s="32">
        <f t="shared" si="29"/>
        <v>12</v>
      </c>
      <c r="AI34" s="33">
        <f t="shared" si="30"/>
        <v>24</v>
      </c>
      <c r="AJ34" s="21"/>
      <c r="AK34" s="72"/>
      <c r="AL34" s="150"/>
      <c r="AM34" s="150"/>
      <c r="AN34" s="150"/>
      <c r="AO34" s="72"/>
      <c r="AP34" s="69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</row>
    <row r="35" spans="1:59" ht="16" customHeight="1" x14ac:dyDescent="0.45">
      <c r="A35" s="231" t="s">
        <v>22</v>
      </c>
      <c r="B35" s="232"/>
      <c r="C35" s="233"/>
      <c r="D35" s="227" t="s">
        <v>34</v>
      </c>
      <c r="E35" s="228"/>
      <c r="F35" s="229"/>
      <c r="G35" s="227" t="s">
        <v>174</v>
      </c>
      <c r="H35" s="228"/>
      <c r="I35" s="229"/>
      <c r="J35" s="227" t="s">
        <v>174</v>
      </c>
      <c r="K35" s="228"/>
      <c r="L35" s="229"/>
      <c r="M35" s="227" t="s">
        <v>172</v>
      </c>
      <c r="N35" s="228"/>
      <c r="O35" s="229"/>
      <c r="P35" s="230" t="s">
        <v>172</v>
      </c>
      <c r="Q35" s="230"/>
      <c r="R35" s="230"/>
      <c r="S35" s="227" t="s">
        <v>34</v>
      </c>
      <c r="T35" s="228"/>
      <c r="U35" s="229"/>
      <c r="V35" s="244" t="s">
        <v>35</v>
      </c>
      <c r="W35" s="245"/>
      <c r="X35" s="246"/>
      <c r="Y35" s="47">
        <f t="shared" si="23"/>
        <v>1</v>
      </c>
      <c r="Z35" s="47">
        <f t="shared" si="24"/>
        <v>2</v>
      </c>
      <c r="AA35" s="47">
        <f t="shared" si="25"/>
        <v>0</v>
      </c>
      <c r="AB35" s="27">
        <f t="shared" si="26"/>
        <v>2</v>
      </c>
      <c r="AC35" s="28">
        <f t="shared" si="27"/>
        <v>2</v>
      </c>
      <c r="AD35" s="149" t="s">
        <v>22</v>
      </c>
      <c r="AE35" s="32">
        <f t="shared" si="31"/>
        <v>48</v>
      </c>
      <c r="AF35" s="33">
        <f t="shared" si="28"/>
        <v>90</v>
      </c>
      <c r="AG35" s="33"/>
      <c r="AH35" s="32">
        <f t="shared" si="29"/>
        <v>12</v>
      </c>
      <c r="AI35" s="33">
        <f t="shared" si="30"/>
        <v>24</v>
      </c>
      <c r="AJ35" s="21"/>
      <c r="AK35" s="72"/>
      <c r="AL35" s="150"/>
      <c r="AM35" s="150"/>
      <c r="AN35" s="224"/>
      <c r="AO35" s="224"/>
      <c r="AP35" s="223"/>
      <c r="AQ35" s="223"/>
      <c r="AR35" s="223"/>
      <c r="AS35" s="224"/>
      <c r="AT35" s="224"/>
      <c r="AU35" s="224"/>
      <c r="AV35" s="224"/>
      <c r="AW35" s="224"/>
      <c r="AX35" s="224"/>
      <c r="AY35" s="224"/>
      <c r="AZ35" s="224"/>
      <c r="BA35" s="224"/>
      <c r="BB35" s="246"/>
      <c r="BC35" s="243"/>
      <c r="BD35" s="243"/>
      <c r="BE35" s="227"/>
      <c r="BF35" s="228"/>
      <c r="BG35" s="229"/>
    </row>
    <row r="36" spans="1:59" ht="16" customHeight="1" x14ac:dyDescent="0.45">
      <c r="A36" s="231" t="s">
        <v>27</v>
      </c>
      <c r="B36" s="232"/>
      <c r="C36" s="233"/>
      <c r="D36" s="227" t="s">
        <v>173</v>
      </c>
      <c r="E36" s="228"/>
      <c r="F36" s="229"/>
      <c r="G36" s="230" t="s">
        <v>34</v>
      </c>
      <c r="H36" s="230"/>
      <c r="I36" s="230"/>
      <c r="J36" s="243" t="s">
        <v>173</v>
      </c>
      <c r="K36" s="243"/>
      <c r="L36" s="243"/>
      <c r="M36" s="243" t="s">
        <v>34</v>
      </c>
      <c r="N36" s="243"/>
      <c r="O36" s="243"/>
      <c r="P36" s="227" t="s">
        <v>173</v>
      </c>
      <c r="Q36" s="228"/>
      <c r="R36" s="229"/>
      <c r="S36" s="227" t="s">
        <v>174</v>
      </c>
      <c r="T36" s="228"/>
      <c r="U36" s="229"/>
      <c r="V36" s="227" t="s">
        <v>174</v>
      </c>
      <c r="W36" s="228"/>
      <c r="X36" s="229"/>
      <c r="Y36" s="47">
        <f t="shared" si="23"/>
        <v>3</v>
      </c>
      <c r="Z36" s="47">
        <f t="shared" si="24"/>
        <v>2</v>
      </c>
      <c r="AA36" s="47">
        <f t="shared" si="25"/>
        <v>0</v>
      </c>
      <c r="AB36" s="27">
        <f t="shared" si="26"/>
        <v>0</v>
      </c>
      <c r="AC36" s="28">
        <f t="shared" si="27"/>
        <v>2</v>
      </c>
      <c r="AD36" s="149" t="s">
        <v>27</v>
      </c>
      <c r="AE36" s="32">
        <f t="shared" si="31"/>
        <v>48</v>
      </c>
      <c r="AF36" s="33">
        <f t="shared" si="28"/>
        <v>96</v>
      </c>
      <c r="AG36" s="33"/>
      <c r="AH36" s="32">
        <f t="shared" si="29"/>
        <v>12</v>
      </c>
      <c r="AI36" s="33">
        <f t="shared" si="30"/>
        <v>24</v>
      </c>
      <c r="AJ36" s="3"/>
      <c r="AK36" s="69"/>
      <c r="AL36" s="150" t="s">
        <v>178</v>
      </c>
      <c r="AM36" s="150"/>
      <c r="AN36" s="150"/>
      <c r="AO36" s="69"/>
      <c r="AP36" s="69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</row>
    <row r="37" spans="1:59" ht="16" customHeight="1" x14ac:dyDescent="0.45">
      <c r="A37" s="231" t="s">
        <v>32</v>
      </c>
      <c r="B37" s="232"/>
      <c r="C37" s="233"/>
      <c r="D37" s="227" t="s">
        <v>34</v>
      </c>
      <c r="E37" s="228"/>
      <c r="F37" s="229"/>
      <c r="G37" s="227" t="s">
        <v>46</v>
      </c>
      <c r="H37" s="228"/>
      <c r="I37" s="229"/>
      <c r="J37" s="227" t="s">
        <v>172</v>
      </c>
      <c r="K37" s="228"/>
      <c r="L37" s="229"/>
      <c r="M37" s="227" t="s">
        <v>34</v>
      </c>
      <c r="N37" s="228"/>
      <c r="O37" s="229"/>
      <c r="P37" s="230" t="s">
        <v>174</v>
      </c>
      <c r="Q37" s="230"/>
      <c r="R37" s="230"/>
      <c r="S37" s="227" t="s">
        <v>172</v>
      </c>
      <c r="T37" s="228"/>
      <c r="U37" s="229"/>
      <c r="V37" s="227" t="s">
        <v>172</v>
      </c>
      <c r="W37" s="228"/>
      <c r="X37" s="229"/>
      <c r="Y37" s="47">
        <f t="shared" si="23"/>
        <v>0</v>
      </c>
      <c r="Z37" s="47">
        <f t="shared" si="24"/>
        <v>2</v>
      </c>
      <c r="AA37" s="47">
        <f t="shared" si="25"/>
        <v>0</v>
      </c>
      <c r="AB37" s="27">
        <f t="shared" si="26"/>
        <v>3</v>
      </c>
      <c r="AC37" s="28">
        <f t="shared" si="27"/>
        <v>2</v>
      </c>
      <c r="AD37" s="149" t="s">
        <v>32</v>
      </c>
      <c r="AE37" s="32">
        <f t="shared" si="31"/>
        <v>48</v>
      </c>
      <c r="AF37" s="33">
        <f t="shared" si="28"/>
        <v>96</v>
      </c>
      <c r="AG37" s="33"/>
      <c r="AH37" s="32">
        <f t="shared" si="29"/>
        <v>12</v>
      </c>
      <c r="AI37" s="33">
        <f t="shared" si="30"/>
        <v>24</v>
      </c>
      <c r="AJ37" s="3"/>
      <c r="AK37" s="69"/>
      <c r="AL37" s="150"/>
      <c r="AM37" s="150"/>
      <c r="AN37" s="150"/>
      <c r="AO37" s="69"/>
      <c r="AP37" s="69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</row>
    <row r="38" spans="1:59" ht="16" customHeight="1" x14ac:dyDescent="0.45">
      <c r="A38" s="231" t="s">
        <v>31</v>
      </c>
      <c r="B38" s="232"/>
      <c r="C38" s="233"/>
      <c r="D38" s="227" t="s">
        <v>76</v>
      </c>
      <c r="E38" s="228"/>
      <c r="F38" s="229"/>
      <c r="G38" s="227" t="s">
        <v>76</v>
      </c>
      <c r="H38" s="228"/>
      <c r="I38" s="229"/>
      <c r="J38" s="230" t="s">
        <v>34</v>
      </c>
      <c r="K38" s="230"/>
      <c r="L38" s="230"/>
      <c r="M38" s="243" t="s">
        <v>174</v>
      </c>
      <c r="N38" s="243"/>
      <c r="O38" s="243"/>
      <c r="P38" s="227" t="s">
        <v>34</v>
      </c>
      <c r="Q38" s="228"/>
      <c r="R38" s="229"/>
      <c r="S38" s="244" t="s">
        <v>35</v>
      </c>
      <c r="T38" s="245"/>
      <c r="U38" s="246"/>
      <c r="V38" s="227" t="s">
        <v>175</v>
      </c>
      <c r="W38" s="228"/>
      <c r="X38" s="229"/>
      <c r="Y38" s="47">
        <f t="shared" si="23"/>
        <v>1</v>
      </c>
      <c r="Z38" s="47">
        <f t="shared" si="24"/>
        <v>1</v>
      </c>
      <c r="AA38" s="47">
        <f t="shared" si="25"/>
        <v>1</v>
      </c>
      <c r="AB38" s="27">
        <f t="shared" si="26"/>
        <v>2</v>
      </c>
      <c r="AC38" s="28">
        <f t="shared" si="27"/>
        <v>2</v>
      </c>
      <c r="AD38" s="149" t="s">
        <v>31</v>
      </c>
      <c r="AE38" s="32">
        <f t="shared" si="31"/>
        <v>48</v>
      </c>
      <c r="AF38" s="33">
        <f t="shared" si="28"/>
        <v>96</v>
      </c>
      <c r="AG38" s="33"/>
      <c r="AH38" s="32">
        <f t="shared" si="29"/>
        <v>12</v>
      </c>
      <c r="AI38" s="33">
        <f t="shared" si="30"/>
        <v>24</v>
      </c>
      <c r="AJ38" s="3"/>
      <c r="AK38" s="69"/>
      <c r="AL38" s="150"/>
      <c r="AM38" s="150"/>
      <c r="AN38" s="150"/>
      <c r="AO38" s="69"/>
      <c r="AP38" s="69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</row>
    <row r="39" spans="1:59" ht="16" customHeight="1" x14ac:dyDescent="0.45">
      <c r="A39" s="247" t="s">
        <v>12</v>
      </c>
      <c r="B39" s="247"/>
      <c r="C39" s="247"/>
      <c r="D39" s="237">
        <v>27</v>
      </c>
      <c r="E39" s="237"/>
      <c r="F39" s="237"/>
      <c r="G39" s="241">
        <v>28</v>
      </c>
      <c r="H39" s="241"/>
      <c r="I39" s="241"/>
      <c r="J39" s="248">
        <v>29</v>
      </c>
      <c r="K39" s="248"/>
      <c r="L39" s="248"/>
      <c r="M39" s="238">
        <v>30</v>
      </c>
      <c r="N39" s="239"/>
      <c r="O39" s="240"/>
      <c r="P39" s="241">
        <v>31</v>
      </c>
      <c r="Q39" s="241"/>
      <c r="R39" s="241"/>
      <c r="S39" s="242"/>
      <c r="T39" s="242"/>
      <c r="U39" s="242"/>
      <c r="V39" s="237"/>
      <c r="W39" s="237"/>
      <c r="X39" s="237"/>
      <c r="Y39" s="155" t="s">
        <v>35</v>
      </c>
      <c r="Z39" s="155" t="s">
        <v>46</v>
      </c>
      <c r="AA39" s="155" t="s">
        <v>47</v>
      </c>
      <c r="AB39" s="66" t="s">
        <v>33</v>
      </c>
      <c r="AC39" s="154" t="s">
        <v>34</v>
      </c>
      <c r="AD39" s="153" t="s">
        <v>12</v>
      </c>
      <c r="AE39" s="67" t="s">
        <v>41</v>
      </c>
      <c r="AF39" s="68" t="s">
        <v>6</v>
      </c>
      <c r="AG39" s="68" t="s">
        <v>9</v>
      </c>
      <c r="AH39" s="67" t="s">
        <v>39</v>
      </c>
      <c r="AI39" s="68" t="s">
        <v>40</v>
      </c>
      <c r="AK39" s="69"/>
      <c r="AL39" s="150"/>
      <c r="AM39" s="227"/>
      <c r="AN39" s="228"/>
      <c r="AO39" s="229"/>
      <c r="AP39" s="243"/>
      <c r="AQ39" s="243"/>
      <c r="AR39" s="243"/>
      <c r="AS39" s="243"/>
      <c r="AT39" s="243"/>
      <c r="AU39" s="243"/>
      <c r="AV39" s="230"/>
      <c r="AW39" s="230"/>
      <c r="AX39" s="230"/>
      <c r="AY39" s="227"/>
      <c r="AZ39" s="228"/>
      <c r="BA39" s="229"/>
      <c r="BB39" s="227"/>
      <c r="BC39" s="228"/>
      <c r="BD39" s="229"/>
      <c r="BE39" s="227"/>
      <c r="BF39" s="228"/>
      <c r="BG39" s="229"/>
    </row>
    <row r="40" spans="1:59" ht="16" customHeight="1" x14ac:dyDescent="0.45">
      <c r="A40" s="234" t="s">
        <v>20</v>
      </c>
      <c r="B40" s="234"/>
      <c r="C40" s="234"/>
      <c r="D40" s="243" t="s">
        <v>35</v>
      </c>
      <c r="E40" s="243"/>
      <c r="F40" s="243"/>
      <c r="G40" s="243" t="s">
        <v>35</v>
      </c>
      <c r="H40" s="243"/>
      <c r="I40" s="243"/>
      <c r="J40" s="243" t="s">
        <v>35</v>
      </c>
      <c r="K40" s="243"/>
      <c r="L40" s="243"/>
      <c r="M40" s="227" t="s">
        <v>174</v>
      </c>
      <c r="N40" s="228"/>
      <c r="O40" s="229"/>
      <c r="P40" s="243" t="s">
        <v>175</v>
      </c>
      <c r="Q40" s="243"/>
      <c r="R40" s="243"/>
      <c r="S40" s="227" t="s">
        <v>34</v>
      </c>
      <c r="T40" s="228"/>
      <c r="U40" s="229"/>
      <c r="V40" s="227" t="s">
        <v>34</v>
      </c>
      <c r="W40" s="228"/>
      <c r="X40" s="229"/>
      <c r="Y40" s="47">
        <f t="shared" ref="Y40:Y47" si="32">COUNTIF(D40:X40,"주간")</f>
        <v>3</v>
      </c>
      <c r="Z40" s="47">
        <f t="shared" ref="Z40:Z47" si="33">COUNTIF(D40:X40,"오전")</f>
        <v>1</v>
      </c>
      <c r="AA40" s="47">
        <f t="shared" ref="AA40:AA47" si="34">COUNTIF(D40:X40,"오후")</f>
        <v>1</v>
      </c>
      <c r="AB40" s="27">
        <f t="shared" ref="AB40:AB47" si="35">COUNTIF(D40:X40,"야간")</f>
        <v>0</v>
      </c>
      <c r="AC40" s="28">
        <f t="shared" ref="AC40:AC47" si="36">COUNTIF(D40:X40,"휴무")</f>
        <v>2</v>
      </c>
      <c r="AD40" s="149" t="s">
        <v>20</v>
      </c>
      <c r="AE40" s="32">
        <f>(Y40*12)+(Z40*6)+(AA40*6)+(AB40*12)</f>
        <v>48</v>
      </c>
      <c r="AF40" s="34"/>
      <c r="AG40" s="33"/>
      <c r="AH40" s="32">
        <f t="shared" ref="AH40:AH47" si="37">(Y40*4)+(AB40*4)</f>
        <v>12</v>
      </c>
      <c r="AI40" s="33"/>
      <c r="AK40" s="73"/>
      <c r="AL40" s="152"/>
      <c r="AM40" s="152"/>
      <c r="AN40" s="152"/>
      <c r="AO40" s="73"/>
      <c r="AP40" s="69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</row>
    <row r="41" spans="1:59" ht="16" customHeight="1" x14ac:dyDescent="0.45">
      <c r="A41" s="231" t="s">
        <v>21</v>
      </c>
      <c r="B41" s="232"/>
      <c r="C41" s="233"/>
      <c r="D41" s="227" t="s">
        <v>76</v>
      </c>
      <c r="E41" s="228"/>
      <c r="F41" s="229"/>
      <c r="G41" s="227" t="s">
        <v>76</v>
      </c>
      <c r="H41" s="228"/>
      <c r="I41" s="229"/>
      <c r="J41" s="227" t="s">
        <v>34</v>
      </c>
      <c r="K41" s="228"/>
      <c r="L41" s="229"/>
      <c r="M41" s="227" t="s">
        <v>34</v>
      </c>
      <c r="N41" s="228"/>
      <c r="O41" s="229"/>
      <c r="P41" s="227" t="s">
        <v>46</v>
      </c>
      <c r="Q41" s="228"/>
      <c r="R41" s="229"/>
      <c r="S41" s="244" t="s">
        <v>46</v>
      </c>
      <c r="T41" s="245"/>
      <c r="U41" s="246"/>
      <c r="V41" s="227" t="s">
        <v>35</v>
      </c>
      <c r="W41" s="228"/>
      <c r="X41" s="229"/>
      <c r="Y41" s="47">
        <f t="shared" si="32"/>
        <v>1</v>
      </c>
      <c r="Z41" s="47">
        <f t="shared" si="33"/>
        <v>2</v>
      </c>
      <c r="AA41" s="47">
        <f t="shared" si="34"/>
        <v>0</v>
      </c>
      <c r="AB41" s="27">
        <f t="shared" si="35"/>
        <v>2</v>
      </c>
      <c r="AC41" s="28">
        <f t="shared" si="36"/>
        <v>2</v>
      </c>
      <c r="AD41" s="149" t="s">
        <v>21</v>
      </c>
      <c r="AE41" s="32">
        <f t="shared" ref="AE41:AE47" si="38">(Y41*12)+(Z41*6)+(AA41*6)+(AB41*12)</f>
        <v>48</v>
      </c>
      <c r="AF41" s="34"/>
      <c r="AG41" s="33"/>
      <c r="AH41" s="32">
        <f t="shared" si="37"/>
        <v>12</v>
      </c>
      <c r="AI41" s="33"/>
      <c r="AK41" s="73"/>
      <c r="AL41" s="152"/>
      <c r="AM41" s="152"/>
      <c r="AN41" s="152"/>
      <c r="AO41" s="73"/>
      <c r="AP41" s="69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</row>
    <row r="42" spans="1:59" ht="16" customHeight="1" x14ac:dyDescent="0.45">
      <c r="A42" s="234" t="s">
        <v>23</v>
      </c>
      <c r="B42" s="234"/>
      <c r="C42" s="234"/>
      <c r="D42" s="243" t="s">
        <v>34</v>
      </c>
      <c r="E42" s="243"/>
      <c r="F42" s="243"/>
      <c r="G42" s="227" t="s">
        <v>174</v>
      </c>
      <c r="H42" s="228"/>
      <c r="I42" s="229"/>
      <c r="J42" s="227" t="s">
        <v>174</v>
      </c>
      <c r="K42" s="228"/>
      <c r="L42" s="229"/>
      <c r="M42" s="227" t="s">
        <v>173</v>
      </c>
      <c r="N42" s="228"/>
      <c r="O42" s="229"/>
      <c r="P42" s="227" t="s">
        <v>172</v>
      </c>
      <c r="Q42" s="228"/>
      <c r="R42" s="229"/>
      <c r="S42" s="227" t="s">
        <v>172</v>
      </c>
      <c r="T42" s="228"/>
      <c r="U42" s="229"/>
      <c r="V42" s="227" t="s">
        <v>34</v>
      </c>
      <c r="W42" s="228"/>
      <c r="X42" s="229"/>
      <c r="Y42" s="47">
        <f t="shared" si="32"/>
        <v>1</v>
      </c>
      <c r="Z42" s="47">
        <f t="shared" si="33"/>
        <v>2</v>
      </c>
      <c r="AA42" s="47">
        <f t="shared" si="34"/>
        <v>0</v>
      </c>
      <c r="AB42" s="27">
        <f t="shared" si="35"/>
        <v>2</v>
      </c>
      <c r="AC42" s="28">
        <f t="shared" si="36"/>
        <v>2</v>
      </c>
      <c r="AD42" s="149" t="s">
        <v>23</v>
      </c>
      <c r="AE42" s="32">
        <f t="shared" si="38"/>
        <v>48</v>
      </c>
      <c r="AF42" s="34"/>
      <c r="AG42" s="33"/>
      <c r="AH42" s="32">
        <f t="shared" si="37"/>
        <v>12</v>
      </c>
      <c r="AI42" s="33"/>
      <c r="AK42" s="73"/>
      <c r="AL42" s="152"/>
      <c r="AM42" s="152"/>
      <c r="AN42" s="224"/>
      <c r="AO42" s="224"/>
      <c r="AP42" s="224"/>
      <c r="AQ42" s="224"/>
      <c r="AR42" s="224"/>
      <c r="AS42" s="223"/>
      <c r="AT42" s="223"/>
      <c r="AU42" s="223"/>
      <c r="AV42" s="17"/>
      <c r="AW42" s="17"/>
      <c r="AX42" s="17"/>
      <c r="AY42" s="17"/>
      <c r="AZ42" s="17"/>
      <c r="BA42" s="17"/>
    </row>
    <row r="43" spans="1:59" ht="16" customHeight="1" x14ac:dyDescent="0.45">
      <c r="A43" s="231" t="s">
        <v>24</v>
      </c>
      <c r="B43" s="232"/>
      <c r="C43" s="233"/>
      <c r="D43" s="227" t="s">
        <v>34</v>
      </c>
      <c r="E43" s="228"/>
      <c r="F43" s="229"/>
      <c r="G43" s="227" t="s">
        <v>174</v>
      </c>
      <c r="H43" s="228"/>
      <c r="I43" s="229"/>
      <c r="J43" s="244" t="s">
        <v>175</v>
      </c>
      <c r="K43" s="245"/>
      <c r="L43" s="246"/>
      <c r="M43" s="227" t="s">
        <v>35</v>
      </c>
      <c r="N43" s="228"/>
      <c r="O43" s="229"/>
      <c r="P43" s="227" t="s">
        <v>34</v>
      </c>
      <c r="Q43" s="228"/>
      <c r="R43" s="229"/>
      <c r="S43" s="243" t="s">
        <v>173</v>
      </c>
      <c r="T43" s="243"/>
      <c r="U43" s="243"/>
      <c r="V43" s="227" t="s">
        <v>172</v>
      </c>
      <c r="W43" s="228"/>
      <c r="X43" s="229"/>
      <c r="Y43" s="47">
        <f t="shared" si="32"/>
        <v>2</v>
      </c>
      <c r="Z43" s="47">
        <f t="shared" si="33"/>
        <v>1</v>
      </c>
      <c r="AA43" s="47">
        <f t="shared" si="34"/>
        <v>1</v>
      </c>
      <c r="AB43" s="27">
        <f t="shared" si="35"/>
        <v>1</v>
      </c>
      <c r="AC43" s="28">
        <f t="shared" si="36"/>
        <v>2</v>
      </c>
      <c r="AD43" s="149" t="s">
        <v>24</v>
      </c>
      <c r="AE43" s="32">
        <f t="shared" si="38"/>
        <v>48</v>
      </c>
      <c r="AF43" s="34"/>
      <c r="AG43" s="33"/>
      <c r="AH43" s="32">
        <f t="shared" si="37"/>
        <v>12</v>
      </c>
      <c r="AI43" s="33"/>
      <c r="AK43" s="73"/>
      <c r="AL43" s="152"/>
      <c r="AM43" s="152"/>
      <c r="AN43" s="152"/>
      <c r="AO43" s="73"/>
      <c r="AP43" s="69"/>
    </row>
    <row r="44" spans="1:59" ht="16" customHeight="1" x14ac:dyDescent="0.45">
      <c r="A44" s="231" t="s">
        <v>22</v>
      </c>
      <c r="B44" s="232"/>
      <c r="C44" s="233"/>
      <c r="D44" s="244" t="s">
        <v>174</v>
      </c>
      <c r="E44" s="245"/>
      <c r="F44" s="246"/>
      <c r="G44" s="244" t="s">
        <v>176</v>
      </c>
      <c r="H44" s="245"/>
      <c r="I44" s="246"/>
      <c r="J44" s="227" t="s">
        <v>34</v>
      </c>
      <c r="K44" s="228"/>
      <c r="L44" s="229"/>
      <c r="M44" s="227" t="s">
        <v>34</v>
      </c>
      <c r="N44" s="228"/>
      <c r="O44" s="229"/>
      <c r="P44" s="227" t="s">
        <v>173</v>
      </c>
      <c r="Q44" s="228"/>
      <c r="R44" s="229"/>
      <c r="S44" s="227" t="s">
        <v>172</v>
      </c>
      <c r="T44" s="228"/>
      <c r="U44" s="229"/>
      <c r="V44" s="244" t="s">
        <v>172</v>
      </c>
      <c r="W44" s="245"/>
      <c r="X44" s="246"/>
      <c r="Y44" s="47">
        <f t="shared" si="32"/>
        <v>1</v>
      </c>
      <c r="Z44" s="47">
        <f t="shared" si="33"/>
        <v>1</v>
      </c>
      <c r="AA44" s="47">
        <f t="shared" si="34"/>
        <v>1</v>
      </c>
      <c r="AB44" s="27">
        <f t="shared" si="35"/>
        <v>2</v>
      </c>
      <c r="AC44" s="28">
        <f t="shared" si="36"/>
        <v>2</v>
      </c>
      <c r="AD44" s="149" t="s">
        <v>22</v>
      </c>
      <c r="AE44" s="32">
        <f t="shared" si="38"/>
        <v>48</v>
      </c>
      <c r="AF44" s="34"/>
      <c r="AG44" s="33"/>
      <c r="AH44" s="32">
        <f t="shared" si="37"/>
        <v>12</v>
      </c>
      <c r="AI44" s="33"/>
      <c r="AK44" s="73"/>
      <c r="AL44" s="152"/>
      <c r="AM44" s="152"/>
      <c r="AN44" s="152"/>
      <c r="AO44" s="73"/>
      <c r="AP44" s="69"/>
    </row>
    <row r="45" spans="1:59" ht="16" customHeight="1" x14ac:dyDescent="0.45">
      <c r="A45" s="231" t="s">
        <v>27</v>
      </c>
      <c r="B45" s="232"/>
      <c r="C45" s="233"/>
      <c r="D45" s="227" t="s">
        <v>35</v>
      </c>
      <c r="E45" s="228"/>
      <c r="F45" s="229"/>
      <c r="G45" s="244" t="s">
        <v>34</v>
      </c>
      <c r="H45" s="245"/>
      <c r="I45" s="246"/>
      <c r="J45" s="227" t="s">
        <v>172</v>
      </c>
      <c r="K45" s="228"/>
      <c r="L45" s="229"/>
      <c r="M45" s="227" t="s">
        <v>76</v>
      </c>
      <c r="N45" s="228"/>
      <c r="O45" s="229"/>
      <c r="P45" s="227" t="s">
        <v>34</v>
      </c>
      <c r="Q45" s="228"/>
      <c r="R45" s="229"/>
      <c r="S45" s="227" t="s">
        <v>46</v>
      </c>
      <c r="T45" s="228"/>
      <c r="U45" s="229"/>
      <c r="V45" s="227" t="s">
        <v>34</v>
      </c>
      <c r="W45" s="228"/>
      <c r="X45" s="229"/>
      <c r="Y45" s="47">
        <f t="shared" si="32"/>
        <v>1</v>
      </c>
      <c r="Z45" s="47">
        <f t="shared" si="33"/>
        <v>1</v>
      </c>
      <c r="AA45" s="47">
        <f t="shared" si="34"/>
        <v>0</v>
      </c>
      <c r="AB45" s="27">
        <f t="shared" si="35"/>
        <v>2</v>
      </c>
      <c r="AC45" s="28">
        <f t="shared" si="36"/>
        <v>3</v>
      </c>
      <c r="AD45" s="149" t="s">
        <v>27</v>
      </c>
      <c r="AE45" s="32">
        <f t="shared" si="38"/>
        <v>42</v>
      </c>
      <c r="AF45" s="34"/>
      <c r="AG45" s="33"/>
      <c r="AH45" s="32">
        <f t="shared" si="37"/>
        <v>12</v>
      </c>
      <c r="AI45" s="33"/>
      <c r="AK45" s="73"/>
      <c r="AL45" s="152" t="s">
        <v>179</v>
      </c>
      <c r="AM45" s="152"/>
      <c r="AN45" s="152"/>
      <c r="AO45" s="73"/>
      <c r="AP45" s="69"/>
    </row>
    <row r="46" spans="1:59" ht="16" customHeight="1" x14ac:dyDescent="0.45">
      <c r="A46" s="231" t="s">
        <v>32</v>
      </c>
      <c r="B46" s="232"/>
      <c r="C46" s="233"/>
      <c r="D46" s="227" t="s">
        <v>34</v>
      </c>
      <c r="E46" s="228"/>
      <c r="F46" s="229"/>
      <c r="G46" s="227" t="s">
        <v>76</v>
      </c>
      <c r="H46" s="228"/>
      <c r="I46" s="229"/>
      <c r="J46" s="227" t="s">
        <v>172</v>
      </c>
      <c r="K46" s="228"/>
      <c r="L46" s="229"/>
      <c r="M46" s="227" t="s">
        <v>34</v>
      </c>
      <c r="N46" s="228"/>
      <c r="O46" s="229"/>
      <c r="P46" s="227" t="s">
        <v>46</v>
      </c>
      <c r="Q46" s="228"/>
      <c r="R46" s="229"/>
      <c r="S46" s="244" t="s">
        <v>176</v>
      </c>
      <c r="T46" s="245"/>
      <c r="U46" s="246"/>
      <c r="V46" s="227" t="s">
        <v>35</v>
      </c>
      <c r="W46" s="228"/>
      <c r="X46" s="229"/>
      <c r="Y46" s="47">
        <f t="shared" si="32"/>
        <v>1</v>
      </c>
      <c r="Z46" s="47">
        <f t="shared" si="33"/>
        <v>1</v>
      </c>
      <c r="AA46" s="47">
        <f t="shared" si="34"/>
        <v>1</v>
      </c>
      <c r="AB46" s="27">
        <f t="shared" si="35"/>
        <v>2</v>
      </c>
      <c r="AC46" s="28">
        <f t="shared" si="36"/>
        <v>2</v>
      </c>
      <c r="AD46" s="149" t="s">
        <v>32</v>
      </c>
      <c r="AE46" s="32">
        <f t="shared" si="38"/>
        <v>48</v>
      </c>
      <c r="AF46" s="34"/>
      <c r="AG46" s="33"/>
      <c r="AH46" s="32">
        <f t="shared" si="37"/>
        <v>12</v>
      </c>
      <c r="AI46" s="33"/>
      <c r="AK46" s="73"/>
      <c r="AL46" s="152"/>
      <c r="AM46" s="152"/>
      <c r="AN46" s="152"/>
      <c r="AO46" s="73"/>
      <c r="AP46" s="69"/>
    </row>
    <row r="47" spans="1:59" ht="16" customHeight="1" x14ac:dyDescent="0.45">
      <c r="A47" s="231" t="s">
        <v>31</v>
      </c>
      <c r="B47" s="232"/>
      <c r="C47" s="233"/>
      <c r="D47" s="227" t="s">
        <v>76</v>
      </c>
      <c r="E47" s="228"/>
      <c r="F47" s="229"/>
      <c r="G47" s="244" t="s">
        <v>34</v>
      </c>
      <c r="H47" s="245"/>
      <c r="I47" s="246"/>
      <c r="J47" s="244" t="s">
        <v>46</v>
      </c>
      <c r="K47" s="245"/>
      <c r="L47" s="246"/>
      <c r="M47" s="227" t="s">
        <v>172</v>
      </c>
      <c r="N47" s="228"/>
      <c r="O47" s="229"/>
      <c r="P47" s="227" t="s">
        <v>172</v>
      </c>
      <c r="Q47" s="228"/>
      <c r="R47" s="229"/>
      <c r="S47" s="227" t="s">
        <v>34</v>
      </c>
      <c r="T47" s="228"/>
      <c r="U47" s="229"/>
      <c r="V47" s="227" t="s">
        <v>46</v>
      </c>
      <c r="W47" s="228"/>
      <c r="X47" s="229"/>
      <c r="Y47" s="47">
        <f t="shared" si="32"/>
        <v>0</v>
      </c>
      <c r="Z47" s="47">
        <f t="shared" si="33"/>
        <v>2</v>
      </c>
      <c r="AA47" s="47">
        <f t="shared" si="34"/>
        <v>0</v>
      </c>
      <c r="AB47" s="27">
        <f t="shared" si="35"/>
        <v>3</v>
      </c>
      <c r="AC47" s="28">
        <f t="shared" si="36"/>
        <v>2</v>
      </c>
      <c r="AD47" s="149" t="s">
        <v>31</v>
      </c>
      <c r="AE47" s="32">
        <f t="shared" si="38"/>
        <v>48</v>
      </c>
      <c r="AF47" s="34"/>
      <c r="AG47" s="33"/>
      <c r="AH47" s="32">
        <f t="shared" si="37"/>
        <v>12</v>
      </c>
      <c r="AI47" s="33"/>
      <c r="AK47" s="73"/>
      <c r="AL47" s="152"/>
      <c r="AM47" s="227"/>
      <c r="AN47" s="228"/>
      <c r="AO47" s="243"/>
      <c r="AP47" s="243"/>
      <c r="AQ47" s="243"/>
      <c r="AR47" s="227"/>
      <c r="AS47" s="228"/>
      <c r="AT47" s="229"/>
      <c r="AU47" s="227"/>
      <c r="AV47" s="228"/>
      <c r="AW47" s="229"/>
      <c r="AX47" s="227"/>
      <c r="AY47" s="228"/>
      <c r="AZ47" s="229"/>
      <c r="BA47" s="243"/>
      <c r="BB47" s="243"/>
      <c r="BC47" s="243"/>
      <c r="BD47" s="227"/>
      <c r="BE47" s="228"/>
      <c r="BF47" s="229"/>
    </row>
    <row r="48" spans="1:59" ht="16" hidden="1" customHeight="1" x14ac:dyDescent="0.45">
      <c r="A48" s="235" t="s">
        <v>12</v>
      </c>
      <c r="B48" s="235"/>
      <c r="C48" s="235"/>
      <c r="D48" s="236"/>
      <c r="E48" s="236"/>
      <c r="F48" s="236"/>
      <c r="G48" s="236"/>
      <c r="H48" s="236"/>
      <c r="I48" s="236"/>
      <c r="J48" s="237"/>
      <c r="K48" s="237"/>
      <c r="L48" s="237"/>
      <c r="M48" s="238"/>
      <c r="N48" s="239"/>
      <c r="O48" s="240"/>
      <c r="P48" s="241"/>
      <c r="Q48" s="241"/>
      <c r="R48" s="241"/>
      <c r="S48" s="242"/>
      <c r="T48" s="242"/>
      <c r="U48" s="242"/>
      <c r="V48" s="237"/>
      <c r="W48" s="237"/>
      <c r="X48" s="237"/>
      <c r="Y48" s="155" t="s">
        <v>35</v>
      </c>
      <c r="Z48" s="155" t="s">
        <v>46</v>
      </c>
      <c r="AA48" s="155" t="s">
        <v>47</v>
      </c>
      <c r="AB48" s="66" t="s">
        <v>33</v>
      </c>
      <c r="AC48" s="154" t="s">
        <v>34</v>
      </c>
      <c r="AD48" s="153" t="s">
        <v>12</v>
      </c>
      <c r="AE48" s="67" t="s">
        <v>41</v>
      </c>
      <c r="AF48" s="68" t="s">
        <v>6</v>
      </c>
      <c r="AG48" s="68" t="s">
        <v>9</v>
      </c>
      <c r="AH48" s="67"/>
      <c r="AI48" s="68"/>
      <c r="AK48" s="69"/>
      <c r="AL48" s="150"/>
      <c r="AM48" s="150"/>
      <c r="AN48" s="150"/>
      <c r="AO48" s="69"/>
      <c r="AP48" s="69"/>
    </row>
    <row r="49" spans="1:44" ht="16" hidden="1" customHeight="1" x14ac:dyDescent="0.45">
      <c r="A49" s="234" t="s">
        <v>20</v>
      </c>
      <c r="B49" s="234"/>
      <c r="C49" s="234"/>
      <c r="D49" s="227"/>
      <c r="E49" s="228"/>
      <c r="F49" s="229"/>
      <c r="G49" s="227"/>
      <c r="H49" s="228"/>
      <c r="I49" s="229"/>
      <c r="J49" s="227"/>
      <c r="K49" s="228"/>
      <c r="L49" s="229"/>
      <c r="M49" s="227"/>
      <c r="N49" s="228"/>
      <c r="O49" s="229"/>
      <c r="P49" s="227"/>
      <c r="Q49" s="228"/>
      <c r="R49" s="229"/>
      <c r="S49" s="227"/>
      <c r="T49" s="228"/>
      <c r="U49" s="229"/>
      <c r="V49" s="227"/>
      <c r="W49" s="228"/>
      <c r="X49" s="229"/>
      <c r="Y49" s="47">
        <f t="shared" ref="Y49:Y56" si="39">COUNTIF(D49:X49,"주간")</f>
        <v>0</v>
      </c>
      <c r="Z49" s="47">
        <f t="shared" ref="Z49:Z56" si="40">COUNTIF(D49:X49,"오전")</f>
        <v>0</v>
      </c>
      <c r="AA49" s="47">
        <f t="shared" ref="AA49:AA56" si="41">COUNTIF(D49:X49,"오후")</f>
        <v>0</v>
      </c>
      <c r="AB49" s="27">
        <f t="shared" ref="AB49:AB56" si="42">COUNTIF(D49:X49,"야간")</f>
        <v>0</v>
      </c>
      <c r="AC49" s="28">
        <f t="shared" ref="AC49:AC56" si="43">COUNTIF(D49:X49,"휴무")</f>
        <v>0</v>
      </c>
      <c r="AD49" s="149" t="s">
        <v>20</v>
      </c>
      <c r="AE49" s="32" t="e">
        <f>(Y49*11)+(Z49*8)+(AB49*13)+(#REF!*8)</f>
        <v>#REF!</v>
      </c>
      <c r="AF49" s="34" t="e">
        <f t="shared" ref="AF49:AF56" si="44">SUM(AE40,AE49)</f>
        <v>#REF!</v>
      </c>
      <c r="AG49" s="33"/>
      <c r="AH49" s="32">
        <f t="shared" ref="AH49:AH56" si="45">(Y49*4)+(AB49*4)</f>
        <v>0</v>
      </c>
      <c r="AI49" s="33">
        <f t="shared" ref="AI49:AI56" si="46">AH49+AH40</f>
        <v>12</v>
      </c>
      <c r="AK49" s="69"/>
      <c r="AL49" s="150"/>
      <c r="AM49" s="150"/>
      <c r="AN49" s="150"/>
      <c r="AO49" s="69"/>
      <c r="AP49" s="69"/>
    </row>
    <row r="50" spans="1:44" ht="16" hidden="1" customHeight="1" x14ac:dyDescent="0.45">
      <c r="A50" s="231" t="s">
        <v>21</v>
      </c>
      <c r="B50" s="232"/>
      <c r="C50" s="233"/>
      <c r="D50" s="227"/>
      <c r="E50" s="228"/>
      <c r="F50" s="229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27"/>
      <c r="T50" s="228"/>
      <c r="U50" s="229"/>
      <c r="V50" s="227"/>
      <c r="W50" s="228"/>
      <c r="X50" s="229"/>
      <c r="Y50" s="47">
        <f t="shared" si="39"/>
        <v>0</v>
      </c>
      <c r="Z50" s="47">
        <f t="shared" si="40"/>
        <v>0</v>
      </c>
      <c r="AA50" s="47">
        <f t="shared" si="41"/>
        <v>0</v>
      </c>
      <c r="AB50" s="27">
        <f t="shared" si="42"/>
        <v>0</v>
      </c>
      <c r="AC50" s="28">
        <f t="shared" si="43"/>
        <v>0</v>
      </c>
      <c r="AD50" s="149" t="s">
        <v>21</v>
      </c>
      <c r="AE50" s="32" t="e">
        <f>(Y50*11)+(Z50*8)+(AB50*13)+(#REF!*8)</f>
        <v>#REF!</v>
      </c>
      <c r="AF50" s="34" t="e">
        <f t="shared" si="44"/>
        <v>#REF!</v>
      </c>
      <c r="AG50" s="33"/>
      <c r="AH50" s="32">
        <f t="shared" si="45"/>
        <v>0</v>
      </c>
      <c r="AI50" s="33">
        <f t="shared" si="46"/>
        <v>12</v>
      </c>
      <c r="AL50" s="86"/>
      <c r="AM50" s="86"/>
      <c r="AN50" s="86"/>
    </row>
    <row r="51" spans="1:44" ht="16" hidden="1" customHeight="1" x14ac:dyDescent="0.45">
      <c r="A51" s="234" t="s">
        <v>23</v>
      </c>
      <c r="B51" s="234"/>
      <c r="C51" s="234"/>
      <c r="D51" s="227"/>
      <c r="E51" s="228"/>
      <c r="F51" s="229"/>
      <c r="G51" s="227"/>
      <c r="H51" s="228"/>
      <c r="I51" s="229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27"/>
      <c r="W51" s="228"/>
      <c r="X51" s="229"/>
      <c r="Y51" s="47">
        <f t="shared" si="39"/>
        <v>0</v>
      </c>
      <c r="Z51" s="47">
        <f t="shared" si="40"/>
        <v>0</v>
      </c>
      <c r="AA51" s="47">
        <f t="shared" si="41"/>
        <v>0</v>
      </c>
      <c r="AB51" s="27">
        <f t="shared" si="42"/>
        <v>0</v>
      </c>
      <c r="AC51" s="28">
        <f t="shared" si="43"/>
        <v>0</v>
      </c>
      <c r="AD51" s="149" t="s">
        <v>23</v>
      </c>
      <c r="AE51" s="32" t="e">
        <f>(Y51*11)+(Z51*8)+(AB51*13)+(#REF!*8)</f>
        <v>#REF!</v>
      </c>
      <c r="AF51" s="34" t="e">
        <f t="shared" si="44"/>
        <v>#REF!</v>
      </c>
      <c r="AG51" s="33"/>
      <c r="AH51" s="32">
        <f t="shared" si="45"/>
        <v>0</v>
      </c>
      <c r="AI51" s="33">
        <f t="shared" si="46"/>
        <v>12</v>
      </c>
      <c r="AL51" s="86"/>
      <c r="AM51" s="86"/>
      <c r="AN51" s="86"/>
    </row>
    <row r="52" spans="1:44" ht="16" hidden="1" customHeight="1" x14ac:dyDescent="0.45">
      <c r="A52" s="231" t="s">
        <v>24</v>
      </c>
      <c r="B52" s="232"/>
      <c r="C52" s="233"/>
      <c r="D52" s="227"/>
      <c r="E52" s="228"/>
      <c r="F52" s="229"/>
      <c r="G52" s="227"/>
      <c r="H52" s="228"/>
      <c r="I52" s="229"/>
      <c r="J52" s="230"/>
      <c r="K52" s="230"/>
      <c r="L52" s="230"/>
      <c r="M52" s="230"/>
      <c r="N52" s="230"/>
      <c r="O52" s="230"/>
      <c r="P52" s="230"/>
      <c r="Q52" s="230"/>
      <c r="R52" s="230"/>
      <c r="S52" s="227"/>
      <c r="T52" s="228"/>
      <c r="U52" s="229"/>
      <c r="V52" s="227"/>
      <c r="W52" s="228"/>
      <c r="X52" s="229"/>
      <c r="Y52" s="47">
        <f t="shared" si="39"/>
        <v>0</v>
      </c>
      <c r="Z52" s="47">
        <f t="shared" si="40"/>
        <v>0</v>
      </c>
      <c r="AA52" s="47">
        <f t="shared" si="41"/>
        <v>0</v>
      </c>
      <c r="AB52" s="27">
        <f t="shared" si="42"/>
        <v>0</v>
      </c>
      <c r="AC52" s="28">
        <f t="shared" si="43"/>
        <v>0</v>
      </c>
      <c r="AD52" s="149" t="s">
        <v>24</v>
      </c>
      <c r="AE52" s="32" t="e">
        <f>(Y52*11)+(Z52*8)+(AB52*13)+(#REF!*8)</f>
        <v>#REF!</v>
      </c>
      <c r="AF52" s="34" t="e">
        <f t="shared" si="44"/>
        <v>#REF!</v>
      </c>
      <c r="AG52" s="33"/>
      <c r="AH52" s="32">
        <f t="shared" si="45"/>
        <v>0</v>
      </c>
      <c r="AI52" s="33">
        <f t="shared" si="46"/>
        <v>12</v>
      </c>
      <c r="AL52" s="86"/>
      <c r="AM52" s="86"/>
      <c r="AN52" s="86"/>
    </row>
    <row r="53" spans="1:44" ht="16" hidden="1" customHeight="1" x14ac:dyDescent="0.45">
      <c r="A53" s="231" t="s">
        <v>22</v>
      </c>
      <c r="B53" s="232"/>
      <c r="C53" s="233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  <c r="W53" s="230"/>
      <c r="X53" s="230"/>
      <c r="Y53" s="47">
        <f t="shared" si="39"/>
        <v>0</v>
      </c>
      <c r="Z53" s="47">
        <f t="shared" si="40"/>
        <v>0</v>
      </c>
      <c r="AA53" s="47">
        <f t="shared" si="41"/>
        <v>0</v>
      </c>
      <c r="AB53" s="27">
        <f t="shared" si="42"/>
        <v>0</v>
      </c>
      <c r="AC53" s="28">
        <f t="shared" si="43"/>
        <v>0</v>
      </c>
      <c r="AD53" s="149" t="s">
        <v>22</v>
      </c>
      <c r="AE53" s="32" t="e">
        <f>(Y53*11)+(Z53*8)+(AB53*13)+(#REF!*8)</f>
        <v>#REF!</v>
      </c>
      <c r="AF53" s="34" t="e">
        <f t="shared" si="44"/>
        <v>#REF!</v>
      </c>
      <c r="AG53" s="33"/>
      <c r="AH53" s="32">
        <f t="shared" si="45"/>
        <v>0</v>
      </c>
      <c r="AI53" s="33">
        <f t="shared" si="46"/>
        <v>12</v>
      </c>
      <c r="AL53" s="86"/>
      <c r="AM53" s="86"/>
      <c r="AN53" s="86"/>
    </row>
    <row r="54" spans="1:44" ht="16" hidden="1" customHeight="1" x14ac:dyDescent="0.45">
      <c r="A54" s="231" t="s">
        <v>27</v>
      </c>
      <c r="B54" s="232"/>
      <c r="C54" s="233"/>
      <c r="D54" s="227"/>
      <c r="E54" s="228"/>
      <c r="F54" s="229"/>
      <c r="G54" s="230"/>
      <c r="H54" s="230"/>
      <c r="I54" s="230"/>
      <c r="J54" s="230"/>
      <c r="K54" s="230"/>
      <c r="L54" s="230"/>
      <c r="M54" s="227"/>
      <c r="N54" s="228"/>
      <c r="O54" s="229"/>
      <c r="P54" s="230"/>
      <c r="Q54" s="230"/>
      <c r="R54" s="230"/>
      <c r="S54" s="230"/>
      <c r="T54" s="230"/>
      <c r="U54" s="230"/>
      <c r="V54" s="230"/>
      <c r="W54" s="230"/>
      <c r="X54" s="230"/>
      <c r="Y54" s="47">
        <f t="shared" si="39"/>
        <v>0</v>
      </c>
      <c r="Z54" s="47">
        <f t="shared" si="40"/>
        <v>0</v>
      </c>
      <c r="AA54" s="47">
        <f t="shared" si="41"/>
        <v>0</v>
      </c>
      <c r="AB54" s="27">
        <f t="shared" si="42"/>
        <v>0</v>
      </c>
      <c r="AC54" s="28">
        <f t="shared" si="43"/>
        <v>0</v>
      </c>
      <c r="AD54" s="149" t="s">
        <v>27</v>
      </c>
      <c r="AE54" s="32" t="e">
        <f>(Y54*11)+(Z54*8)+(AB54*13)+(#REF!*8)</f>
        <v>#REF!</v>
      </c>
      <c r="AF54" s="34" t="e">
        <f t="shared" si="44"/>
        <v>#REF!</v>
      </c>
      <c r="AG54" s="33"/>
      <c r="AH54" s="32">
        <f t="shared" si="45"/>
        <v>0</v>
      </c>
      <c r="AI54" s="33">
        <f t="shared" si="46"/>
        <v>12</v>
      </c>
      <c r="AL54" s="86"/>
      <c r="AM54" s="86"/>
      <c r="AN54" s="86"/>
    </row>
    <row r="55" spans="1:44" ht="16" hidden="1" customHeight="1" x14ac:dyDescent="0.45">
      <c r="A55" s="231" t="s">
        <v>32</v>
      </c>
      <c r="B55" s="232"/>
      <c r="C55" s="233"/>
      <c r="D55" s="227"/>
      <c r="E55" s="228"/>
      <c r="F55" s="229"/>
      <c r="G55" s="227"/>
      <c r="H55" s="228"/>
      <c r="I55" s="229"/>
      <c r="J55" s="230"/>
      <c r="K55" s="230"/>
      <c r="L55" s="230"/>
      <c r="M55" s="230"/>
      <c r="N55" s="230"/>
      <c r="O55" s="230"/>
      <c r="P55" s="230"/>
      <c r="Q55" s="230"/>
      <c r="R55" s="230"/>
      <c r="S55" s="227"/>
      <c r="T55" s="228"/>
      <c r="U55" s="229"/>
      <c r="V55" s="230"/>
      <c r="W55" s="230"/>
      <c r="X55" s="230"/>
      <c r="Y55" s="47">
        <f t="shared" si="39"/>
        <v>0</v>
      </c>
      <c r="Z55" s="47">
        <f t="shared" si="40"/>
        <v>0</v>
      </c>
      <c r="AA55" s="47">
        <f t="shared" si="41"/>
        <v>0</v>
      </c>
      <c r="AB55" s="27">
        <f t="shared" si="42"/>
        <v>0</v>
      </c>
      <c r="AC55" s="28">
        <f t="shared" si="43"/>
        <v>0</v>
      </c>
      <c r="AD55" s="149" t="s">
        <v>32</v>
      </c>
      <c r="AE55" s="32" t="e">
        <f>(Y55*11)+(Z55*8)+(AB55*13)+(#REF!*8)</f>
        <v>#REF!</v>
      </c>
      <c r="AF55" s="34" t="e">
        <f t="shared" si="44"/>
        <v>#REF!</v>
      </c>
      <c r="AG55" s="33"/>
      <c r="AH55" s="32">
        <f t="shared" si="45"/>
        <v>0</v>
      </c>
      <c r="AI55" s="33">
        <f t="shared" si="46"/>
        <v>12</v>
      </c>
      <c r="AL55" s="86"/>
      <c r="AM55" s="86"/>
      <c r="AN55" s="86"/>
    </row>
    <row r="56" spans="1:44" ht="16" hidden="1" customHeight="1" x14ac:dyDescent="0.45">
      <c r="A56" s="231" t="s">
        <v>31</v>
      </c>
      <c r="B56" s="232"/>
      <c r="C56" s="233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T56" s="230"/>
      <c r="U56" s="230"/>
      <c r="V56" s="230"/>
      <c r="W56" s="230"/>
      <c r="X56" s="230"/>
      <c r="Y56" s="47">
        <f t="shared" si="39"/>
        <v>0</v>
      </c>
      <c r="Z56" s="47">
        <f t="shared" si="40"/>
        <v>0</v>
      </c>
      <c r="AA56" s="47">
        <f t="shared" si="41"/>
        <v>0</v>
      </c>
      <c r="AB56" s="27">
        <f t="shared" si="42"/>
        <v>0</v>
      </c>
      <c r="AC56" s="28">
        <f t="shared" si="43"/>
        <v>0</v>
      </c>
      <c r="AD56" s="149" t="s">
        <v>31</v>
      </c>
      <c r="AE56" s="32" t="e">
        <f>(Y56*11)+(Z56*8)+(AB56*13)+(#REF!*8)</f>
        <v>#REF!</v>
      </c>
      <c r="AF56" s="34" t="e">
        <f t="shared" si="44"/>
        <v>#REF!</v>
      </c>
      <c r="AG56" s="33"/>
      <c r="AH56" s="32">
        <f t="shared" si="45"/>
        <v>0</v>
      </c>
      <c r="AI56" s="33">
        <f t="shared" si="46"/>
        <v>12</v>
      </c>
      <c r="AJ56" s="18"/>
      <c r="AL56" s="86"/>
      <c r="AM56" s="86"/>
      <c r="AN56" s="86"/>
    </row>
    <row r="57" spans="1:44" ht="15.65" customHeight="1" x14ac:dyDescent="0.45">
      <c r="A57" s="43"/>
      <c r="B57" s="43"/>
      <c r="C57" s="43"/>
      <c r="D57" s="223"/>
      <c r="E57" s="223"/>
      <c r="F57" s="223"/>
      <c r="G57" s="223"/>
      <c r="H57" s="223"/>
      <c r="I57" s="223"/>
      <c r="J57" s="224"/>
      <c r="K57" s="224"/>
      <c r="L57" s="224"/>
      <c r="M57" s="223"/>
      <c r="N57" s="223"/>
      <c r="O57" s="223"/>
      <c r="P57" s="223"/>
      <c r="Q57" s="223"/>
      <c r="R57" s="223"/>
      <c r="S57" s="6"/>
      <c r="T57" s="6"/>
      <c r="U57" s="6"/>
      <c r="V57" s="6"/>
      <c r="W57" s="6"/>
      <c r="X57" s="6"/>
      <c r="Y57" s="7"/>
      <c r="Z57" s="8"/>
      <c r="AA57" s="8"/>
      <c r="AB57" s="6"/>
      <c r="AC57" s="6"/>
      <c r="AD57" s="35"/>
      <c r="AF57" s="36"/>
      <c r="AL57" s="86"/>
      <c r="AM57" s="86"/>
      <c r="AN57" s="86"/>
    </row>
    <row r="58" spans="1:44" ht="15.65" customHeight="1" x14ac:dyDescent="0.45">
      <c r="A58" s="225" t="s">
        <v>43</v>
      </c>
      <c r="B58" s="225"/>
      <c r="C58" s="225"/>
      <c r="D58" s="225"/>
      <c r="E58" s="225"/>
      <c r="F58" s="225"/>
      <c r="G58" s="225"/>
      <c r="H58" s="1"/>
      <c r="I58" s="1"/>
      <c r="J58" s="226"/>
      <c r="K58" s="226"/>
      <c r="L58" s="226"/>
      <c r="M58" s="148"/>
      <c r="N58" s="7"/>
      <c r="O58" s="7"/>
      <c r="P58" s="7"/>
      <c r="Q58" s="7"/>
      <c r="R58" s="7"/>
      <c r="S58" s="6"/>
      <c r="T58" s="6"/>
      <c r="U58" s="6"/>
      <c r="V58" s="6"/>
      <c r="W58" s="6"/>
      <c r="X58" s="6"/>
      <c r="Y58" s="7"/>
      <c r="Z58" s="8"/>
      <c r="AA58" s="8"/>
      <c r="AB58" s="8"/>
      <c r="AC58" s="8"/>
      <c r="AD58" s="37"/>
    </row>
    <row r="59" spans="1:44" ht="15.65" customHeight="1" x14ac:dyDescent="0.45">
      <c r="A59" s="209" t="s">
        <v>12</v>
      </c>
      <c r="B59" s="216"/>
      <c r="C59" s="210"/>
      <c r="D59" s="209" t="s">
        <v>1</v>
      </c>
      <c r="E59" s="210"/>
      <c r="F59" s="209" t="s">
        <v>46</v>
      </c>
      <c r="G59" s="210"/>
      <c r="H59" s="209" t="s">
        <v>47</v>
      </c>
      <c r="I59" s="210"/>
      <c r="J59" s="209" t="s">
        <v>25</v>
      </c>
      <c r="K59" s="218"/>
      <c r="L59" s="219" t="s">
        <v>28</v>
      </c>
      <c r="M59" s="220"/>
      <c r="N59" s="202" t="s">
        <v>3</v>
      </c>
      <c r="O59" s="203"/>
      <c r="P59" s="203"/>
      <c r="Q59" s="204"/>
      <c r="R59" s="205" t="s">
        <v>7</v>
      </c>
      <c r="S59" s="206"/>
      <c r="T59" s="209" t="s">
        <v>16</v>
      </c>
      <c r="U59" s="210"/>
      <c r="V59" s="213"/>
      <c r="W59" s="213"/>
      <c r="X59" s="15"/>
      <c r="Y59" s="185" t="s">
        <v>12</v>
      </c>
      <c r="Z59" s="185"/>
      <c r="AA59" s="214" t="s">
        <v>4</v>
      </c>
      <c r="AB59" s="195" t="s">
        <v>3</v>
      </c>
      <c r="AC59" s="195" t="s">
        <v>5</v>
      </c>
      <c r="AD59" s="196" t="s">
        <v>2</v>
      </c>
      <c r="AE59" s="22"/>
      <c r="AF59" s="38"/>
      <c r="AG59" s="30"/>
      <c r="AJ59" s="31"/>
    </row>
    <row r="60" spans="1:44" ht="15.65" customHeight="1" x14ac:dyDescent="0.45">
      <c r="A60" s="211"/>
      <c r="B60" s="217"/>
      <c r="C60" s="212"/>
      <c r="D60" s="211"/>
      <c r="E60" s="212"/>
      <c r="F60" s="211"/>
      <c r="G60" s="212"/>
      <c r="H60" s="211"/>
      <c r="I60" s="212"/>
      <c r="J60" s="211"/>
      <c r="K60" s="218"/>
      <c r="L60" s="221"/>
      <c r="M60" s="222"/>
      <c r="N60" s="198" t="s">
        <v>1</v>
      </c>
      <c r="O60" s="199"/>
      <c r="P60" s="200" t="s">
        <v>25</v>
      </c>
      <c r="Q60" s="201"/>
      <c r="R60" s="207"/>
      <c r="S60" s="208"/>
      <c r="T60" s="211"/>
      <c r="U60" s="212"/>
      <c r="V60" s="213"/>
      <c r="W60" s="213"/>
      <c r="X60" s="15"/>
      <c r="Y60" s="185"/>
      <c r="Z60" s="185"/>
      <c r="AA60" s="215"/>
      <c r="AB60" s="195"/>
      <c r="AC60" s="195"/>
      <c r="AD60" s="197"/>
      <c r="AE60" s="23"/>
      <c r="AF60" s="39"/>
      <c r="AG60" s="30"/>
      <c r="AJ60" s="19" t="s">
        <v>12</v>
      </c>
      <c r="AK60" s="19" t="s">
        <v>1</v>
      </c>
      <c r="AL60" s="25" t="s">
        <v>46</v>
      </c>
      <c r="AM60" s="25" t="s">
        <v>47</v>
      </c>
      <c r="AN60" s="19" t="s">
        <v>25</v>
      </c>
      <c r="AO60" s="19" t="s">
        <v>16</v>
      </c>
      <c r="AP60" s="25" t="s">
        <v>8</v>
      </c>
      <c r="AR60" s="74"/>
    </row>
    <row r="61" spans="1:44" ht="15.75" customHeight="1" x14ac:dyDescent="0.45">
      <c r="A61" s="186" t="s">
        <v>20</v>
      </c>
      <c r="B61" s="187"/>
      <c r="C61" s="188"/>
      <c r="D61" s="181">
        <f>AK61-N61</f>
        <v>14</v>
      </c>
      <c r="E61" s="182"/>
      <c r="F61" s="181">
        <f>AL61</f>
        <v>6</v>
      </c>
      <c r="G61" s="182"/>
      <c r="H61" s="181">
        <f>AM61</f>
        <v>4</v>
      </c>
      <c r="I61" s="182"/>
      <c r="J61" s="181">
        <f>AN61</f>
        <v>1</v>
      </c>
      <c r="K61" s="189"/>
      <c r="L61" s="189">
        <v>0</v>
      </c>
      <c r="M61" s="189"/>
      <c r="N61" s="181">
        <v>0</v>
      </c>
      <c r="O61" s="182"/>
      <c r="P61" s="181">
        <v>0</v>
      </c>
      <c r="Q61" s="182"/>
      <c r="R61" s="181">
        <f>SUM(D61:Q61)</f>
        <v>25</v>
      </c>
      <c r="S61" s="182"/>
      <c r="T61" s="181">
        <f t="shared" ref="T61:T64" si="47">AO61</f>
        <v>10</v>
      </c>
      <c r="U61" s="182"/>
      <c r="V61" s="183">
        <v>12</v>
      </c>
      <c r="W61" s="183"/>
      <c r="X61" s="15"/>
      <c r="Y61" s="185" t="s">
        <v>20</v>
      </c>
      <c r="Z61" s="185"/>
      <c r="AA61" s="46">
        <f>D61*4+J61*4</f>
        <v>60</v>
      </c>
      <c r="AB61" s="14">
        <f>(N61*12)+(P61*12)</f>
        <v>0</v>
      </c>
      <c r="AC61" s="14">
        <f>(N61*4)+(P61*4)</f>
        <v>0</v>
      </c>
      <c r="AD61" s="14">
        <f>(AN61*8)</f>
        <v>8</v>
      </c>
      <c r="AE61" s="24"/>
      <c r="AF61" s="40"/>
      <c r="AG61" s="30"/>
      <c r="AJ61" s="19" t="s">
        <v>20</v>
      </c>
      <c r="AK61" s="147">
        <f t="shared" ref="AK61:AO68" si="48">Y4+Y13+Y22+Y31+Y40+Y49</f>
        <v>14</v>
      </c>
      <c r="AL61" s="147">
        <f t="shared" si="48"/>
        <v>6</v>
      </c>
      <c r="AM61" s="147">
        <f t="shared" si="48"/>
        <v>4</v>
      </c>
      <c r="AN61" s="147">
        <f t="shared" si="48"/>
        <v>1</v>
      </c>
      <c r="AO61" s="147">
        <f t="shared" si="48"/>
        <v>10</v>
      </c>
      <c r="AP61" s="147">
        <f t="shared" ref="AP61:AP68" si="49">SUM(AK61:AN61)</f>
        <v>25</v>
      </c>
      <c r="AQ61" s="48">
        <f>AP61+AO61</f>
        <v>35</v>
      </c>
      <c r="AR61" s="48"/>
    </row>
    <row r="62" spans="1:44" ht="15.65" customHeight="1" x14ac:dyDescent="0.45">
      <c r="A62" s="186" t="s">
        <v>21</v>
      </c>
      <c r="B62" s="187"/>
      <c r="C62" s="188"/>
      <c r="D62" s="181">
        <f t="shared" ref="D62:D68" si="50">AK62</f>
        <v>5</v>
      </c>
      <c r="E62" s="182"/>
      <c r="F62" s="181">
        <f>AL62</f>
        <v>8</v>
      </c>
      <c r="G62" s="182"/>
      <c r="H62" s="181">
        <f>AM62</f>
        <v>1</v>
      </c>
      <c r="I62" s="182"/>
      <c r="J62" s="181">
        <f>AN62-P62</f>
        <v>10</v>
      </c>
      <c r="K62" s="182"/>
      <c r="L62" s="189">
        <v>0</v>
      </c>
      <c r="M62" s="189"/>
      <c r="N62" s="181">
        <v>0</v>
      </c>
      <c r="O62" s="182"/>
      <c r="P62" s="181">
        <v>0</v>
      </c>
      <c r="Q62" s="182"/>
      <c r="R62" s="181">
        <f>SUM(D62:Q62)</f>
        <v>24</v>
      </c>
      <c r="S62" s="182"/>
      <c r="T62" s="181">
        <f t="shared" si="47"/>
        <v>11</v>
      </c>
      <c r="U62" s="182"/>
      <c r="V62" s="377">
        <v>11</v>
      </c>
      <c r="W62" s="183"/>
      <c r="X62" s="15"/>
      <c r="Y62" s="194" t="s">
        <v>21</v>
      </c>
      <c r="Z62" s="194"/>
      <c r="AA62" s="46">
        <f>D62*4+J62*4</f>
        <v>60</v>
      </c>
      <c r="AB62" s="14">
        <f>(N62*12)+(P62*12)</f>
        <v>0</v>
      </c>
      <c r="AC62" s="14">
        <f>(N62*4)+(P62*4)</f>
        <v>0</v>
      </c>
      <c r="AD62" s="14">
        <f t="shared" ref="AD62:AD68" si="51">(AN62*8)</f>
        <v>80</v>
      </c>
      <c r="AE62" s="24"/>
      <c r="AF62" s="40"/>
      <c r="AG62" s="30"/>
      <c r="AJ62" s="19" t="s">
        <v>21</v>
      </c>
      <c r="AK62" s="147">
        <f t="shared" si="48"/>
        <v>5</v>
      </c>
      <c r="AL62" s="147">
        <f t="shared" si="48"/>
        <v>8</v>
      </c>
      <c r="AM62" s="147">
        <f t="shared" si="48"/>
        <v>1</v>
      </c>
      <c r="AN62" s="147">
        <f t="shared" si="48"/>
        <v>10</v>
      </c>
      <c r="AO62" s="147">
        <f t="shared" si="48"/>
        <v>11</v>
      </c>
      <c r="AP62" s="147">
        <f t="shared" si="49"/>
        <v>24</v>
      </c>
      <c r="AQ62" s="48">
        <f>AP62+AO62</f>
        <v>35</v>
      </c>
      <c r="AR62" s="48"/>
    </row>
    <row r="63" spans="1:44" ht="15.65" customHeight="1" x14ac:dyDescent="0.45">
      <c r="A63" s="186" t="s">
        <v>23</v>
      </c>
      <c r="B63" s="187"/>
      <c r="C63" s="188"/>
      <c r="D63" s="181">
        <f t="shared" si="50"/>
        <v>4</v>
      </c>
      <c r="E63" s="182"/>
      <c r="F63" s="181">
        <f t="shared" ref="F63:F68" si="52">AL63</f>
        <v>7</v>
      </c>
      <c r="G63" s="182"/>
      <c r="H63" s="181">
        <f t="shared" ref="H63:H68" si="53">AM63</f>
        <v>3</v>
      </c>
      <c r="I63" s="182"/>
      <c r="J63" s="181">
        <f t="shared" ref="J63:J68" si="54">AN63-P63</f>
        <v>11</v>
      </c>
      <c r="K63" s="182"/>
      <c r="L63" s="181">
        <v>0</v>
      </c>
      <c r="M63" s="182"/>
      <c r="N63" s="181">
        <v>0</v>
      </c>
      <c r="O63" s="182"/>
      <c r="P63" s="181">
        <v>0</v>
      </c>
      <c r="Q63" s="182"/>
      <c r="R63" s="181">
        <f t="shared" ref="R63:R69" si="55">SUM(D63:Q63)</f>
        <v>25</v>
      </c>
      <c r="S63" s="182"/>
      <c r="T63" s="181">
        <f t="shared" si="47"/>
        <v>10</v>
      </c>
      <c r="U63" s="182"/>
      <c r="V63" s="377">
        <v>11</v>
      </c>
      <c r="W63" s="183"/>
      <c r="X63" s="15"/>
      <c r="Y63" s="192" t="s">
        <v>23</v>
      </c>
      <c r="Z63" s="193"/>
      <c r="AA63" s="46">
        <f t="shared" ref="AA63:AA68" si="56">D63*4+J63*4</f>
        <v>60</v>
      </c>
      <c r="AB63" s="14">
        <f t="shared" ref="AB63:AB68" si="57">(N63*12)+(P63*12)</f>
        <v>0</v>
      </c>
      <c r="AC63" s="14">
        <f t="shared" ref="AC63:AC68" si="58">(N63*4)+(P63*4)</f>
        <v>0</v>
      </c>
      <c r="AD63" s="14">
        <f t="shared" si="51"/>
        <v>88</v>
      </c>
      <c r="AE63" s="24"/>
      <c r="AF63" s="40"/>
      <c r="AG63" s="30"/>
      <c r="AJ63" s="19" t="s">
        <v>23</v>
      </c>
      <c r="AK63" s="147">
        <f t="shared" si="48"/>
        <v>4</v>
      </c>
      <c r="AL63" s="147">
        <f t="shared" si="48"/>
        <v>7</v>
      </c>
      <c r="AM63" s="147">
        <f t="shared" si="48"/>
        <v>3</v>
      </c>
      <c r="AN63" s="147">
        <f t="shared" si="48"/>
        <v>11</v>
      </c>
      <c r="AO63" s="147">
        <f t="shared" si="48"/>
        <v>10</v>
      </c>
      <c r="AP63" s="147">
        <f t="shared" si="49"/>
        <v>25</v>
      </c>
      <c r="AQ63" s="48">
        <f t="shared" ref="AQ63:AQ68" si="59">AP63+AO63</f>
        <v>35</v>
      </c>
      <c r="AR63" s="48"/>
    </row>
    <row r="64" spans="1:44" ht="15.65" customHeight="1" x14ac:dyDescent="0.45">
      <c r="A64" s="186" t="s">
        <v>24</v>
      </c>
      <c r="B64" s="187"/>
      <c r="C64" s="188"/>
      <c r="D64" s="181">
        <f t="shared" si="50"/>
        <v>5</v>
      </c>
      <c r="E64" s="182"/>
      <c r="F64" s="181">
        <f t="shared" si="52"/>
        <v>6</v>
      </c>
      <c r="G64" s="182"/>
      <c r="H64" s="181">
        <f t="shared" si="53"/>
        <v>3</v>
      </c>
      <c r="I64" s="182"/>
      <c r="J64" s="181">
        <f t="shared" si="54"/>
        <v>10</v>
      </c>
      <c r="K64" s="182"/>
      <c r="L64" s="189">
        <v>0</v>
      </c>
      <c r="M64" s="189"/>
      <c r="N64" s="181">
        <v>0</v>
      </c>
      <c r="O64" s="182"/>
      <c r="P64" s="181">
        <v>0</v>
      </c>
      <c r="Q64" s="182"/>
      <c r="R64" s="181">
        <f>SUM(D64:Q64)</f>
        <v>24</v>
      </c>
      <c r="S64" s="182"/>
      <c r="T64" s="181">
        <f t="shared" si="47"/>
        <v>11</v>
      </c>
      <c r="U64" s="182"/>
      <c r="V64" s="377">
        <v>11</v>
      </c>
      <c r="W64" s="183"/>
      <c r="X64" s="15"/>
      <c r="Y64" s="190" t="s">
        <v>24</v>
      </c>
      <c r="Z64" s="191"/>
      <c r="AA64" s="46">
        <f t="shared" si="56"/>
        <v>60</v>
      </c>
      <c r="AB64" s="14">
        <f t="shared" si="57"/>
        <v>0</v>
      </c>
      <c r="AC64" s="14">
        <f t="shared" si="58"/>
        <v>0</v>
      </c>
      <c r="AD64" s="14">
        <f t="shared" si="51"/>
        <v>80</v>
      </c>
      <c r="AE64" s="24"/>
      <c r="AF64" s="40"/>
      <c r="AG64" s="30"/>
      <c r="AJ64" s="19" t="s">
        <v>24</v>
      </c>
      <c r="AK64" s="147">
        <f t="shared" si="48"/>
        <v>5</v>
      </c>
      <c r="AL64" s="147">
        <f t="shared" si="48"/>
        <v>6</v>
      </c>
      <c r="AM64" s="147">
        <f t="shared" si="48"/>
        <v>3</v>
      </c>
      <c r="AN64" s="147">
        <f t="shared" si="48"/>
        <v>10</v>
      </c>
      <c r="AO64" s="147">
        <f t="shared" si="48"/>
        <v>11</v>
      </c>
      <c r="AP64" s="147">
        <f t="shared" si="49"/>
        <v>24</v>
      </c>
      <c r="AQ64" s="48">
        <f t="shared" si="59"/>
        <v>35</v>
      </c>
      <c r="AR64" s="48"/>
    </row>
    <row r="65" spans="1:44" ht="15.65" customHeight="1" x14ac:dyDescent="0.45">
      <c r="A65" s="186" t="s">
        <v>22</v>
      </c>
      <c r="B65" s="187"/>
      <c r="C65" s="188"/>
      <c r="D65" s="181">
        <f t="shared" si="50"/>
        <v>4</v>
      </c>
      <c r="E65" s="182"/>
      <c r="F65" s="181">
        <f t="shared" si="52"/>
        <v>6</v>
      </c>
      <c r="G65" s="182"/>
      <c r="H65" s="181">
        <f t="shared" si="53"/>
        <v>2</v>
      </c>
      <c r="I65" s="182"/>
      <c r="J65" s="181">
        <f t="shared" si="54"/>
        <v>11</v>
      </c>
      <c r="K65" s="182"/>
      <c r="L65" s="189">
        <v>0</v>
      </c>
      <c r="M65" s="189"/>
      <c r="N65" s="181">
        <v>0</v>
      </c>
      <c r="O65" s="182"/>
      <c r="P65" s="181">
        <v>0</v>
      </c>
      <c r="Q65" s="182"/>
      <c r="R65" s="181">
        <f t="shared" si="55"/>
        <v>23</v>
      </c>
      <c r="S65" s="182"/>
      <c r="T65" s="181">
        <f>AO65</f>
        <v>12</v>
      </c>
      <c r="U65" s="182"/>
      <c r="V65" s="183">
        <v>10</v>
      </c>
      <c r="W65" s="183"/>
      <c r="X65" s="15"/>
      <c r="Y65" s="185" t="s">
        <v>22</v>
      </c>
      <c r="Z65" s="185"/>
      <c r="AA65" s="46">
        <f>D65*4+J65*4</f>
        <v>60</v>
      </c>
      <c r="AB65" s="14">
        <f t="shared" si="57"/>
        <v>0</v>
      </c>
      <c r="AC65" s="14">
        <f t="shared" si="58"/>
        <v>0</v>
      </c>
      <c r="AD65" s="14">
        <f t="shared" si="51"/>
        <v>88</v>
      </c>
      <c r="AE65" s="24"/>
      <c r="AF65" s="40"/>
      <c r="AG65" s="30"/>
      <c r="AJ65" s="19" t="s">
        <v>22</v>
      </c>
      <c r="AK65" s="147">
        <f t="shared" si="48"/>
        <v>4</v>
      </c>
      <c r="AL65" s="147">
        <f t="shared" si="48"/>
        <v>6</v>
      </c>
      <c r="AM65" s="147">
        <f t="shared" si="48"/>
        <v>2</v>
      </c>
      <c r="AN65" s="147">
        <f t="shared" si="48"/>
        <v>11</v>
      </c>
      <c r="AO65" s="147">
        <f t="shared" si="48"/>
        <v>12</v>
      </c>
      <c r="AP65" s="147">
        <f t="shared" si="49"/>
        <v>23</v>
      </c>
      <c r="AQ65" s="48">
        <f>AP65+AO65</f>
        <v>35</v>
      </c>
      <c r="AR65" s="48"/>
    </row>
    <row r="66" spans="1:44" ht="15.65" customHeight="1" x14ac:dyDescent="0.45">
      <c r="A66" s="186" t="s">
        <v>27</v>
      </c>
      <c r="B66" s="187"/>
      <c r="C66" s="188"/>
      <c r="D66" s="181">
        <f t="shared" si="50"/>
        <v>7</v>
      </c>
      <c r="E66" s="182"/>
      <c r="F66" s="181">
        <f t="shared" si="52"/>
        <v>6</v>
      </c>
      <c r="G66" s="182"/>
      <c r="H66" s="181">
        <f t="shared" si="53"/>
        <v>3</v>
      </c>
      <c r="I66" s="182"/>
      <c r="J66" s="181">
        <f t="shared" si="54"/>
        <v>8</v>
      </c>
      <c r="K66" s="182"/>
      <c r="L66" s="189">
        <v>0</v>
      </c>
      <c r="M66" s="189"/>
      <c r="N66" s="181">
        <v>0</v>
      </c>
      <c r="O66" s="182"/>
      <c r="P66" s="181">
        <v>0</v>
      </c>
      <c r="Q66" s="182"/>
      <c r="R66" s="181">
        <f t="shared" si="55"/>
        <v>24</v>
      </c>
      <c r="S66" s="182"/>
      <c r="T66" s="181">
        <f t="shared" ref="T66:T67" si="60">AO66</f>
        <v>11</v>
      </c>
      <c r="U66" s="182"/>
      <c r="V66" s="183">
        <v>10</v>
      </c>
      <c r="W66" s="183"/>
      <c r="X66" s="15"/>
      <c r="Y66" s="185" t="s">
        <v>27</v>
      </c>
      <c r="Z66" s="185"/>
      <c r="AA66" s="46">
        <f t="shared" si="56"/>
        <v>60</v>
      </c>
      <c r="AB66" s="14">
        <f t="shared" si="57"/>
        <v>0</v>
      </c>
      <c r="AC66" s="14">
        <f t="shared" si="58"/>
        <v>0</v>
      </c>
      <c r="AD66" s="14">
        <f t="shared" si="51"/>
        <v>64</v>
      </c>
      <c r="AE66" s="24"/>
      <c r="AF66" s="40"/>
      <c r="AG66" s="30"/>
      <c r="AJ66" s="19" t="s">
        <v>27</v>
      </c>
      <c r="AK66" s="147">
        <f t="shared" si="48"/>
        <v>7</v>
      </c>
      <c r="AL66" s="147">
        <f t="shared" si="48"/>
        <v>6</v>
      </c>
      <c r="AM66" s="147">
        <f t="shared" si="48"/>
        <v>3</v>
      </c>
      <c r="AN66" s="147">
        <f t="shared" si="48"/>
        <v>8</v>
      </c>
      <c r="AO66" s="147">
        <f t="shared" si="48"/>
        <v>11</v>
      </c>
      <c r="AP66" s="147">
        <f t="shared" si="49"/>
        <v>24</v>
      </c>
      <c r="AQ66" s="48">
        <f>AP66+AO66</f>
        <v>35</v>
      </c>
      <c r="AR66" s="48"/>
    </row>
    <row r="67" spans="1:44" ht="15.65" customHeight="1" x14ac:dyDescent="0.45">
      <c r="A67" s="186" t="s">
        <v>32</v>
      </c>
      <c r="B67" s="187"/>
      <c r="C67" s="188"/>
      <c r="D67" s="181">
        <f t="shared" si="50"/>
        <v>6</v>
      </c>
      <c r="E67" s="182"/>
      <c r="F67" s="181">
        <f t="shared" si="52"/>
        <v>8</v>
      </c>
      <c r="G67" s="182"/>
      <c r="H67" s="181">
        <f t="shared" si="53"/>
        <v>2</v>
      </c>
      <c r="I67" s="182"/>
      <c r="J67" s="181">
        <f t="shared" si="54"/>
        <v>9</v>
      </c>
      <c r="K67" s="182"/>
      <c r="L67" s="189">
        <v>0</v>
      </c>
      <c r="M67" s="189"/>
      <c r="N67" s="181">
        <v>0</v>
      </c>
      <c r="O67" s="182"/>
      <c r="P67" s="181">
        <v>0</v>
      </c>
      <c r="Q67" s="182"/>
      <c r="R67" s="181">
        <f t="shared" si="55"/>
        <v>25</v>
      </c>
      <c r="S67" s="182"/>
      <c r="T67" s="181">
        <f t="shared" si="60"/>
        <v>10</v>
      </c>
      <c r="U67" s="182"/>
      <c r="V67" s="183">
        <v>10</v>
      </c>
      <c r="W67" s="183"/>
      <c r="X67" s="15"/>
      <c r="Y67" s="185" t="s">
        <v>32</v>
      </c>
      <c r="Z67" s="185"/>
      <c r="AA67" s="46">
        <f t="shared" si="56"/>
        <v>60</v>
      </c>
      <c r="AB67" s="14">
        <f t="shared" si="57"/>
        <v>0</v>
      </c>
      <c r="AC67" s="14">
        <f t="shared" si="58"/>
        <v>0</v>
      </c>
      <c r="AD67" s="14">
        <f t="shared" si="51"/>
        <v>72</v>
      </c>
      <c r="AE67" s="24"/>
      <c r="AF67" s="40"/>
      <c r="AG67" s="30"/>
      <c r="AJ67" s="19" t="s">
        <v>32</v>
      </c>
      <c r="AK67" s="147">
        <f t="shared" si="48"/>
        <v>6</v>
      </c>
      <c r="AL67" s="147">
        <f t="shared" si="48"/>
        <v>8</v>
      </c>
      <c r="AM67" s="147">
        <f t="shared" si="48"/>
        <v>2</v>
      </c>
      <c r="AN67" s="147">
        <f t="shared" si="48"/>
        <v>9</v>
      </c>
      <c r="AO67" s="147">
        <f t="shared" si="48"/>
        <v>10</v>
      </c>
      <c r="AP67" s="147">
        <f t="shared" si="49"/>
        <v>25</v>
      </c>
      <c r="AQ67" s="48">
        <f>AP67+AO67</f>
        <v>35</v>
      </c>
      <c r="AR67" s="48"/>
    </row>
    <row r="68" spans="1:44" ht="15.65" customHeight="1" x14ac:dyDescent="0.45">
      <c r="A68" s="186" t="s">
        <v>31</v>
      </c>
      <c r="B68" s="187"/>
      <c r="C68" s="188"/>
      <c r="D68" s="181">
        <f t="shared" si="50"/>
        <v>5</v>
      </c>
      <c r="E68" s="182"/>
      <c r="F68" s="181">
        <f t="shared" si="52"/>
        <v>8</v>
      </c>
      <c r="G68" s="182"/>
      <c r="H68" s="181">
        <f t="shared" si="53"/>
        <v>2</v>
      </c>
      <c r="I68" s="182"/>
      <c r="J68" s="181">
        <f t="shared" si="54"/>
        <v>10</v>
      </c>
      <c r="K68" s="182"/>
      <c r="L68" s="189">
        <v>0</v>
      </c>
      <c r="M68" s="189"/>
      <c r="N68" s="181">
        <v>0</v>
      </c>
      <c r="O68" s="182"/>
      <c r="P68" s="181">
        <v>0</v>
      </c>
      <c r="Q68" s="182"/>
      <c r="R68" s="181">
        <f>SUM(D68:Q68)</f>
        <v>25</v>
      </c>
      <c r="S68" s="182"/>
      <c r="T68" s="181">
        <f>AO68</f>
        <v>10</v>
      </c>
      <c r="U68" s="182"/>
      <c r="V68" s="183">
        <v>10</v>
      </c>
      <c r="W68" s="183"/>
      <c r="X68" s="15"/>
      <c r="Y68" s="185" t="s">
        <v>31</v>
      </c>
      <c r="Z68" s="185"/>
      <c r="AA68" s="46">
        <f t="shared" si="56"/>
        <v>60</v>
      </c>
      <c r="AB68" s="14">
        <f t="shared" si="57"/>
        <v>0</v>
      </c>
      <c r="AC68" s="14">
        <f t="shared" si="58"/>
        <v>0</v>
      </c>
      <c r="AD68" s="14">
        <f t="shared" si="51"/>
        <v>80</v>
      </c>
      <c r="AE68" s="24"/>
      <c r="AF68" s="40"/>
      <c r="AG68" s="30"/>
      <c r="AJ68" s="19" t="s">
        <v>31</v>
      </c>
      <c r="AK68" s="147">
        <f t="shared" si="48"/>
        <v>5</v>
      </c>
      <c r="AL68" s="147">
        <f t="shared" si="48"/>
        <v>8</v>
      </c>
      <c r="AM68" s="147">
        <f t="shared" si="48"/>
        <v>2</v>
      </c>
      <c r="AN68" s="147">
        <f t="shared" si="48"/>
        <v>10</v>
      </c>
      <c r="AO68" s="147">
        <f t="shared" si="48"/>
        <v>10</v>
      </c>
      <c r="AP68" s="147">
        <f t="shared" si="49"/>
        <v>25</v>
      </c>
      <c r="AQ68" s="48">
        <f t="shared" si="59"/>
        <v>35</v>
      </c>
      <c r="AR68" s="48"/>
    </row>
    <row r="69" spans="1:44" ht="15.65" customHeight="1" x14ac:dyDescent="0.45">
      <c r="A69" s="186" t="s">
        <v>26</v>
      </c>
      <c r="B69" s="187"/>
      <c r="C69" s="188"/>
      <c r="D69" s="181">
        <f>SUM(D61:E68)</f>
        <v>50</v>
      </c>
      <c r="E69" s="182"/>
      <c r="F69" s="181">
        <f>SUM(F61:G68)</f>
        <v>55</v>
      </c>
      <c r="G69" s="182"/>
      <c r="H69" s="181">
        <f>SUM(H61:I68)</f>
        <v>20</v>
      </c>
      <c r="I69" s="182"/>
      <c r="J69" s="181">
        <f>SUM(J61:K68)</f>
        <v>70</v>
      </c>
      <c r="K69" s="189"/>
      <c r="L69" s="189">
        <f>SUM(L61:M68)</f>
        <v>0</v>
      </c>
      <c r="M69" s="189"/>
      <c r="N69" s="181">
        <v>0</v>
      </c>
      <c r="O69" s="182"/>
      <c r="P69" s="181">
        <v>0</v>
      </c>
      <c r="Q69" s="182"/>
      <c r="R69" s="181">
        <f t="shared" si="55"/>
        <v>195</v>
      </c>
      <c r="S69" s="182"/>
      <c r="T69" s="181">
        <f>SUM(T61:U68)</f>
        <v>85</v>
      </c>
      <c r="U69" s="182"/>
      <c r="V69" s="183"/>
      <c r="W69" s="183"/>
      <c r="X69" s="15"/>
      <c r="Y69" s="184" t="s">
        <v>29</v>
      </c>
      <c r="Z69" s="184"/>
      <c r="AA69" s="45">
        <f>SUM(AA61:AA68)</f>
        <v>480</v>
      </c>
      <c r="AB69" s="4">
        <f>SUM(AB61:AB68)</f>
        <v>0</v>
      </c>
      <c r="AC69" s="4">
        <f>SUM(AC61:AC68)</f>
        <v>0</v>
      </c>
      <c r="AD69" s="4">
        <f>SUM(AD61:AD68)</f>
        <v>560</v>
      </c>
      <c r="AE69" s="10"/>
      <c r="AF69" s="41"/>
      <c r="AG69" s="30"/>
      <c r="AJ69" s="25" t="s">
        <v>26</v>
      </c>
      <c r="AK69" s="147">
        <f t="shared" ref="AK69:AO69" si="61">SUM(AK61:AK68)</f>
        <v>50</v>
      </c>
      <c r="AL69" s="147">
        <f t="shared" si="61"/>
        <v>55</v>
      </c>
      <c r="AM69" s="147">
        <f>SUM(AM61:AM68)</f>
        <v>20</v>
      </c>
      <c r="AN69" s="147">
        <f t="shared" si="61"/>
        <v>70</v>
      </c>
      <c r="AO69" s="147">
        <f t="shared" si="61"/>
        <v>85</v>
      </c>
      <c r="AP69" s="147">
        <f>SUM(AP61:AP68)</f>
        <v>195</v>
      </c>
    </row>
    <row r="70" spans="1:44" ht="15.65" customHeight="1" x14ac:dyDescent="0.45">
      <c r="A70" s="5"/>
      <c r="B70" s="5"/>
      <c r="C70" s="5"/>
      <c r="D70" s="16"/>
      <c r="E70" s="16"/>
      <c r="F70" s="16"/>
      <c r="G70" s="16"/>
      <c r="H70" s="16"/>
      <c r="I70" s="16"/>
      <c r="J70" s="16"/>
      <c r="K70" s="16"/>
      <c r="L70" s="12"/>
      <c r="M70" s="12"/>
      <c r="N70" s="16"/>
      <c r="O70" s="16"/>
      <c r="P70" s="16"/>
      <c r="Q70" s="16"/>
      <c r="R70" s="9"/>
      <c r="S70" s="11"/>
      <c r="T70" s="11"/>
      <c r="U70" s="13"/>
      <c r="V70" s="13"/>
      <c r="W70" s="13"/>
      <c r="X70" s="13"/>
      <c r="Y70" s="10"/>
      <c r="Z70" s="10"/>
      <c r="AA70" s="10"/>
      <c r="AB70" s="10"/>
      <c r="AC70" s="10"/>
      <c r="AD70" s="41"/>
    </row>
    <row r="71" spans="1:44" x14ac:dyDescent="0.45">
      <c r="A71" s="179" t="s">
        <v>170</v>
      </c>
      <c r="B71" s="179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  <c r="AA71" s="179"/>
      <c r="AB71" s="179"/>
      <c r="AC71" s="146"/>
      <c r="AD71" s="42"/>
    </row>
    <row r="72" spans="1:44" x14ac:dyDescent="0.45">
      <c r="A72" s="179" t="s">
        <v>38</v>
      </c>
      <c r="B72" s="179"/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  <c r="AA72" s="179"/>
      <c r="AB72" s="179"/>
      <c r="AC72" s="146"/>
      <c r="AD72" s="42"/>
    </row>
    <row r="73" spans="1:44" x14ac:dyDescent="0.45">
      <c r="A73" s="179" t="s">
        <v>48</v>
      </c>
      <c r="B73" s="179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179"/>
      <c r="AC73" s="146"/>
      <c r="AD73" s="42"/>
    </row>
    <row r="74" spans="1:44" x14ac:dyDescent="0.45">
      <c r="A74" s="179" t="s">
        <v>45</v>
      </c>
      <c r="B74" s="179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  <c r="AC74" s="146"/>
      <c r="AD74" s="42"/>
    </row>
    <row r="75" spans="1:44" x14ac:dyDescent="0.45">
      <c r="A75" s="179" t="s">
        <v>30</v>
      </c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  <c r="AA75" s="179"/>
      <c r="AB75" s="179"/>
      <c r="AC75" s="146"/>
      <c r="AD75" s="42"/>
    </row>
    <row r="76" spans="1:44" ht="25.5" x14ac:dyDescent="0.45">
      <c r="A76" s="180" t="s">
        <v>42</v>
      </c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  <c r="AA76" s="180"/>
      <c r="AB76" s="180"/>
      <c r="AC76" s="180"/>
      <c r="AD76" s="26"/>
    </row>
    <row r="77" spans="1:44" ht="25.5" x14ac:dyDescent="0.45">
      <c r="A77" s="180" t="s">
        <v>10</v>
      </c>
      <c r="B77" s="180"/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80"/>
      <c r="Z77" s="180"/>
      <c r="AA77" s="180"/>
      <c r="AB77" s="180"/>
      <c r="AC77" s="180"/>
      <c r="AD77" s="36"/>
    </row>
  </sheetData>
  <mergeCells count="690">
    <mergeCell ref="A1:AC1"/>
    <mergeCell ref="A2:C3"/>
    <mergeCell ref="D2:F2"/>
    <mergeCell ref="G2:I2"/>
    <mergeCell ref="J2:L2"/>
    <mergeCell ref="M2:O2"/>
    <mergeCell ref="P2:R2"/>
    <mergeCell ref="S2:U2"/>
    <mergeCell ref="V2:X2"/>
    <mergeCell ref="Y2:Y3"/>
    <mergeCell ref="AF2:AF3"/>
    <mergeCell ref="AG2:AG3"/>
    <mergeCell ref="AH2:AH3"/>
    <mergeCell ref="AI2:AI3"/>
    <mergeCell ref="D3:F3"/>
    <mergeCell ref="G3:I3"/>
    <mergeCell ref="J3:L3"/>
    <mergeCell ref="M3:O3"/>
    <mergeCell ref="P3:R3"/>
    <mergeCell ref="S3:U3"/>
    <mergeCell ref="Z2:Z3"/>
    <mergeCell ref="AA2:AA3"/>
    <mergeCell ref="AB2:AB3"/>
    <mergeCell ref="AC2:AC3"/>
    <mergeCell ref="AD2:AD3"/>
    <mergeCell ref="AE2:AE3"/>
    <mergeCell ref="V3:X3"/>
    <mergeCell ref="A4:C4"/>
    <mergeCell ref="D4:F4"/>
    <mergeCell ref="G4:I4"/>
    <mergeCell ref="J4:L4"/>
    <mergeCell ref="M4:O4"/>
    <mergeCell ref="P4:R4"/>
    <mergeCell ref="S4:U4"/>
    <mergeCell ref="V4:X4"/>
    <mergeCell ref="BE4:BG4"/>
    <mergeCell ref="BH4:BJ4"/>
    <mergeCell ref="A5:C5"/>
    <mergeCell ref="D5:F5"/>
    <mergeCell ref="G5:I5"/>
    <mergeCell ref="J5:L5"/>
    <mergeCell ref="M5:O5"/>
    <mergeCell ref="P5:R5"/>
    <mergeCell ref="S5:U5"/>
    <mergeCell ref="V5:X5"/>
    <mergeCell ref="AL4:AM4"/>
    <mergeCell ref="AP4:AR4"/>
    <mergeCell ref="AS4:AU4"/>
    <mergeCell ref="AV4:AX4"/>
    <mergeCell ref="AY4:BA4"/>
    <mergeCell ref="BB4:BD4"/>
    <mergeCell ref="BH5:BJ5"/>
    <mergeCell ref="A6:C6"/>
    <mergeCell ref="D6:F6"/>
    <mergeCell ref="G6:I6"/>
    <mergeCell ref="J6:L6"/>
    <mergeCell ref="M6:O6"/>
    <mergeCell ref="P6:R6"/>
    <mergeCell ref="S6:U6"/>
    <mergeCell ref="V6:X6"/>
    <mergeCell ref="AL6:AN6"/>
    <mergeCell ref="AP5:AR5"/>
    <mergeCell ref="AS5:AU5"/>
    <mergeCell ref="AV5:AX5"/>
    <mergeCell ref="AY5:BA5"/>
    <mergeCell ref="BB5:BD5"/>
    <mergeCell ref="BE5:BG5"/>
    <mergeCell ref="BH6:BJ6"/>
    <mergeCell ref="A7:C7"/>
    <mergeCell ref="D7:F7"/>
    <mergeCell ref="G7:I7"/>
    <mergeCell ref="J7:L7"/>
    <mergeCell ref="M7:O7"/>
    <mergeCell ref="P7:R7"/>
    <mergeCell ref="S7:U7"/>
    <mergeCell ref="V7:X7"/>
    <mergeCell ref="AL7:AM7"/>
    <mergeCell ref="AP6:AR6"/>
    <mergeCell ref="AS6:AU6"/>
    <mergeCell ref="AV6:AX6"/>
    <mergeCell ref="AY6:BA6"/>
    <mergeCell ref="BB6:BD6"/>
    <mergeCell ref="BE6:BG6"/>
    <mergeCell ref="AS8:AU8"/>
    <mergeCell ref="AV8:AX8"/>
    <mergeCell ref="AY8:BA8"/>
    <mergeCell ref="BB8:BD8"/>
    <mergeCell ref="BE8:BG8"/>
    <mergeCell ref="BH8:BJ8"/>
    <mergeCell ref="BH7:BJ7"/>
    <mergeCell ref="A8:C8"/>
    <mergeCell ref="D8:F8"/>
    <mergeCell ref="G8:I8"/>
    <mergeCell ref="J8:L8"/>
    <mergeCell ref="M8:O8"/>
    <mergeCell ref="P8:R8"/>
    <mergeCell ref="S8:U8"/>
    <mergeCell ref="V8:X8"/>
    <mergeCell ref="AP8:AR8"/>
    <mergeCell ref="AP7:AR7"/>
    <mergeCell ref="AS7:AU7"/>
    <mergeCell ref="AV7:AX7"/>
    <mergeCell ref="AY7:BA7"/>
    <mergeCell ref="BB7:BD7"/>
    <mergeCell ref="BE7:BG7"/>
    <mergeCell ref="BB9:BD9"/>
    <mergeCell ref="BE9:BG9"/>
    <mergeCell ref="BH9:BJ9"/>
    <mergeCell ref="A10:C10"/>
    <mergeCell ref="D10:F10"/>
    <mergeCell ref="G10:I10"/>
    <mergeCell ref="J10:L10"/>
    <mergeCell ref="M10:O10"/>
    <mergeCell ref="P10:R10"/>
    <mergeCell ref="S10:U10"/>
    <mergeCell ref="S9:U9"/>
    <mergeCell ref="V9:X9"/>
    <mergeCell ref="AP9:AR9"/>
    <mergeCell ref="AS9:AU9"/>
    <mergeCell ref="AV9:AX9"/>
    <mergeCell ref="AY9:BA9"/>
    <mergeCell ref="A9:C9"/>
    <mergeCell ref="D9:F9"/>
    <mergeCell ref="G9:I9"/>
    <mergeCell ref="J9:L9"/>
    <mergeCell ref="M9:O9"/>
    <mergeCell ref="P9:R9"/>
    <mergeCell ref="BE10:BG10"/>
    <mergeCell ref="BH10:BJ10"/>
    <mergeCell ref="A11:C11"/>
    <mergeCell ref="D11:F11"/>
    <mergeCell ref="G11:I11"/>
    <mergeCell ref="J11:L11"/>
    <mergeCell ref="M11:O11"/>
    <mergeCell ref="P11:R11"/>
    <mergeCell ref="S11:U11"/>
    <mergeCell ref="V11:X11"/>
    <mergeCell ref="V10:X10"/>
    <mergeCell ref="AP10:AR10"/>
    <mergeCell ref="AS10:AU10"/>
    <mergeCell ref="AV10:AX10"/>
    <mergeCell ref="AY10:BA10"/>
    <mergeCell ref="BB10:BD10"/>
    <mergeCell ref="BE11:BG11"/>
    <mergeCell ref="BH11:BJ11"/>
    <mergeCell ref="A12:C12"/>
    <mergeCell ref="D12:F12"/>
    <mergeCell ref="G12:I12"/>
    <mergeCell ref="J12:L12"/>
    <mergeCell ref="M12:O12"/>
    <mergeCell ref="P12:R12"/>
    <mergeCell ref="S12:U12"/>
    <mergeCell ref="V12:X12"/>
    <mergeCell ref="AL11:AN11"/>
    <mergeCell ref="AP11:AR11"/>
    <mergeCell ref="AS11:AU11"/>
    <mergeCell ref="AV11:AX11"/>
    <mergeCell ref="AY11:BA11"/>
    <mergeCell ref="BB11:BD11"/>
    <mergeCell ref="S13:U13"/>
    <mergeCell ref="V13:X13"/>
    <mergeCell ref="A14:C14"/>
    <mergeCell ref="D14:F14"/>
    <mergeCell ref="G14:I14"/>
    <mergeCell ref="J14:L14"/>
    <mergeCell ref="M14:O14"/>
    <mergeCell ref="P14:R14"/>
    <mergeCell ref="S14:U14"/>
    <mergeCell ref="V14:X14"/>
    <mergeCell ref="A13:C13"/>
    <mergeCell ref="D13:F13"/>
    <mergeCell ref="G13:I13"/>
    <mergeCell ref="J13:L13"/>
    <mergeCell ref="M13:O13"/>
    <mergeCell ref="P13:R13"/>
    <mergeCell ref="S15:U15"/>
    <mergeCell ref="V15:X15"/>
    <mergeCell ref="A16:C16"/>
    <mergeCell ref="D16:F16"/>
    <mergeCell ref="G16:I16"/>
    <mergeCell ref="J16:L16"/>
    <mergeCell ref="M16:O16"/>
    <mergeCell ref="P16:R16"/>
    <mergeCell ref="S16:U16"/>
    <mergeCell ref="V16:X16"/>
    <mergeCell ref="A15:C15"/>
    <mergeCell ref="D15:F15"/>
    <mergeCell ref="G15:I15"/>
    <mergeCell ref="J15:L15"/>
    <mergeCell ref="M15:O15"/>
    <mergeCell ref="P15:R15"/>
    <mergeCell ref="S17:U17"/>
    <mergeCell ref="V17:X17"/>
    <mergeCell ref="AL17:AN17"/>
    <mergeCell ref="A18:C18"/>
    <mergeCell ref="D18:F18"/>
    <mergeCell ref="G18:I18"/>
    <mergeCell ref="J18:L18"/>
    <mergeCell ref="M18:O18"/>
    <mergeCell ref="P18:R18"/>
    <mergeCell ref="S18:U18"/>
    <mergeCell ref="A17:C17"/>
    <mergeCell ref="D17:F17"/>
    <mergeCell ref="G17:I17"/>
    <mergeCell ref="J17:L17"/>
    <mergeCell ref="M17:O17"/>
    <mergeCell ref="P17:R17"/>
    <mergeCell ref="V18:X18"/>
    <mergeCell ref="A19:C19"/>
    <mergeCell ref="D19:F19"/>
    <mergeCell ref="G19:I19"/>
    <mergeCell ref="J19:L19"/>
    <mergeCell ref="M19:O19"/>
    <mergeCell ref="P19:R19"/>
    <mergeCell ref="S19:U19"/>
    <mergeCell ref="V19:X19"/>
    <mergeCell ref="S20:U20"/>
    <mergeCell ref="V20:X20"/>
    <mergeCell ref="A21:C21"/>
    <mergeCell ref="D21:F21"/>
    <mergeCell ref="G21:I21"/>
    <mergeCell ref="J21:L21"/>
    <mergeCell ref="M21:O21"/>
    <mergeCell ref="P21:R21"/>
    <mergeCell ref="S21:U21"/>
    <mergeCell ref="V21:X21"/>
    <mergeCell ref="A20:C20"/>
    <mergeCell ref="D20:F20"/>
    <mergeCell ref="G20:I20"/>
    <mergeCell ref="J20:L20"/>
    <mergeCell ref="M20:O20"/>
    <mergeCell ref="P20:R20"/>
    <mergeCell ref="S22:U22"/>
    <mergeCell ref="V22:X22"/>
    <mergeCell ref="A23:C23"/>
    <mergeCell ref="D23:F23"/>
    <mergeCell ref="G23:I23"/>
    <mergeCell ref="J23:L23"/>
    <mergeCell ref="M23:O23"/>
    <mergeCell ref="P23:R23"/>
    <mergeCell ref="S23:U23"/>
    <mergeCell ref="V23:X23"/>
    <mergeCell ref="A22:C22"/>
    <mergeCell ref="D22:F22"/>
    <mergeCell ref="G22:I22"/>
    <mergeCell ref="J22:L22"/>
    <mergeCell ref="M22:O22"/>
    <mergeCell ref="P22:R22"/>
    <mergeCell ref="A24:C24"/>
    <mergeCell ref="D24:F24"/>
    <mergeCell ref="G24:I24"/>
    <mergeCell ref="J24:L24"/>
    <mergeCell ref="M24:O24"/>
    <mergeCell ref="P24:R24"/>
    <mergeCell ref="S24:U24"/>
    <mergeCell ref="V24:X24"/>
    <mergeCell ref="S25:U25"/>
    <mergeCell ref="V25:X25"/>
    <mergeCell ref="A26:C26"/>
    <mergeCell ref="D26:F26"/>
    <mergeCell ref="G26:I26"/>
    <mergeCell ref="J26:L26"/>
    <mergeCell ref="M26:O26"/>
    <mergeCell ref="P26:R26"/>
    <mergeCell ref="S26:U26"/>
    <mergeCell ref="V26:X26"/>
    <mergeCell ref="A25:C25"/>
    <mergeCell ref="D25:F25"/>
    <mergeCell ref="G25:I25"/>
    <mergeCell ref="J25:L25"/>
    <mergeCell ref="M25:O25"/>
    <mergeCell ref="P25:R25"/>
    <mergeCell ref="S27:U27"/>
    <mergeCell ref="V27:X27"/>
    <mergeCell ref="AL27:AN27"/>
    <mergeCell ref="A28:C28"/>
    <mergeCell ref="D28:F28"/>
    <mergeCell ref="G28:I28"/>
    <mergeCell ref="J28:L28"/>
    <mergeCell ref="M28:O28"/>
    <mergeCell ref="P28:R28"/>
    <mergeCell ref="S28:U28"/>
    <mergeCell ref="A27:C27"/>
    <mergeCell ref="D27:F27"/>
    <mergeCell ref="G27:I27"/>
    <mergeCell ref="J27:L27"/>
    <mergeCell ref="M27:O27"/>
    <mergeCell ref="P27:R27"/>
    <mergeCell ref="V28:X28"/>
    <mergeCell ref="A29:C29"/>
    <mergeCell ref="D29:F29"/>
    <mergeCell ref="G29:I29"/>
    <mergeCell ref="J29:L29"/>
    <mergeCell ref="M29:O29"/>
    <mergeCell ref="P29:R29"/>
    <mergeCell ref="S29:U29"/>
    <mergeCell ref="V29:X29"/>
    <mergeCell ref="AY30:BA30"/>
    <mergeCell ref="BB30:BD30"/>
    <mergeCell ref="BE30:BG30"/>
    <mergeCell ref="A31:C31"/>
    <mergeCell ref="D31:F31"/>
    <mergeCell ref="G31:I31"/>
    <mergeCell ref="J31:L31"/>
    <mergeCell ref="M31:O31"/>
    <mergeCell ref="P31:R31"/>
    <mergeCell ref="S31:U31"/>
    <mergeCell ref="S30:U30"/>
    <mergeCell ref="V30:X30"/>
    <mergeCell ref="AM30:AO30"/>
    <mergeCell ref="AP30:AR30"/>
    <mergeCell ref="AS30:AU30"/>
    <mergeCell ref="AV30:AX30"/>
    <mergeCell ref="A30:C30"/>
    <mergeCell ref="D30:F30"/>
    <mergeCell ref="G30:I30"/>
    <mergeCell ref="J30:L30"/>
    <mergeCell ref="M30:O30"/>
    <mergeCell ref="P30:R30"/>
    <mergeCell ref="V31:X31"/>
    <mergeCell ref="A32:C32"/>
    <mergeCell ref="D32:F32"/>
    <mergeCell ref="G32:I32"/>
    <mergeCell ref="J32:L32"/>
    <mergeCell ref="M32:O32"/>
    <mergeCell ref="P32:R32"/>
    <mergeCell ref="S32:U32"/>
    <mergeCell ref="V32:X32"/>
    <mergeCell ref="AO32:AP32"/>
    <mergeCell ref="AQ32:AS32"/>
    <mergeCell ref="AT32:AV32"/>
    <mergeCell ref="AW32:AY32"/>
    <mergeCell ref="A33:C33"/>
    <mergeCell ref="D33:F33"/>
    <mergeCell ref="G33:I33"/>
    <mergeCell ref="J33:L33"/>
    <mergeCell ref="M33:O33"/>
    <mergeCell ref="P33:R33"/>
    <mergeCell ref="S33:U33"/>
    <mergeCell ref="V33:X33"/>
    <mergeCell ref="AK33:AM33"/>
    <mergeCell ref="AN33:AO33"/>
    <mergeCell ref="AP33:AR33"/>
    <mergeCell ref="A34:C34"/>
    <mergeCell ref="D34:F34"/>
    <mergeCell ref="G34:I34"/>
    <mergeCell ref="J34:L34"/>
    <mergeCell ref="M34:O34"/>
    <mergeCell ref="P34:R34"/>
    <mergeCell ref="S34:U34"/>
    <mergeCell ref="V34:X34"/>
    <mergeCell ref="A35:C35"/>
    <mergeCell ref="D35:F35"/>
    <mergeCell ref="G35:I35"/>
    <mergeCell ref="J35:L35"/>
    <mergeCell ref="M35:O35"/>
    <mergeCell ref="P35:R35"/>
    <mergeCell ref="S35:U35"/>
    <mergeCell ref="BB35:BD35"/>
    <mergeCell ref="BE35:BG35"/>
    <mergeCell ref="A36:C36"/>
    <mergeCell ref="D36:F36"/>
    <mergeCell ref="G36:I36"/>
    <mergeCell ref="J36:L36"/>
    <mergeCell ref="M36:O36"/>
    <mergeCell ref="P36:R36"/>
    <mergeCell ref="S36:U36"/>
    <mergeCell ref="V36:X36"/>
    <mergeCell ref="V35:X35"/>
    <mergeCell ref="AN35:AO35"/>
    <mergeCell ref="AP35:AR35"/>
    <mergeCell ref="AS35:AU35"/>
    <mergeCell ref="AV35:AX35"/>
    <mergeCell ref="AY35:BA35"/>
    <mergeCell ref="S37:U37"/>
    <mergeCell ref="V37:X37"/>
    <mergeCell ref="A38:C38"/>
    <mergeCell ref="D38:F38"/>
    <mergeCell ref="G38:I38"/>
    <mergeCell ref="J38:L38"/>
    <mergeCell ref="M38:O38"/>
    <mergeCell ref="P38:R38"/>
    <mergeCell ref="S38:U38"/>
    <mergeCell ref="V38:X38"/>
    <mergeCell ref="A37:C37"/>
    <mergeCell ref="D37:F37"/>
    <mergeCell ref="G37:I37"/>
    <mergeCell ref="J37:L37"/>
    <mergeCell ref="M37:O37"/>
    <mergeCell ref="P37:R37"/>
    <mergeCell ref="AY39:BA39"/>
    <mergeCell ref="BB39:BD39"/>
    <mergeCell ref="BE39:BG39"/>
    <mergeCell ref="A40:C40"/>
    <mergeCell ref="D40:F40"/>
    <mergeCell ref="G40:I40"/>
    <mergeCell ref="J40:L40"/>
    <mergeCell ref="M40:O40"/>
    <mergeCell ref="P40:R40"/>
    <mergeCell ref="S40:U40"/>
    <mergeCell ref="S39:U39"/>
    <mergeCell ref="V39:X39"/>
    <mergeCell ref="AM39:AO39"/>
    <mergeCell ref="AP39:AR39"/>
    <mergeCell ref="AS39:AU39"/>
    <mergeCell ref="AV39:AX39"/>
    <mergeCell ref="A39:C39"/>
    <mergeCell ref="D39:F39"/>
    <mergeCell ref="G39:I39"/>
    <mergeCell ref="J39:L39"/>
    <mergeCell ref="M39:O39"/>
    <mergeCell ref="P39:R39"/>
    <mergeCell ref="V40:X40"/>
    <mergeCell ref="A41:C41"/>
    <mergeCell ref="D41:F41"/>
    <mergeCell ref="G41:I41"/>
    <mergeCell ref="J41:L41"/>
    <mergeCell ref="M41:O41"/>
    <mergeCell ref="P41:R41"/>
    <mergeCell ref="S41:U41"/>
    <mergeCell ref="V41:X41"/>
    <mergeCell ref="S42:U42"/>
    <mergeCell ref="V42:X42"/>
    <mergeCell ref="AN42:AO42"/>
    <mergeCell ref="AP42:AR42"/>
    <mergeCell ref="AS42:AU42"/>
    <mergeCell ref="A43:C43"/>
    <mergeCell ref="D43:F43"/>
    <mergeCell ref="G43:I43"/>
    <mergeCell ref="J43:L43"/>
    <mergeCell ref="M43:O43"/>
    <mergeCell ref="A42:C42"/>
    <mergeCell ref="D42:F42"/>
    <mergeCell ref="G42:I42"/>
    <mergeCell ref="J42:L42"/>
    <mergeCell ref="M42:O42"/>
    <mergeCell ref="P42:R42"/>
    <mergeCell ref="P43:R43"/>
    <mergeCell ref="S43:U43"/>
    <mergeCell ref="V43:X43"/>
    <mergeCell ref="A44:C44"/>
    <mergeCell ref="D44:F44"/>
    <mergeCell ref="G44:I44"/>
    <mergeCell ref="J44:L44"/>
    <mergeCell ref="M44:O44"/>
    <mergeCell ref="P44:R44"/>
    <mergeCell ref="S44:U44"/>
    <mergeCell ref="V44:X44"/>
    <mergeCell ref="A45:C45"/>
    <mergeCell ref="D45:F45"/>
    <mergeCell ref="G45:I45"/>
    <mergeCell ref="J45:L45"/>
    <mergeCell ref="M45:O45"/>
    <mergeCell ref="P45:R45"/>
    <mergeCell ref="S45:U45"/>
    <mergeCell ref="V45:X45"/>
    <mergeCell ref="S46:U46"/>
    <mergeCell ref="V46:X46"/>
    <mergeCell ref="A47:C47"/>
    <mergeCell ref="D47:F47"/>
    <mergeCell ref="G47:I47"/>
    <mergeCell ref="J47:L47"/>
    <mergeCell ref="M47:O47"/>
    <mergeCell ref="P47:R47"/>
    <mergeCell ref="S47:U47"/>
    <mergeCell ref="V47:X47"/>
    <mergeCell ref="A46:C46"/>
    <mergeCell ref="D46:F46"/>
    <mergeCell ref="G46:I46"/>
    <mergeCell ref="J46:L46"/>
    <mergeCell ref="M46:O46"/>
    <mergeCell ref="P46:R46"/>
    <mergeCell ref="BD47:BF47"/>
    <mergeCell ref="A48:C48"/>
    <mergeCell ref="D48:F48"/>
    <mergeCell ref="G48:I48"/>
    <mergeCell ref="J48:L48"/>
    <mergeCell ref="M48:O48"/>
    <mergeCell ref="P48:R48"/>
    <mergeCell ref="S48:U48"/>
    <mergeCell ref="V48:X48"/>
    <mergeCell ref="AM47:AN47"/>
    <mergeCell ref="AO47:AQ47"/>
    <mergeCell ref="AR47:AT47"/>
    <mergeCell ref="AU47:AW47"/>
    <mergeCell ref="AX47:AZ47"/>
    <mergeCell ref="BA47:BC47"/>
    <mergeCell ref="S49:U49"/>
    <mergeCell ref="V49:X49"/>
    <mergeCell ref="A50:C50"/>
    <mergeCell ref="D50:F50"/>
    <mergeCell ref="G50:I50"/>
    <mergeCell ref="J50:L50"/>
    <mergeCell ref="M50:O50"/>
    <mergeCell ref="P50:R50"/>
    <mergeCell ref="S50:U50"/>
    <mergeCell ref="V50:X50"/>
    <mergeCell ref="A49:C49"/>
    <mergeCell ref="D49:F49"/>
    <mergeCell ref="G49:I49"/>
    <mergeCell ref="J49:L49"/>
    <mergeCell ref="M49:O49"/>
    <mergeCell ref="P49:R49"/>
    <mergeCell ref="S51:U51"/>
    <mergeCell ref="V51:X51"/>
    <mergeCell ref="A52:C52"/>
    <mergeCell ref="D52:F52"/>
    <mergeCell ref="G52:I52"/>
    <mergeCell ref="J52:L52"/>
    <mergeCell ref="M52:O52"/>
    <mergeCell ref="P52:R52"/>
    <mergeCell ref="S52:U52"/>
    <mergeCell ref="V52:X52"/>
    <mergeCell ref="A51:C51"/>
    <mergeCell ref="D51:F51"/>
    <mergeCell ref="G51:I51"/>
    <mergeCell ref="J51:L51"/>
    <mergeCell ref="M51:O51"/>
    <mergeCell ref="P51:R51"/>
    <mergeCell ref="S53:U53"/>
    <mergeCell ref="V53:X53"/>
    <mergeCell ref="A54:C54"/>
    <mergeCell ref="D54:F54"/>
    <mergeCell ref="G54:I54"/>
    <mergeCell ref="J54:L54"/>
    <mergeCell ref="M54:O54"/>
    <mergeCell ref="P54:R54"/>
    <mergeCell ref="S54:U54"/>
    <mergeCell ref="V54:X54"/>
    <mergeCell ref="A53:C53"/>
    <mergeCell ref="D53:F53"/>
    <mergeCell ref="G53:I53"/>
    <mergeCell ref="J53:L53"/>
    <mergeCell ref="M53:O53"/>
    <mergeCell ref="P53:R53"/>
    <mergeCell ref="D57:F57"/>
    <mergeCell ref="G57:I57"/>
    <mergeCell ref="J57:L57"/>
    <mergeCell ref="M57:O57"/>
    <mergeCell ref="P57:R57"/>
    <mergeCell ref="A58:G58"/>
    <mergeCell ref="J58:L58"/>
    <mergeCell ref="S55:U55"/>
    <mergeCell ref="V55:X55"/>
    <mergeCell ref="A56:C56"/>
    <mergeCell ref="D56:F56"/>
    <mergeCell ref="G56:I56"/>
    <mergeCell ref="J56:L56"/>
    <mergeCell ref="M56:O56"/>
    <mergeCell ref="P56:R56"/>
    <mergeCell ref="S56:U56"/>
    <mergeCell ref="V56:X56"/>
    <mergeCell ref="A55:C55"/>
    <mergeCell ref="D55:F55"/>
    <mergeCell ref="G55:I55"/>
    <mergeCell ref="J55:L55"/>
    <mergeCell ref="M55:O55"/>
    <mergeCell ref="P55:R55"/>
    <mergeCell ref="AB59:AB60"/>
    <mergeCell ref="AC59:AC60"/>
    <mergeCell ref="AD59:AD60"/>
    <mergeCell ref="N60:O60"/>
    <mergeCell ref="P60:Q60"/>
    <mergeCell ref="A61:C61"/>
    <mergeCell ref="D61:E61"/>
    <mergeCell ref="F61:G61"/>
    <mergeCell ref="H61:I61"/>
    <mergeCell ref="J61:K61"/>
    <mergeCell ref="N59:Q59"/>
    <mergeCell ref="R59:S60"/>
    <mergeCell ref="T59:U60"/>
    <mergeCell ref="V59:W60"/>
    <mergeCell ref="Y59:Z60"/>
    <mergeCell ref="AA59:AA60"/>
    <mergeCell ref="A59:C60"/>
    <mergeCell ref="D59:E60"/>
    <mergeCell ref="F59:G60"/>
    <mergeCell ref="H59:I60"/>
    <mergeCell ref="J59:K60"/>
    <mergeCell ref="L59:M60"/>
    <mergeCell ref="Y61:Z61"/>
    <mergeCell ref="A62:C62"/>
    <mergeCell ref="D62:E62"/>
    <mergeCell ref="F62:G62"/>
    <mergeCell ref="H62:I62"/>
    <mergeCell ref="J62:K62"/>
    <mergeCell ref="L62:M62"/>
    <mergeCell ref="N62:O62"/>
    <mergeCell ref="P62:Q62"/>
    <mergeCell ref="R62:S62"/>
    <mergeCell ref="L61:M61"/>
    <mergeCell ref="N61:O61"/>
    <mergeCell ref="P61:Q61"/>
    <mergeCell ref="R61:S61"/>
    <mergeCell ref="T61:U61"/>
    <mergeCell ref="V61:W61"/>
    <mergeCell ref="T62:U62"/>
    <mergeCell ref="V62:W62"/>
    <mergeCell ref="Y62:Z62"/>
    <mergeCell ref="A63:C63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Y63:Z63"/>
    <mergeCell ref="A64:C64"/>
    <mergeCell ref="D64:E64"/>
    <mergeCell ref="F64:G64"/>
    <mergeCell ref="H64:I64"/>
    <mergeCell ref="J64:K64"/>
    <mergeCell ref="Y64:Z64"/>
    <mergeCell ref="A65:C65"/>
    <mergeCell ref="D65:E65"/>
    <mergeCell ref="F65:G65"/>
    <mergeCell ref="H65:I65"/>
    <mergeCell ref="J65:K65"/>
    <mergeCell ref="L65:M65"/>
    <mergeCell ref="N65:O65"/>
    <mergeCell ref="P65:Q65"/>
    <mergeCell ref="R65:S65"/>
    <mergeCell ref="L64:M64"/>
    <mergeCell ref="N64:O64"/>
    <mergeCell ref="P64:Q64"/>
    <mergeCell ref="R64:S64"/>
    <mergeCell ref="T64:U64"/>
    <mergeCell ref="V64:W64"/>
    <mergeCell ref="T65:U65"/>
    <mergeCell ref="V65:W65"/>
    <mergeCell ref="Y65:Z65"/>
    <mergeCell ref="A66:C66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V66:W66"/>
    <mergeCell ref="Y66:Z66"/>
    <mergeCell ref="A67:C67"/>
    <mergeCell ref="D67:E67"/>
    <mergeCell ref="F67:G67"/>
    <mergeCell ref="H67:I67"/>
    <mergeCell ref="J67:K67"/>
    <mergeCell ref="Y67:Z67"/>
    <mergeCell ref="A68:C68"/>
    <mergeCell ref="D68:E68"/>
    <mergeCell ref="F68:G68"/>
    <mergeCell ref="H68:I68"/>
    <mergeCell ref="J68:K68"/>
    <mergeCell ref="L68:M68"/>
    <mergeCell ref="N68:O68"/>
    <mergeCell ref="P68:Q68"/>
    <mergeCell ref="R68:S68"/>
    <mergeCell ref="L67:M67"/>
    <mergeCell ref="N67:O67"/>
    <mergeCell ref="P67:Q67"/>
    <mergeCell ref="R67:S67"/>
    <mergeCell ref="T67:U67"/>
    <mergeCell ref="V67:W67"/>
    <mergeCell ref="T68:U68"/>
    <mergeCell ref="V68:W68"/>
    <mergeCell ref="Y68:Z68"/>
    <mergeCell ref="A69:C69"/>
    <mergeCell ref="D69:E69"/>
    <mergeCell ref="F69:G69"/>
    <mergeCell ref="H69:I69"/>
    <mergeCell ref="J69:K69"/>
    <mergeCell ref="L69:M69"/>
    <mergeCell ref="N69:O69"/>
    <mergeCell ref="A72:AB72"/>
    <mergeCell ref="A73:AB73"/>
    <mergeCell ref="A74:AB74"/>
    <mergeCell ref="A75:AB75"/>
    <mergeCell ref="A76:AC76"/>
    <mergeCell ref="A77:AC77"/>
    <mergeCell ref="P69:Q69"/>
    <mergeCell ref="R69:S69"/>
    <mergeCell ref="T69:U69"/>
    <mergeCell ref="V69:W69"/>
    <mergeCell ref="Y69:Z69"/>
    <mergeCell ref="A71:AB71"/>
  </mergeCells>
  <phoneticPr fontId="24" type="noConversion"/>
  <conditionalFormatting sqref="D26:O26 D21:X21 D12:X12 J24:O24 S25:U25 V28:X28 G28:I28 J25:L25 D30:X30 D48:X56 AN35:AO35 AN42:AO42 AN33:AO33 AO32:AY32 J6:L7 J10:L11 V11:X11 J9:R9 V9:X9 P5:R5 D13:I13 D31:R31 D32:X39">
    <cfRule type="containsText" dxfId="5072" priority="1321" operator="containsText" text="주간">
      <formula>NOT(ISERROR(SEARCH("주간",D5)))</formula>
    </cfRule>
    <cfRule type="containsText" dxfId="5071" priority="1322" operator="containsText" text="오후">
      <formula>NOT(ISERROR(SEARCH("오후",D5)))</formula>
    </cfRule>
    <cfRule type="containsText" dxfId="5070" priority="1323" operator="containsText" text="심야">
      <formula>NOT(ISERROR(SEARCH("심야",D5)))</formula>
    </cfRule>
    <cfRule type="containsText" dxfId="5069" priority="1324" operator="containsText" text="휴무">
      <formula>NOT(ISERROR(SEARCH("휴무",D5)))</formula>
    </cfRule>
    <cfRule type="containsText" dxfId="5068" priority="1325" operator="containsText" text="야간">
      <formula>NOT(ISERROR(SEARCH("야간",D5)))</formula>
    </cfRule>
    <cfRule type="containsText" dxfId="5067" priority="1326" operator="containsText" text="오전">
      <formula>NOT(ISERROR(SEARCH("오전",D5)))</formula>
    </cfRule>
  </conditionalFormatting>
  <conditionalFormatting sqref="AP4:BJ11">
    <cfRule type="containsText" dxfId="5066" priority="1315" operator="containsText" text="주간">
      <formula>NOT(ISERROR(SEARCH("주간",AP4)))</formula>
    </cfRule>
    <cfRule type="containsText" dxfId="5065" priority="1316" operator="containsText" text="오후">
      <formula>NOT(ISERROR(SEARCH("오후",AP4)))</formula>
    </cfRule>
    <cfRule type="containsText" dxfId="5064" priority="1317" operator="containsText" text="심야">
      <formula>NOT(ISERROR(SEARCH("심야",AP4)))</formula>
    </cfRule>
    <cfRule type="containsText" dxfId="5063" priority="1318" operator="containsText" text="휴무">
      <formula>NOT(ISERROR(SEARCH("휴무",AP4)))</formula>
    </cfRule>
    <cfRule type="containsText" dxfId="5062" priority="1319" operator="containsText" text="야간">
      <formula>NOT(ISERROR(SEARCH("야간",AP4)))</formula>
    </cfRule>
    <cfRule type="containsText" dxfId="5061" priority="1320" operator="containsText" text="오전">
      <formula>NOT(ISERROR(SEARCH("오전",AP4)))</formula>
    </cfRule>
  </conditionalFormatting>
  <conditionalFormatting sqref="D23:I23">
    <cfRule type="containsText" dxfId="5060" priority="1309" operator="containsText" text="주간">
      <formula>NOT(ISERROR(SEARCH("주간",D23)))</formula>
    </cfRule>
    <cfRule type="containsText" dxfId="5059" priority="1310" operator="containsText" text="오후">
      <formula>NOT(ISERROR(SEARCH("오후",D23)))</formula>
    </cfRule>
    <cfRule type="containsText" dxfId="5058" priority="1311" operator="containsText" text="심야">
      <formula>NOT(ISERROR(SEARCH("심야",D23)))</formula>
    </cfRule>
    <cfRule type="containsText" dxfId="5057" priority="1312" operator="containsText" text="휴무">
      <formula>NOT(ISERROR(SEARCH("휴무",D23)))</formula>
    </cfRule>
    <cfRule type="containsText" dxfId="5056" priority="1313" operator="containsText" text="야간">
      <formula>NOT(ISERROR(SEARCH("야간",D23)))</formula>
    </cfRule>
    <cfRule type="containsText" dxfId="5055" priority="1314" operator="containsText" text="오전">
      <formula>NOT(ISERROR(SEARCH("오전",D23)))</formula>
    </cfRule>
  </conditionalFormatting>
  <conditionalFormatting sqref="D24:I24">
    <cfRule type="containsText" dxfId="5054" priority="1303" operator="containsText" text="주간">
      <formula>NOT(ISERROR(SEARCH("주간",D24)))</formula>
    </cfRule>
    <cfRule type="containsText" dxfId="5053" priority="1304" operator="containsText" text="오후">
      <formula>NOT(ISERROR(SEARCH("오후",D24)))</formula>
    </cfRule>
    <cfRule type="containsText" dxfId="5052" priority="1305" operator="containsText" text="심야">
      <formula>NOT(ISERROR(SEARCH("심야",D24)))</formula>
    </cfRule>
    <cfRule type="containsText" dxfId="5051" priority="1306" operator="containsText" text="휴무">
      <formula>NOT(ISERROR(SEARCH("휴무",D24)))</formula>
    </cfRule>
    <cfRule type="containsText" dxfId="5050" priority="1307" operator="containsText" text="야간">
      <formula>NOT(ISERROR(SEARCH("야간",D24)))</formula>
    </cfRule>
    <cfRule type="containsText" dxfId="5049" priority="1308" operator="containsText" text="오전">
      <formula>NOT(ISERROR(SEARCH("오전",D24)))</formula>
    </cfRule>
  </conditionalFormatting>
  <conditionalFormatting sqref="D25:F25">
    <cfRule type="containsText" dxfId="5048" priority="1297" operator="containsText" text="주간">
      <formula>NOT(ISERROR(SEARCH("주간",D25)))</formula>
    </cfRule>
    <cfRule type="containsText" dxfId="5047" priority="1298" operator="containsText" text="오후">
      <formula>NOT(ISERROR(SEARCH("오후",D25)))</formula>
    </cfRule>
    <cfRule type="containsText" dxfId="5046" priority="1299" operator="containsText" text="심야">
      <formula>NOT(ISERROR(SEARCH("심야",D25)))</formula>
    </cfRule>
    <cfRule type="containsText" dxfId="5045" priority="1300" operator="containsText" text="휴무">
      <formula>NOT(ISERROR(SEARCH("휴무",D25)))</formula>
    </cfRule>
    <cfRule type="containsText" dxfId="5044" priority="1301" operator="containsText" text="야간">
      <formula>NOT(ISERROR(SEARCH("야간",D25)))</formula>
    </cfRule>
    <cfRule type="containsText" dxfId="5043" priority="1302" operator="containsText" text="오전">
      <formula>NOT(ISERROR(SEARCH("오전",D25)))</formula>
    </cfRule>
  </conditionalFormatting>
  <conditionalFormatting sqref="D17:F17">
    <cfRule type="containsText" dxfId="5042" priority="1291" operator="containsText" text="주간">
      <formula>NOT(ISERROR(SEARCH("주간",D17)))</formula>
    </cfRule>
    <cfRule type="containsText" dxfId="5041" priority="1292" operator="containsText" text="오후">
      <formula>NOT(ISERROR(SEARCH("오후",D17)))</formula>
    </cfRule>
    <cfRule type="containsText" dxfId="5040" priority="1293" operator="containsText" text="심야">
      <formula>NOT(ISERROR(SEARCH("심야",D17)))</formula>
    </cfRule>
    <cfRule type="containsText" dxfId="5039" priority="1294" operator="containsText" text="휴무">
      <formula>NOT(ISERROR(SEARCH("휴무",D17)))</formula>
    </cfRule>
    <cfRule type="containsText" dxfId="5038" priority="1295" operator="containsText" text="야간">
      <formula>NOT(ISERROR(SEARCH("야간",D17)))</formula>
    </cfRule>
    <cfRule type="containsText" dxfId="5037" priority="1296" operator="containsText" text="오전">
      <formula>NOT(ISERROR(SEARCH("오전",D17)))</formula>
    </cfRule>
  </conditionalFormatting>
  <conditionalFormatting sqref="D15:F15">
    <cfRule type="containsText" dxfId="5036" priority="1285" operator="containsText" text="주간">
      <formula>NOT(ISERROR(SEARCH("주간",D15)))</formula>
    </cfRule>
    <cfRule type="containsText" dxfId="5035" priority="1286" operator="containsText" text="오후">
      <formula>NOT(ISERROR(SEARCH("오후",D15)))</formula>
    </cfRule>
    <cfRule type="containsText" dxfId="5034" priority="1287" operator="containsText" text="심야">
      <formula>NOT(ISERROR(SEARCH("심야",D15)))</formula>
    </cfRule>
    <cfRule type="containsText" dxfId="5033" priority="1288" operator="containsText" text="휴무">
      <formula>NOT(ISERROR(SEARCH("휴무",D15)))</formula>
    </cfRule>
    <cfRule type="containsText" dxfId="5032" priority="1289" operator="containsText" text="야간">
      <formula>NOT(ISERROR(SEARCH("야간",D15)))</formula>
    </cfRule>
    <cfRule type="containsText" dxfId="5031" priority="1290" operator="containsText" text="오전">
      <formula>NOT(ISERROR(SEARCH("오전",D15)))</formula>
    </cfRule>
  </conditionalFormatting>
  <conditionalFormatting sqref="AP35:AR35">
    <cfRule type="containsText" dxfId="5030" priority="1279" operator="containsText" text="주간">
      <formula>NOT(ISERROR(SEARCH("주간",AP35)))</formula>
    </cfRule>
    <cfRule type="containsText" dxfId="5029" priority="1280" operator="containsText" text="오후">
      <formula>NOT(ISERROR(SEARCH("오후",AP35)))</formula>
    </cfRule>
    <cfRule type="containsText" dxfId="5028" priority="1281" operator="containsText" text="심야">
      <formula>NOT(ISERROR(SEARCH("심야",AP35)))</formula>
    </cfRule>
    <cfRule type="containsText" dxfId="5027" priority="1282" operator="containsText" text="휴무">
      <formula>NOT(ISERROR(SEARCH("휴무",AP35)))</formula>
    </cfRule>
    <cfRule type="containsText" dxfId="5026" priority="1283" operator="containsText" text="야간">
      <formula>NOT(ISERROR(SEARCH("야간",AP35)))</formula>
    </cfRule>
    <cfRule type="containsText" dxfId="5025" priority="1284" operator="containsText" text="오전">
      <formula>NOT(ISERROR(SEARCH("오전",AP35)))</formula>
    </cfRule>
  </conditionalFormatting>
  <conditionalFormatting sqref="AS35:AU35">
    <cfRule type="containsText" dxfId="5024" priority="1273" operator="containsText" text="주간">
      <formula>NOT(ISERROR(SEARCH("주간",AS35)))</formula>
    </cfRule>
    <cfRule type="containsText" dxfId="5023" priority="1274" operator="containsText" text="오후">
      <formula>NOT(ISERROR(SEARCH("오후",AS35)))</formula>
    </cfRule>
    <cfRule type="containsText" dxfId="5022" priority="1275" operator="containsText" text="심야">
      <formula>NOT(ISERROR(SEARCH("심야",AS35)))</formula>
    </cfRule>
    <cfRule type="containsText" dxfId="5021" priority="1276" operator="containsText" text="휴무">
      <formula>NOT(ISERROR(SEARCH("휴무",AS35)))</formula>
    </cfRule>
    <cfRule type="containsText" dxfId="5020" priority="1277" operator="containsText" text="야간">
      <formula>NOT(ISERROR(SEARCH("야간",AS35)))</formula>
    </cfRule>
    <cfRule type="containsText" dxfId="5019" priority="1278" operator="containsText" text="오전">
      <formula>NOT(ISERROR(SEARCH("오전",AS35)))</formula>
    </cfRule>
  </conditionalFormatting>
  <conditionalFormatting sqref="AV35:AX35">
    <cfRule type="containsText" dxfId="5018" priority="1267" operator="containsText" text="주간">
      <formula>NOT(ISERROR(SEARCH("주간",AV35)))</formula>
    </cfRule>
    <cfRule type="containsText" dxfId="5017" priority="1268" operator="containsText" text="오후">
      <formula>NOT(ISERROR(SEARCH("오후",AV35)))</formula>
    </cfRule>
    <cfRule type="containsText" dxfId="5016" priority="1269" operator="containsText" text="심야">
      <formula>NOT(ISERROR(SEARCH("심야",AV35)))</formula>
    </cfRule>
    <cfRule type="containsText" dxfId="5015" priority="1270" operator="containsText" text="휴무">
      <formula>NOT(ISERROR(SEARCH("휴무",AV35)))</formula>
    </cfRule>
    <cfRule type="containsText" dxfId="5014" priority="1271" operator="containsText" text="야간">
      <formula>NOT(ISERROR(SEARCH("야간",AV35)))</formula>
    </cfRule>
    <cfRule type="containsText" dxfId="5013" priority="1272" operator="containsText" text="오전">
      <formula>NOT(ISERROR(SEARCH("오전",AV35)))</formula>
    </cfRule>
  </conditionalFormatting>
  <conditionalFormatting sqref="BE35:BG35">
    <cfRule type="containsText" dxfId="5012" priority="1261" operator="containsText" text="주간">
      <formula>NOT(ISERROR(SEARCH("주간",BE35)))</formula>
    </cfRule>
    <cfRule type="containsText" dxfId="5011" priority="1262" operator="containsText" text="오후">
      <formula>NOT(ISERROR(SEARCH("오후",BE35)))</formula>
    </cfRule>
    <cfRule type="containsText" dxfId="5010" priority="1263" operator="containsText" text="심야">
      <formula>NOT(ISERROR(SEARCH("심야",BE35)))</formula>
    </cfRule>
    <cfRule type="containsText" dxfId="5009" priority="1264" operator="containsText" text="휴무">
      <formula>NOT(ISERROR(SEARCH("휴무",BE35)))</formula>
    </cfRule>
    <cfRule type="containsText" dxfId="5008" priority="1265" operator="containsText" text="야간">
      <formula>NOT(ISERROR(SEARCH("야간",BE35)))</formula>
    </cfRule>
    <cfRule type="containsText" dxfId="5007" priority="1266" operator="containsText" text="오전">
      <formula>NOT(ISERROR(SEARCH("오전",BE35)))</formula>
    </cfRule>
  </conditionalFormatting>
  <conditionalFormatting sqref="BB35:BD35">
    <cfRule type="containsText" dxfId="5006" priority="1255" operator="containsText" text="주간">
      <formula>NOT(ISERROR(SEARCH("주간",BB35)))</formula>
    </cfRule>
    <cfRule type="containsText" dxfId="5005" priority="1256" operator="containsText" text="오후">
      <formula>NOT(ISERROR(SEARCH("오후",BB35)))</formula>
    </cfRule>
    <cfRule type="containsText" dxfId="5004" priority="1257" operator="containsText" text="심야">
      <formula>NOT(ISERROR(SEARCH("심야",BB35)))</formula>
    </cfRule>
    <cfRule type="containsText" dxfId="5003" priority="1258" operator="containsText" text="휴무">
      <formula>NOT(ISERROR(SEARCH("휴무",BB35)))</formula>
    </cfRule>
    <cfRule type="containsText" dxfId="5002" priority="1259" operator="containsText" text="야간">
      <formula>NOT(ISERROR(SEARCH("야간",BB35)))</formula>
    </cfRule>
    <cfRule type="containsText" dxfId="5001" priority="1260" operator="containsText" text="오전">
      <formula>NOT(ISERROR(SEARCH("오전",BB35)))</formula>
    </cfRule>
  </conditionalFormatting>
  <conditionalFormatting sqref="AY35:BA35">
    <cfRule type="containsText" dxfId="5000" priority="1249" operator="containsText" text="주간">
      <formula>NOT(ISERROR(SEARCH("주간",AY35)))</formula>
    </cfRule>
    <cfRule type="containsText" dxfId="4999" priority="1250" operator="containsText" text="오후">
      <formula>NOT(ISERROR(SEARCH("오후",AY35)))</formula>
    </cfRule>
    <cfRule type="containsText" dxfId="4998" priority="1251" operator="containsText" text="심야">
      <formula>NOT(ISERROR(SEARCH("심야",AY35)))</formula>
    </cfRule>
    <cfRule type="containsText" dxfId="4997" priority="1252" operator="containsText" text="휴무">
      <formula>NOT(ISERROR(SEARCH("휴무",AY35)))</formula>
    </cfRule>
    <cfRule type="containsText" dxfId="4996" priority="1253" operator="containsText" text="야간">
      <formula>NOT(ISERROR(SEARCH("야간",AY35)))</formula>
    </cfRule>
    <cfRule type="containsText" dxfId="4995" priority="1254" operator="containsText" text="오전">
      <formula>NOT(ISERROR(SEARCH("오전",AY35)))</formula>
    </cfRule>
  </conditionalFormatting>
  <conditionalFormatting sqref="J15:L15">
    <cfRule type="containsText" dxfId="4994" priority="1243" operator="containsText" text="주간">
      <formula>NOT(ISERROR(SEARCH("주간",J15)))</formula>
    </cfRule>
    <cfRule type="containsText" dxfId="4993" priority="1244" operator="containsText" text="오후">
      <formula>NOT(ISERROR(SEARCH("오후",J15)))</formula>
    </cfRule>
    <cfRule type="containsText" dxfId="4992" priority="1245" operator="containsText" text="심야">
      <formula>NOT(ISERROR(SEARCH("심야",J15)))</formula>
    </cfRule>
    <cfRule type="containsText" dxfId="4991" priority="1246" operator="containsText" text="휴무">
      <formula>NOT(ISERROR(SEARCH("휴무",J15)))</formula>
    </cfRule>
    <cfRule type="containsText" dxfId="4990" priority="1247" operator="containsText" text="야간">
      <formula>NOT(ISERROR(SEARCH("야간",J15)))</formula>
    </cfRule>
    <cfRule type="containsText" dxfId="4989" priority="1248" operator="containsText" text="오전">
      <formula>NOT(ISERROR(SEARCH("오전",J15)))</formula>
    </cfRule>
  </conditionalFormatting>
  <conditionalFormatting sqref="J27:L27">
    <cfRule type="containsText" dxfId="4988" priority="1237" operator="containsText" text="주간">
      <formula>NOT(ISERROR(SEARCH("주간",J27)))</formula>
    </cfRule>
    <cfRule type="containsText" dxfId="4987" priority="1238" operator="containsText" text="오후">
      <formula>NOT(ISERROR(SEARCH("오후",J27)))</formula>
    </cfRule>
    <cfRule type="containsText" dxfId="4986" priority="1239" operator="containsText" text="심야">
      <formula>NOT(ISERROR(SEARCH("심야",J27)))</formula>
    </cfRule>
    <cfRule type="containsText" dxfId="4985" priority="1240" operator="containsText" text="휴무">
      <formula>NOT(ISERROR(SEARCH("휴무",J27)))</formula>
    </cfRule>
    <cfRule type="containsText" dxfId="4984" priority="1241" operator="containsText" text="야간">
      <formula>NOT(ISERROR(SEARCH("야간",J27)))</formula>
    </cfRule>
    <cfRule type="containsText" dxfId="4983" priority="1242" operator="containsText" text="오전">
      <formula>NOT(ISERROR(SEARCH("오전",J27)))</formula>
    </cfRule>
  </conditionalFormatting>
  <conditionalFormatting sqref="D27:F27">
    <cfRule type="containsText" dxfId="4982" priority="1231" operator="containsText" text="주간">
      <formula>NOT(ISERROR(SEARCH("주간",D27)))</formula>
    </cfRule>
    <cfRule type="containsText" dxfId="4981" priority="1232" operator="containsText" text="오후">
      <formula>NOT(ISERROR(SEARCH("오후",D27)))</formula>
    </cfRule>
    <cfRule type="containsText" dxfId="4980" priority="1233" operator="containsText" text="심야">
      <formula>NOT(ISERROR(SEARCH("심야",D27)))</formula>
    </cfRule>
    <cfRule type="containsText" dxfId="4979" priority="1234" operator="containsText" text="휴무">
      <formula>NOT(ISERROR(SEARCH("휴무",D27)))</formula>
    </cfRule>
    <cfRule type="containsText" dxfId="4978" priority="1235" operator="containsText" text="야간">
      <formula>NOT(ISERROR(SEARCH("야간",D27)))</formula>
    </cfRule>
    <cfRule type="containsText" dxfId="4977" priority="1236" operator="containsText" text="오전">
      <formula>NOT(ISERROR(SEARCH("오전",D27)))</formula>
    </cfRule>
  </conditionalFormatting>
  <conditionalFormatting sqref="S26:U26">
    <cfRule type="containsText" dxfId="4976" priority="1225" operator="containsText" text="주간">
      <formula>NOT(ISERROR(SEARCH("주간",S26)))</formula>
    </cfRule>
    <cfRule type="containsText" dxfId="4975" priority="1226" operator="containsText" text="오후">
      <formula>NOT(ISERROR(SEARCH("오후",S26)))</formula>
    </cfRule>
    <cfRule type="containsText" dxfId="4974" priority="1227" operator="containsText" text="심야">
      <formula>NOT(ISERROR(SEARCH("심야",S26)))</formula>
    </cfRule>
    <cfRule type="containsText" dxfId="4973" priority="1228" operator="containsText" text="휴무">
      <formula>NOT(ISERROR(SEARCH("휴무",S26)))</formula>
    </cfRule>
    <cfRule type="containsText" dxfId="4972" priority="1229" operator="containsText" text="야간">
      <formula>NOT(ISERROR(SEARCH("야간",S26)))</formula>
    </cfRule>
    <cfRule type="containsText" dxfId="4971" priority="1230" operator="containsText" text="오전">
      <formula>NOT(ISERROR(SEARCH("오전",S26)))</formula>
    </cfRule>
  </conditionalFormatting>
  <conditionalFormatting sqref="V26:X26">
    <cfRule type="containsText" dxfId="4970" priority="1219" operator="containsText" text="주간">
      <formula>NOT(ISERROR(SEARCH("주간",V26)))</formula>
    </cfRule>
    <cfRule type="containsText" dxfId="4969" priority="1220" operator="containsText" text="오후">
      <formula>NOT(ISERROR(SEARCH("오후",V26)))</formula>
    </cfRule>
    <cfRule type="containsText" dxfId="4968" priority="1221" operator="containsText" text="심야">
      <formula>NOT(ISERROR(SEARCH("심야",V26)))</formula>
    </cfRule>
    <cfRule type="containsText" dxfId="4967" priority="1222" operator="containsText" text="휴무">
      <formula>NOT(ISERROR(SEARCH("휴무",V26)))</formula>
    </cfRule>
    <cfRule type="containsText" dxfId="4966" priority="1223" operator="containsText" text="야간">
      <formula>NOT(ISERROR(SEARCH("야간",V26)))</formula>
    </cfRule>
    <cfRule type="containsText" dxfId="4965" priority="1224" operator="containsText" text="오전">
      <formula>NOT(ISERROR(SEARCH("오전",V26)))</formula>
    </cfRule>
  </conditionalFormatting>
  <conditionalFormatting sqref="G29:I29">
    <cfRule type="containsText" dxfId="4964" priority="1213" operator="containsText" text="주간">
      <formula>NOT(ISERROR(SEARCH("주간",G29)))</formula>
    </cfRule>
    <cfRule type="containsText" dxfId="4963" priority="1214" operator="containsText" text="오후">
      <formula>NOT(ISERROR(SEARCH("오후",G29)))</formula>
    </cfRule>
    <cfRule type="containsText" dxfId="4962" priority="1215" operator="containsText" text="심야">
      <formula>NOT(ISERROR(SEARCH("심야",G29)))</formula>
    </cfRule>
    <cfRule type="containsText" dxfId="4961" priority="1216" operator="containsText" text="휴무">
      <formula>NOT(ISERROR(SEARCH("휴무",G29)))</formula>
    </cfRule>
    <cfRule type="containsText" dxfId="4960" priority="1217" operator="containsText" text="야간">
      <formula>NOT(ISERROR(SEARCH("야간",G29)))</formula>
    </cfRule>
    <cfRule type="containsText" dxfId="4959" priority="1218" operator="containsText" text="오전">
      <formula>NOT(ISERROR(SEARCH("오전",G29)))</formula>
    </cfRule>
  </conditionalFormatting>
  <conditionalFormatting sqref="D29:F29">
    <cfRule type="containsText" dxfId="4958" priority="1207" operator="containsText" text="주간">
      <formula>NOT(ISERROR(SEARCH("주간",D29)))</formula>
    </cfRule>
    <cfRule type="containsText" dxfId="4957" priority="1208" operator="containsText" text="오후">
      <formula>NOT(ISERROR(SEARCH("오후",D29)))</formula>
    </cfRule>
    <cfRule type="containsText" dxfId="4956" priority="1209" operator="containsText" text="심야">
      <formula>NOT(ISERROR(SEARCH("심야",D29)))</formula>
    </cfRule>
    <cfRule type="containsText" dxfId="4955" priority="1210" operator="containsText" text="휴무">
      <formula>NOT(ISERROR(SEARCH("휴무",D29)))</formula>
    </cfRule>
    <cfRule type="containsText" dxfId="4954" priority="1211" operator="containsText" text="야간">
      <formula>NOT(ISERROR(SEARCH("야간",D29)))</formula>
    </cfRule>
    <cfRule type="containsText" dxfId="4953" priority="1212" operator="containsText" text="오전">
      <formula>NOT(ISERROR(SEARCH("오전",D29)))</formula>
    </cfRule>
  </conditionalFormatting>
  <conditionalFormatting sqref="M28:O28">
    <cfRule type="containsText" dxfId="4952" priority="1201" operator="containsText" text="주간">
      <formula>NOT(ISERROR(SEARCH("주간",M28)))</formula>
    </cfRule>
    <cfRule type="containsText" dxfId="4951" priority="1202" operator="containsText" text="오후">
      <formula>NOT(ISERROR(SEARCH("오후",M28)))</formula>
    </cfRule>
    <cfRule type="containsText" dxfId="4950" priority="1203" operator="containsText" text="심야">
      <formula>NOT(ISERROR(SEARCH("심야",M28)))</formula>
    </cfRule>
    <cfRule type="containsText" dxfId="4949" priority="1204" operator="containsText" text="휴무">
      <formula>NOT(ISERROR(SEARCH("휴무",M28)))</formula>
    </cfRule>
    <cfRule type="containsText" dxfId="4948" priority="1205" operator="containsText" text="야간">
      <formula>NOT(ISERROR(SEARCH("야간",M28)))</formula>
    </cfRule>
    <cfRule type="containsText" dxfId="4947" priority="1206" operator="containsText" text="오전">
      <formula>NOT(ISERROR(SEARCH("오전",M28)))</formula>
    </cfRule>
  </conditionalFormatting>
  <conditionalFormatting sqref="J28:L28">
    <cfRule type="containsText" dxfId="4946" priority="1195" operator="containsText" text="주간">
      <formula>NOT(ISERROR(SEARCH("주간",J28)))</formula>
    </cfRule>
    <cfRule type="containsText" dxfId="4945" priority="1196" operator="containsText" text="오후">
      <formula>NOT(ISERROR(SEARCH("오후",J28)))</formula>
    </cfRule>
    <cfRule type="containsText" dxfId="4944" priority="1197" operator="containsText" text="심야">
      <formula>NOT(ISERROR(SEARCH("심야",J28)))</formula>
    </cfRule>
    <cfRule type="containsText" dxfId="4943" priority="1198" operator="containsText" text="휴무">
      <formula>NOT(ISERROR(SEARCH("휴무",J28)))</formula>
    </cfRule>
    <cfRule type="containsText" dxfId="4942" priority="1199" operator="containsText" text="야간">
      <formula>NOT(ISERROR(SEARCH("야간",J28)))</formula>
    </cfRule>
    <cfRule type="containsText" dxfId="4941" priority="1200" operator="containsText" text="오전">
      <formula>NOT(ISERROR(SEARCH("오전",J28)))</formula>
    </cfRule>
  </conditionalFormatting>
  <conditionalFormatting sqref="S28:U28">
    <cfRule type="containsText" dxfId="4940" priority="1189" operator="containsText" text="주간">
      <formula>NOT(ISERROR(SEARCH("주간",S28)))</formula>
    </cfRule>
    <cfRule type="containsText" dxfId="4939" priority="1190" operator="containsText" text="오후">
      <formula>NOT(ISERROR(SEARCH("오후",S28)))</formula>
    </cfRule>
    <cfRule type="containsText" dxfId="4938" priority="1191" operator="containsText" text="심야">
      <formula>NOT(ISERROR(SEARCH("심야",S28)))</formula>
    </cfRule>
    <cfRule type="containsText" dxfId="4937" priority="1192" operator="containsText" text="휴무">
      <formula>NOT(ISERROR(SEARCH("휴무",S28)))</formula>
    </cfRule>
    <cfRule type="containsText" dxfId="4936" priority="1193" operator="containsText" text="야간">
      <formula>NOT(ISERROR(SEARCH("야간",S28)))</formula>
    </cfRule>
    <cfRule type="containsText" dxfId="4935" priority="1194" operator="containsText" text="오전">
      <formula>NOT(ISERROR(SEARCH("오전",S28)))</formula>
    </cfRule>
  </conditionalFormatting>
  <conditionalFormatting sqref="V29:X29">
    <cfRule type="containsText" dxfId="4934" priority="1183" operator="containsText" text="주간">
      <formula>NOT(ISERROR(SEARCH("주간",V29)))</formula>
    </cfRule>
    <cfRule type="containsText" dxfId="4933" priority="1184" operator="containsText" text="오후">
      <formula>NOT(ISERROR(SEARCH("오후",V29)))</formula>
    </cfRule>
    <cfRule type="containsText" dxfId="4932" priority="1185" operator="containsText" text="심야">
      <formula>NOT(ISERROR(SEARCH("심야",V29)))</formula>
    </cfRule>
    <cfRule type="containsText" dxfId="4931" priority="1186" operator="containsText" text="휴무">
      <formula>NOT(ISERROR(SEARCH("휴무",V29)))</formula>
    </cfRule>
    <cfRule type="containsText" dxfId="4930" priority="1187" operator="containsText" text="야간">
      <formula>NOT(ISERROR(SEARCH("야간",V29)))</formula>
    </cfRule>
    <cfRule type="containsText" dxfId="4929" priority="1188" operator="containsText" text="오전">
      <formula>NOT(ISERROR(SEARCH("오전",V29)))</formula>
    </cfRule>
  </conditionalFormatting>
  <conditionalFormatting sqref="S23:U23">
    <cfRule type="containsText" dxfId="4928" priority="1177" operator="containsText" text="주간">
      <formula>NOT(ISERROR(SEARCH("주간",S23)))</formula>
    </cfRule>
    <cfRule type="containsText" dxfId="4927" priority="1178" operator="containsText" text="오후">
      <formula>NOT(ISERROR(SEARCH("오후",S23)))</formula>
    </cfRule>
    <cfRule type="containsText" dxfId="4926" priority="1179" operator="containsText" text="심야">
      <formula>NOT(ISERROR(SEARCH("심야",S23)))</formula>
    </cfRule>
    <cfRule type="containsText" dxfId="4925" priority="1180" operator="containsText" text="휴무">
      <formula>NOT(ISERROR(SEARCH("휴무",S23)))</formula>
    </cfRule>
    <cfRule type="containsText" dxfId="4924" priority="1181" operator="containsText" text="야간">
      <formula>NOT(ISERROR(SEARCH("야간",S23)))</formula>
    </cfRule>
    <cfRule type="containsText" dxfId="4923" priority="1182" operator="containsText" text="오전">
      <formula>NOT(ISERROR(SEARCH("오전",S23)))</formula>
    </cfRule>
  </conditionalFormatting>
  <conditionalFormatting sqref="V23:X23">
    <cfRule type="containsText" dxfId="4922" priority="1171" operator="containsText" text="주간">
      <formula>NOT(ISERROR(SEARCH("주간",V23)))</formula>
    </cfRule>
    <cfRule type="containsText" dxfId="4921" priority="1172" operator="containsText" text="오후">
      <formula>NOT(ISERROR(SEARCH("오후",V23)))</formula>
    </cfRule>
    <cfRule type="containsText" dxfId="4920" priority="1173" operator="containsText" text="심야">
      <formula>NOT(ISERROR(SEARCH("심야",V23)))</formula>
    </cfRule>
    <cfRule type="containsText" dxfId="4919" priority="1174" operator="containsText" text="휴무">
      <formula>NOT(ISERROR(SEARCH("휴무",V23)))</formula>
    </cfRule>
    <cfRule type="containsText" dxfId="4918" priority="1175" operator="containsText" text="야간">
      <formula>NOT(ISERROR(SEARCH("야간",V23)))</formula>
    </cfRule>
    <cfRule type="containsText" dxfId="4917" priority="1176" operator="containsText" text="오전">
      <formula>NOT(ISERROR(SEARCH("오전",V23)))</formula>
    </cfRule>
  </conditionalFormatting>
  <conditionalFormatting sqref="G25:I25">
    <cfRule type="containsText" dxfId="4916" priority="1165" operator="containsText" text="주간">
      <formula>NOT(ISERROR(SEARCH("주간",G25)))</formula>
    </cfRule>
    <cfRule type="containsText" dxfId="4915" priority="1166" operator="containsText" text="오후">
      <formula>NOT(ISERROR(SEARCH("오후",G25)))</formula>
    </cfRule>
    <cfRule type="containsText" dxfId="4914" priority="1167" operator="containsText" text="심야">
      <formula>NOT(ISERROR(SEARCH("심야",G25)))</formula>
    </cfRule>
    <cfRule type="containsText" dxfId="4913" priority="1168" operator="containsText" text="휴무">
      <formula>NOT(ISERROR(SEARCH("휴무",G25)))</formula>
    </cfRule>
    <cfRule type="containsText" dxfId="4912" priority="1169" operator="containsText" text="야간">
      <formula>NOT(ISERROR(SEARCH("야간",G25)))</formula>
    </cfRule>
    <cfRule type="containsText" dxfId="4911" priority="1170" operator="containsText" text="오전">
      <formula>NOT(ISERROR(SEARCH("오전",G25)))</formula>
    </cfRule>
  </conditionalFormatting>
  <conditionalFormatting sqref="V25:X25">
    <cfRule type="containsText" dxfId="4910" priority="1159" operator="containsText" text="주간">
      <formula>NOT(ISERROR(SEARCH("주간",V25)))</formula>
    </cfRule>
    <cfRule type="containsText" dxfId="4909" priority="1160" operator="containsText" text="오후">
      <formula>NOT(ISERROR(SEARCH("오후",V25)))</formula>
    </cfRule>
    <cfRule type="containsText" dxfId="4908" priority="1161" operator="containsText" text="심야">
      <formula>NOT(ISERROR(SEARCH("심야",V25)))</formula>
    </cfRule>
    <cfRule type="containsText" dxfId="4907" priority="1162" operator="containsText" text="휴무">
      <formula>NOT(ISERROR(SEARCH("휴무",V25)))</formula>
    </cfRule>
    <cfRule type="containsText" dxfId="4906" priority="1163" operator="containsText" text="야간">
      <formula>NOT(ISERROR(SEARCH("야간",V25)))</formula>
    </cfRule>
    <cfRule type="containsText" dxfId="4905" priority="1164" operator="containsText" text="오전">
      <formula>NOT(ISERROR(SEARCH("오전",V25)))</formula>
    </cfRule>
  </conditionalFormatting>
  <conditionalFormatting sqref="V27:X27">
    <cfRule type="containsText" dxfId="4904" priority="1153" operator="containsText" text="주간">
      <formula>NOT(ISERROR(SEARCH("주간",V27)))</formula>
    </cfRule>
    <cfRule type="containsText" dxfId="4903" priority="1154" operator="containsText" text="오후">
      <formula>NOT(ISERROR(SEARCH("오후",V27)))</formula>
    </cfRule>
    <cfRule type="containsText" dxfId="4902" priority="1155" operator="containsText" text="심야">
      <formula>NOT(ISERROR(SEARCH("심야",V27)))</formula>
    </cfRule>
    <cfRule type="containsText" dxfId="4901" priority="1156" operator="containsText" text="휴무">
      <formula>NOT(ISERROR(SEARCH("휴무",V27)))</formula>
    </cfRule>
    <cfRule type="containsText" dxfId="4900" priority="1157" operator="containsText" text="야간">
      <formula>NOT(ISERROR(SEARCH("야간",V27)))</formula>
    </cfRule>
    <cfRule type="containsText" dxfId="4899" priority="1158" operator="containsText" text="오전">
      <formula>NOT(ISERROR(SEARCH("오전",V27)))</formula>
    </cfRule>
  </conditionalFormatting>
  <conditionalFormatting sqref="AP42:AR42">
    <cfRule type="containsText" dxfId="4898" priority="1147" operator="containsText" text="주간">
      <formula>NOT(ISERROR(SEARCH("주간",AP42)))</formula>
    </cfRule>
    <cfRule type="containsText" dxfId="4897" priority="1148" operator="containsText" text="오후">
      <formula>NOT(ISERROR(SEARCH("오후",AP42)))</formula>
    </cfRule>
    <cfRule type="containsText" dxfId="4896" priority="1149" operator="containsText" text="심야">
      <formula>NOT(ISERROR(SEARCH("심야",AP42)))</formula>
    </cfRule>
    <cfRule type="containsText" dxfId="4895" priority="1150" operator="containsText" text="휴무">
      <formula>NOT(ISERROR(SEARCH("휴무",AP42)))</formula>
    </cfRule>
    <cfRule type="containsText" dxfId="4894" priority="1151" operator="containsText" text="야간">
      <formula>NOT(ISERROR(SEARCH("야간",AP42)))</formula>
    </cfRule>
    <cfRule type="containsText" dxfId="4893" priority="1152" operator="containsText" text="오전">
      <formula>NOT(ISERROR(SEARCH("오전",AP42)))</formula>
    </cfRule>
  </conditionalFormatting>
  <conditionalFormatting sqref="AS42:AU42">
    <cfRule type="containsText" dxfId="4892" priority="1141" operator="containsText" text="주간">
      <formula>NOT(ISERROR(SEARCH("주간",AS42)))</formula>
    </cfRule>
    <cfRule type="containsText" dxfId="4891" priority="1142" operator="containsText" text="오후">
      <formula>NOT(ISERROR(SEARCH("오후",AS42)))</formula>
    </cfRule>
    <cfRule type="containsText" dxfId="4890" priority="1143" operator="containsText" text="심야">
      <formula>NOT(ISERROR(SEARCH("심야",AS42)))</formula>
    </cfRule>
    <cfRule type="containsText" dxfId="4889" priority="1144" operator="containsText" text="휴무">
      <formula>NOT(ISERROR(SEARCH("휴무",AS42)))</formula>
    </cfRule>
    <cfRule type="containsText" dxfId="4888" priority="1145" operator="containsText" text="야간">
      <formula>NOT(ISERROR(SEARCH("야간",AS42)))</formula>
    </cfRule>
    <cfRule type="containsText" dxfId="4887" priority="1146" operator="containsText" text="오전">
      <formula>NOT(ISERROR(SEARCH("오전",AS42)))</formula>
    </cfRule>
  </conditionalFormatting>
  <conditionalFormatting sqref="AK33:AM33">
    <cfRule type="containsText" dxfId="4886" priority="1135" operator="containsText" text="주간">
      <formula>NOT(ISERROR(SEARCH("주간",AK33)))</formula>
    </cfRule>
    <cfRule type="containsText" dxfId="4885" priority="1136" operator="containsText" text="오후">
      <formula>NOT(ISERROR(SEARCH("오후",AK33)))</formula>
    </cfRule>
    <cfRule type="containsText" dxfId="4884" priority="1137" operator="containsText" text="심야">
      <formula>NOT(ISERROR(SEARCH("심야",AK33)))</formula>
    </cfRule>
    <cfRule type="containsText" dxfId="4883" priority="1138" operator="containsText" text="휴무">
      <formula>NOT(ISERROR(SEARCH("휴무",AK33)))</formula>
    </cfRule>
    <cfRule type="containsText" dxfId="4882" priority="1139" operator="containsText" text="야간">
      <formula>NOT(ISERROR(SEARCH("야간",AK33)))</formula>
    </cfRule>
    <cfRule type="containsText" dxfId="4881" priority="1140" operator="containsText" text="오전">
      <formula>NOT(ISERROR(SEARCH("오전",AK33)))</formula>
    </cfRule>
  </conditionalFormatting>
  <conditionalFormatting sqref="AP33:AR33">
    <cfRule type="containsText" dxfId="4880" priority="1129" operator="containsText" text="주간">
      <formula>NOT(ISERROR(SEARCH("주간",AP33)))</formula>
    </cfRule>
    <cfRule type="containsText" dxfId="4879" priority="1130" operator="containsText" text="오후">
      <formula>NOT(ISERROR(SEARCH("오후",AP33)))</formula>
    </cfRule>
    <cfRule type="containsText" dxfId="4878" priority="1131" operator="containsText" text="심야">
      <formula>NOT(ISERROR(SEARCH("심야",AP33)))</formula>
    </cfRule>
    <cfRule type="containsText" dxfId="4877" priority="1132" operator="containsText" text="휴무">
      <formula>NOT(ISERROR(SEARCH("휴무",AP33)))</formula>
    </cfRule>
    <cfRule type="containsText" dxfId="4876" priority="1133" operator="containsText" text="야간">
      <formula>NOT(ISERROR(SEARCH("야간",AP33)))</formula>
    </cfRule>
    <cfRule type="containsText" dxfId="4875" priority="1134" operator="containsText" text="오전">
      <formula>NOT(ISERROR(SEARCH("오전",AP33)))</formula>
    </cfRule>
  </conditionalFormatting>
  <conditionalFormatting sqref="J29:L29">
    <cfRule type="containsText" dxfId="4874" priority="1123" operator="containsText" text="주간">
      <formula>NOT(ISERROR(SEARCH("주간",J29)))</formula>
    </cfRule>
    <cfRule type="containsText" dxfId="4873" priority="1124" operator="containsText" text="오후">
      <formula>NOT(ISERROR(SEARCH("오후",J29)))</formula>
    </cfRule>
    <cfRule type="containsText" dxfId="4872" priority="1125" operator="containsText" text="심야">
      <formula>NOT(ISERROR(SEARCH("심야",J29)))</formula>
    </cfRule>
    <cfRule type="containsText" dxfId="4871" priority="1126" operator="containsText" text="휴무">
      <formula>NOT(ISERROR(SEARCH("휴무",J29)))</formula>
    </cfRule>
    <cfRule type="containsText" dxfId="4870" priority="1127" operator="containsText" text="야간">
      <formula>NOT(ISERROR(SEARCH("야간",J29)))</formula>
    </cfRule>
    <cfRule type="containsText" dxfId="4869" priority="1128" operator="containsText" text="오전">
      <formula>NOT(ISERROR(SEARCH("오전",J29)))</formula>
    </cfRule>
  </conditionalFormatting>
  <conditionalFormatting sqref="M29:O29">
    <cfRule type="containsText" dxfId="4868" priority="1117" operator="containsText" text="주간">
      <formula>NOT(ISERROR(SEARCH("주간",M29)))</formula>
    </cfRule>
    <cfRule type="containsText" dxfId="4867" priority="1118" operator="containsText" text="오후">
      <formula>NOT(ISERROR(SEARCH("오후",M29)))</formula>
    </cfRule>
    <cfRule type="containsText" dxfId="4866" priority="1119" operator="containsText" text="심야">
      <formula>NOT(ISERROR(SEARCH("심야",M29)))</formula>
    </cfRule>
    <cfRule type="containsText" dxfId="4865" priority="1120" operator="containsText" text="휴무">
      <formula>NOT(ISERROR(SEARCH("휴무",M29)))</formula>
    </cfRule>
    <cfRule type="containsText" dxfId="4864" priority="1121" operator="containsText" text="야간">
      <formula>NOT(ISERROR(SEARCH("야간",M29)))</formula>
    </cfRule>
    <cfRule type="containsText" dxfId="4863" priority="1122" operator="containsText" text="오전">
      <formula>NOT(ISERROR(SEARCH("오전",M29)))</formula>
    </cfRule>
  </conditionalFormatting>
  <conditionalFormatting sqref="M23:O23">
    <cfRule type="containsText" dxfId="4862" priority="1111" operator="containsText" text="주간">
      <formula>NOT(ISERROR(SEARCH("주간",M23)))</formula>
    </cfRule>
    <cfRule type="containsText" dxfId="4861" priority="1112" operator="containsText" text="오후">
      <formula>NOT(ISERROR(SEARCH("오후",M23)))</formula>
    </cfRule>
    <cfRule type="containsText" dxfId="4860" priority="1113" operator="containsText" text="심야">
      <formula>NOT(ISERROR(SEARCH("심야",M23)))</formula>
    </cfRule>
    <cfRule type="containsText" dxfId="4859" priority="1114" operator="containsText" text="휴무">
      <formula>NOT(ISERROR(SEARCH("휴무",M23)))</formula>
    </cfRule>
    <cfRule type="containsText" dxfId="4858" priority="1115" operator="containsText" text="야간">
      <formula>NOT(ISERROR(SEARCH("야간",M23)))</formula>
    </cfRule>
    <cfRule type="containsText" dxfId="4857" priority="1116" operator="containsText" text="오전">
      <formula>NOT(ISERROR(SEARCH("오전",M23)))</formula>
    </cfRule>
  </conditionalFormatting>
  <conditionalFormatting sqref="S47:X47">
    <cfRule type="containsText" dxfId="4856" priority="1105" operator="containsText" text="주간">
      <formula>NOT(ISERROR(SEARCH("주간",S47)))</formula>
    </cfRule>
    <cfRule type="containsText" dxfId="4855" priority="1106" operator="containsText" text="오후">
      <formula>NOT(ISERROR(SEARCH("오후",S47)))</formula>
    </cfRule>
    <cfRule type="containsText" dxfId="4854" priority="1107" operator="containsText" text="심야">
      <formula>NOT(ISERROR(SEARCH("심야",S47)))</formula>
    </cfRule>
    <cfRule type="containsText" dxfId="4853" priority="1108" operator="containsText" text="휴무">
      <formula>NOT(ISERROR(SEARCH("휴무",S47)))</formula>
    </cfRule>
    <cfRule type="containsText" dxfId="4852" priority="1109" operator="containsText" text="야간">
      <formula>NOT(ISERROR(SEARCH("야간",S47)))</formula>
    </cfRule>
    <cfRule type="containsText" dxfId="4851" priority="1110" operator="containsText" text="오전">
      <formula>NOT(ISERROR(SEARCH("오전",S47)))</formula>
    </cfRule>
  </conditionalFormatting>
  <conditionalFormatting sqref="M47:O47">
    <cfRule type="containsText" dxfId="4850" priority="1099" operator="containsText" text="주간">
      <formula>NOT(ISERROR(SEARCH("주간",M47)))</formula>
    </cfRule>
    <cfRule type="containsText" dxfId="4849" priority="1100" operator="containsText" text="오후">
      <formula>NOT(ISERROR(SEARCH("오후",M47)))</formula>
    </cfRule>
    <cfRule type="containsText" dxfId="4848" priority="1101" operator="containsText" text="심야">
      <formula>NOT(ISERROR(SEARCH("심야",M47)))</formula>
    </cfRule>
    <cfRule type="containsText" dxfId="4847" priority="1102" operator="containsText" text="휴무">
      <formula>NOT(ISERROR(SEARCH("휴무",M47)))</formula>
    </cfRule>
    <cfRule type="containsText" dxfId="4846" priority="1103" operator="containsText" text="야간">
      <formula>NOT(ISERROR(SEARCH("야간",M47)))</formula>
    </cfRule>
    <cfRule type="containsText" dxfId="4845" priority="1104" operator="containsText" text="오전">
      <formula>NOT(ISERROR(SEARCH("오전",M47)))</formula>
    </cfRule>
  </conditionalFormatting>
  <conditionalFormatting sqref="D47:F47">
    <cfRule type="containsText" dxfId="4844" priority="1093" operator="containsText" text="주간">
      <formula>NOT(ISERROR(SEARCH("주간",D47)))</formula>
    </cfRule>
    <cfRule type="containsText" dxfId="4843" priority="1094" operator="containsText" text="오후">
      <formula>NOT(ISERROR(SEARCH("오후",D47)))</formula>
    </cfRule>
    <cfRule type="containsText" dxfId="4842" priority="1095" operator="containsText" text="심야">
      <formula>NOT(ISERROR(SEARCH("심야",D47)))</formula>
    </cfRule>
    <cfRule type="containsText" dxfId="4841" priority="1096" operator="containsText" text="휴무">
      <formula>NOT(ISERROR(SEARCH("휴무",D47)))</formula>
    </cfRule>
    <cfRule type="containsText" dxfId="4840" priority="1097" operator="containsText" text="야간">
      <formula>NOT(ISERROR(SEARCH("야간",D47)))</formula>
    </cfRule>
    <cfRule type="containsText" dxfId="4839" priority="1098" operator="containsText" text="오전">
      <formula>NOT(ISERROR(SEARCH("오전",D47)))</formula>
    </cfRule>
  </conditionalFormatting>
  <conditionalFormatting sqref="G47:I47">
    <cfRule type="containsText" dxfId="4838" priority="1087" operator="containsText" text="주간">
      <formula>NOT(ISERROR(SEARCH("주간",G47)))</formula>
    </cfRule>
    <cfRule type="containsText" dxfId="4837" priority="1088" operator="containsText" text="오후">
      <formula>NOT(ISERROR(SEARCH("오후",G47)))</formula>
    </cfRule>
    <cfRule type="containsText" dxfId="4836" priority="1089" operator="containsText" text="심야">
      <formula>NOT(ISERROR(SEARCH("심야",G47)))</formula>
    </cfRule>
    <cfRule type="containsText" dxfId="4835" priority="1090" operator="containsText" text="휴무">
      <formula>NOT(ISERROR(SEARCH("휴무",G47)))</formula>
    </cfRule>
    <cfRule type="containsText" dxfId="4834" priority="1091" operator="containsText" text="야간">
      <formula>NOT(ISERROR(SEARCH("야간",G47)))</formula>
    </cfRule>
    <cfRule type="containsText" dxfId="4833" priority="1092" operator="containsText" text="오전">
      <formula>NOT(ISERROR(SEARCH("오전",G47)))</formula>
    </cfRule>
  </conditionalFormatting>
  <conditionalFormatting sqref="D41:F41">
    <cfRule type="containsText" dxfId="4832" priority="1081" operator="containsText" text="주간">
      <formula>NOT(ISERROR(SEARCH("주간",D41)))</formula>
    </cfRule>
    <cfRule type="containsText" dxfId="4831" priority="1082" operator="containsText" text="오후">
      <formula>NOT(ISERROR(SEARCH("오후",D41)))</formula>
    </cfRule>
    <cfRule type="containsText" dxfId="4830" priority="1083" operator="containsText" text="심야">
      <formula>NOT(ISERROR(SEARCH("심야",D41)))</formula>
    </cfRule>
    <cfRule type="containsText" dxfId="4829" priority="1084" operator="containsText" text="휴무">
      <formula>NOT(ISERROR(SEARCH("휴무",D41)))</formula>
    </cfRule>
    <cfRule type="containsText" dxfId="4828" priority="1085" operator="containsText" text="야간">
      <formula>NOT(ISERROR(SEARCH("야간",D41)))</formula>
    </cfRule>
    <cfRule type="containsText" dxfId="4827" priority="1086" operator="containsText" text="오전">
      <formula>NOT(ISERROR(SEARCH("오전",D41)))</formula>
    </cfRule>
  </conditionalFormatting>
  <conditionalFormatting sqref="V41:X41">
    <cfRule type="containsText" dxfId="4826" priority="1075" operator="containsText" text="주간">
      <formula>NOT(ISERROR(SEARCH("주간",V41)))</formula>
    </cfRule>
    <cfRule type="containsText" dxfId="4825" priority="1076" operator="containsText" text="오후">
      <formula>NOT(ISERROR(SEARCH("오후",V41)))</formula>
    </cfRule>
    <cfRule type="containsText" dxfId="4824" priority="1077" operator="containsText" text="심야">
      <formula>NOT(ISERROR(SEARCH("심야",V41)))</formula>
    </cfRule>
    <cfRule type="containsText" dxfId="4823" priority="1078" operator="containsText" text="휴무">
      <formula>NOT(ISERROR(SEARCH("휴무",V41)))</formula>
    </cfRule>
    <cfRule type="containsText" dxfId="4822" priority="1079" operator="containsText" text="야간">
      <formula>NOT(ISERROR(SEARCH("야간",V41)))</formula>
    </cfRule>
    <cfRule type="containsText" dxfId="4821" priority="1080" operator="containsText" text="오전">
      <formula>NOT(ISERROR(SEARCH("오전",V41)))</formula>
    </cfRule>
  </conditionalFormatting>
  <conditionalFormatting sqref="S41:U41">
    <cfRule type="containsText" dxfId="4820" priority="1069" operator="containsText" text="주간">
      <formula>NOT(ISERROR(SEARCH("주간",S41)))</formula>
    </cfRule>
    <cfRule type="containsText" dxfId="4819" priority="1070" operator="containsText" text="오후">
      <formula>NOT(ISERROR(SEARCH("오후",S41)))</formula>
    </cfRule>
    <cfRule type="containsText" dxfId="4818" priority="1071" operator="containsText" text="심야">
      <formula>NOT(ISERROR(SEARCH("심야",S41)))</formula>
    </cfRule>
    <cfRule type="containsText" dxfId="4817" priority="1072" operator="containsText" text="휴무">
      <formula>NOT(ISERROR(SEARCH("휴무",S41)))</formula>
    </cfRule>
    <cfRule type="containsText" dxfId="4816" priority="1073" operator="containsText" text="야간">
      <formula>NOT(ISERROR(SEARCH("야간",S41)))</formula>
    </cfRule>
    <cfRule type="containsText" dxfId="4815" priority="1074" operator="containsText" text="오전">
      <formula>NOT(ISERROR(SEARCH("오전",S41)))</formula>
    </cfRule>
  </conditionalFormatting>
  <conditionalFormatting sqref="J41:L41">
    <cfRule type="containsText" dxfId="4814" priority="1063" operator="containsText" text="주간">
      <formula>NOT(ISERROR(SEARCH("주간",J41)))</formula>
    </cfRule>
    <cfRule type="containsText" dxfId="4813" priority="1064" operator="containsText" text="오후">
      <formula>NOT(ISERROR(SEARCH("오후",J41)))</formula>
    </cfRule>
    <cfRule type="containsText" dxfId="4812" priority="1065" operator="containsText" text="심야">
      <formula>NOT(ISERROR(SEARCH("심야",J41)))</formula>
    </cfRule>
    <cfRule type="containsText" dxfId="4811" priority="1066" operator="containsText" text="휴무">
      <formula>NOT(ISERROR(SEARCH("휴무",J41)))</formula>
    </cfRule>
    <cfRule type="containsText" dxfId="4810" priority="1067" operator="containsText" text="야간">
      <formula>NOT(ISERROR(SEARCH("야간",J41)))</formula>
    </cfRule>
    <cfRule type="containsText" dxfId="4809" priority="1068" operator="containsText" text="오전">
      <formula>NOT(ISERROR(SEARCH("오전",J41)))</formula>
    </cfRule>
  </conditionalFormatting>
  <conditionalFormatting sqref="M41:O41">
    <cfRule type="containsText" dxfId="4808" priority="1057" operator="containsText" text="주간">
      <formula>NOT(ISERROR(SEARCH("주간",M41)))</formula>
    </cfRule>
    <cfRule type="containsText" dxfId="4807" priority="1058" operator="containsText" text="오후">
      <formula>NOT(ISERROR(SEARCH("오후",M41)))</formula>
    </cfRule>
    <cfRule type="containsText" dxfId="4806" priority="1059" operator="containsText" text="심야">
      <formula>NOT(ISERROR(SEARCH("심야",M41)))</formula>
    </cfRule>
    <cfRule type="containsText" dxfId="4805" priority="1060" operator="containsText" text="휴무">
      <formula>NOT(ISERROR(SEARCH("휴무",M41)))</formula>
    </cfRule>
    <cfRule type="containsText" dxfId="4804" priority="1061" operator="containsText" text="야간">
      <formula>NOT(ISERROR(SEARCH("야간",M41)))</formula>
    </cfRule>
    <cfRule type="containsText" dxfId="4803" priority="1062" operator="containsText" text="오전">
      <formula>NOT(ISERROR(SEARCH("오전",M41)))</formula>
    </cfRule>
  </conditionalFormatting>
  <conditionalFormatting sqref="M42:O42">
    <cfRule type="containsText" dxfId="4802" priority="1051" operator="containsText" text="주간">
      <formula>NOT(ISERROR(SEARCH("주간",M42)))</formula>
    </cfRule>
    <cfRule type="containsText" dxfId="4801" priority="1052" operator="containsText" text="오후">
      <formula>NOT(ISERROR(SEARCH("오후",M42)))</formula>
    </cfRule>
    <cfRule type="containsText" dxfId="4800" priority="1053" operator="containsText" text="심야">
      <formula>NOT(ISERROR(SEARCH("심야",M42)))</formula>
    </cfRule>
    <cfRule type="containsText" dxfId="4799" priority="1054" operator="containsText" text="휴무">
      <formula>NOT(ISERROR(SEARCH("휴무",M42)))</formula>
    </cfRule>
    <cfRule type="containsText" dxfId="4798" priority="1055" operator="containsText" text="야간">
      <formula>NOT(ISERROR(SEARCH("야간",M42)))</formula>
    </cfRule>
    <cfRule type="containsText" dxfId="4797" priority="1056" operator="containsText" text="오전">
      <formula>NOT(ISERROR(SEARCH("오전",M42)))</formula>
    </cfRule>
  </conditionalFormatting>
  <conditionalFormatting sqref="G42:I42">
    <cfRule type="containsText" dxfId="4796" priority="1045" operator="containsText" text="주간">
      <formula>NOT(ISERROR(SEARCH("주간",G42)))</formula>
    </cfRule>
    <cfRule type="containsText" dxfId="4795" priority="1046" operator="containsText" text="오후">
      <formula>NOT(ISERROR(SEARCH("오후",G42)))</formula>
    </cfRule>
    <cfRule type="containsText" dxfId="4794" priority="1047" operator="containsText" text="심야">
      <formula>NOT(ISERROR(SEARCH("심야",G42)))</formula>
    </cfRule>
    <cfRule type="containsText" dxfId="4793" priority="1048" operator="containsText" text="휴무">
      <formula>NOT(ISERROR(SEARCH("휴무",G42)))</formula>
    </cfRule>
    <cfRule type="containsText" dxfId="4792" priority="1049" operator="containsText" text="야간">
      <formula>NOT(ISERROR(SEARCH("야간",G42)))</formula>
    </cfRule>
    <cfRule type="containsText" dxfId="4791" priority="1050" operator="containsText" text="오전">
      <formula>NOT(ISERROR(SEARCH("오전",G42)))</formula>
    </cfRule>
  </conditionalFormatting>
  <conditionalFormatting sqref="D42:F42">
    <cfRule type="containsText" dxfId="4790" priority="1039" operator="containsText" text="주간">
      <formula>NOT(ISERROR(SEARCH("주간",D42)))</formula>
    </cfRule>
    <cfRule type="containsText" dxfId="4789" priority="1040" operator="containsText" text="오후">
      <formula>NOT(ISERROR(SEARCH("오후",D42)))</formula>
    </cfRule>
    <cfRule type="containsText" dxfId="4788" priority="1041" operator="containsText" text="심야">
      <formula>NOT(ISERROR(SEARCH("심야",D42)))</formula>
    </cfRule>
    <cfRule type="containsText" dxfId="4787" priority="1042" operator="containsText" text="휴무">
      <formula>NOT(ISERROR(SEARCH("휴무",D42)))</formula>
    </cfRule>
    <cfRule type="containsText" dxfId="4786" priority="1043" operator="containsText" text="야간">
      <formula>NOT(ISERROR(SEARCH("야간",D42)))</formula>
    </cfRule>
    <cfRule type="containsText" dxfId="4785" priority="1044" operator="containsText" text="오전">
      <formula>NOT(ISERROR(SEARCH("오전",D42)))</formula>
    </cfRule>
  </conditionalFormatting>
  <conditionalFormatting sqref="J42:L42">
    <cfRule type="containsText" dxfId="4784" priority="1033" operator="containsText" text="주간">
      <formula>NOT(ISERROR(SEARCH("주간",J42)))</formula>
    </cfRule>
    <cfRule type="containsText" dxfId="4783" priority="1034" operator="containsText" text="오후">
      <formula>NOT(ISERROR(SEARCH("오후",J42)))</formula>
    </cfRule>
    <cfRule type="containsText" dxfId="4782" priority="1035" operator="containsText" text="심야">
      <formula>NOT(ISERROR(SEARCH("심야",J42)))</formula>
    </cfRule>
    <cfRule type="containsText" dxfId="4781" priority="1036" operator="containsText" text="휴무">
      <formula>NOT(ISERROR(SEARCH("휴무",J42)))</formula>
    </cfRule>
    <cfRule type="containsText" dxfId="4780" priority="1037" operator="containsText" text="야간">
      <formula>NOT(ISERROR(SEARCH("야간",J42)))</formula>
    </cfRule>
    <cfRule type="containsText" dxfId="4779" priority="1038" operator="containsText" text="오전">
      <formula>NOT(ISERROR(SEARCH("오전",J42)))</formula>
    </cfRule>
  </conditionalFormatting>
  <conditionalFormatting sqref="P42:R42">
    <cfRule type="containsText" dxfId="4778" priority="1027" operator="containsText" text="주간">
      <formula>NOT(ISERROR(SEARCH("주간",P42)))</formula>
    </cfRule>
    <cfRule type="containsText" dxfId="4777" priority="1028" operator="containsText" text="오후">
      <formula>NOT(ISERROR(SEARCH("오후",P42)))</formula>
    </cfRule>
    <cfRule type="containsText" dxfId="4776" priority="1029" operator="containsText" text="심야">
      <formula>NOT(ISERROR(SEARCH("심야",P42)))</formula>
    </cfRule>
    <cfRule type="containsText" dxfId="4775" priority="1030" operator="containsText" text="휴무">
      <formula>NOT(ISERROR(SEARCH("휴무",P42)))</formula>
    </cfRule>
    <cfRule type="containsText" dxfId="4774" priority="1031" operator="containsText" text="야간">
      <formula>NOT(ISERROR(SEARCH("야간",P42)))</formula>
    </cfRule>
    <cfRule type="containsText" dxfId="4773" priority="1032" operator="containsText" text="오전">
      <formula>NOT(ISERROR(SEARCH("오전",P42)))</formula>
    </cfRule>
  </conditionalFormatting>
  <conditionalFormatting sqref="S42:U42">
    <cfRule type="containsText" dxfId="4772" priority="1021" operator="containsText" text="주간">
      <formula>NOT(ISERROR(SEARCH("주간",S42)))</formula>
    </cfRule>
    <cfRule type="containsText" dxfId="4771" priority="1022" operator="containsText" text="오후">
      <formula>NOT(ISERROR(SEARCH("오후",S42)))</formula>
    </cfRule>
    <cfRule type="containsText" dxfId="4770" priority="1023" operator="containsText" text="심야">
      <formula>NOT(ISERROR(SEARCH("심야",S42)))</formula>
    </cfRule>
    <cfRule type="containsText" dxfId="4769" priority="1024" operator="containsText" text="휴무">
      <formula>NOT(ISERROR(SEARCH("휴무",S42)))</formula>
    </cfRule>
    <cfRule type="containsText" dxfId="4768" priority="1025" operator="containsText" text="야간">
      <formula>NOT(ISERROR(SEARCH("야간",S42)))</formula>
    </cfRule>
    <cfRule type="containsText" dxfId="4767" priority="1026" operator="containsText" text="오전">
      <formula>NOT(ISERROR(SEARCH("오전",S42)))</formula>
    </cfRule>
  </conditionalFormatting>
  <conditionalFormatting sqref="D43:F43">
    <cfRule type="containsText" dxfId="4766" priority="1015" operator="containsText" text="주간">
      <formula>NOT(ISERROR(SEARCH("주간",D43)))</formula>
    </cfRule>
    <cfRule type="containsText" dxfId="4765" priority="1016" operator="containsText" text="오후">
      <formula>NOT(ISERROR(SEARCH("오후",D43)))</formula>
    </cfRule>
    <cfRule type="containsText" dxfId="4764" priority="1017" operator="containsText" text="심야">
      <formula>NOT(ISERROR(SEARCH("심야",D43)))</formula>
    </cfRule>
    <cfRule type="containsText" dxfId="4763" priority="1018" operator="containsText" text="휴무">
      <formula>NOT(ISERROR(SEARCH("휴무",D43)))</formula>
    </cfRule>
    <cfRule type="containsText" dxfId="4762" priority="1019" operator="containsText" text="야간">
      <formula>NOT(ISERROR(SEARCH("야간",D43)))</formula>
    </cfRule>
    <cfRule type="containsText" dxfId="4761" priority="1020" operator="containsText" text="오전">
      <formula>NOT(ISERROR(SEARCH("오전",D43)))</formula>
    </cfRule>
  </conditionalFormatting>
  <conditionalFormatting sqref="S43:U43">
    <cfRule type="containsText" dxfId="4760" priority="1009" operator="containsText" text="주간">
      <formula>NOT(ISERROR(SEARCH("주간",S43)))</formula>
    </cfRule>
    <cfRule type="containsText" dxfId="4759" priority="1010" operator="containsText" text="오후">
      <formula>NOT(ISERROR(SEARCH("오후",S43)))</formula>
    </cfRule>
    <cfRule type="containsText" dxfId="4758" priority="1011" operator="containsText" text="심야">
      <formula>NOT(ISERROR(SEARCH("심야",S43)))</formula>
    </cfRule>
    <cfRule type="containsText" dxfId="4757" priority="1012" operator="containsText" text="휴무">
      <formula>NOT(ISERROR(SEARCH("휴무",S43)))</formula>
    </cfRule>
    <cfRule type="containsText" dxfId="4756" priority="1013" operator="containsText" text="야간">
      <formula>NOT(ISERROR(SEARCH("야간",S43)))</formula>
    </cfRule>
    <cfRule type="containsText" dxfId="4755" priority="1014" operator="containsText" text="오전">
      <formula>NOT(ISERROR(SEARCH("오전",S43)))</formula>
    </cfRule>
  </conditionalFormatting>
  <conditionalFormatting sqref="D44:F44">
    <cfRule type="containsText" dxfId="4754" priority="1003" operator="containsText" text="주간">
      <formula>NOT(ISERROR(SEARCH("주간",D44)))</formula>
    </cfRule>
    <cfRule type="containsText" dxfId="4753" priority="1004" operator="containsText" text="오후">
      <formula>NOT(ISERROR(SEARCH("오후",D44)))</formula>
    </cfRule>
    <cfRule type="containsText" dxfId="4752" priority="1005" operator="containsText" text="심야">
      <formula>NOT(ISERROR(SEARCH("심야",D44)))</formula>
    </cfRule>
    <cfRule type="containsText" dxfId="4751" priority="1006" operator="containsText" text="휴무">
      <formula>NOT(ISERROR(SEARCH("휴무",D44)))</formula>
    </cfRule>
    <cfRule type="containsText" dxfId="4750" priority="1007" operator="containsText" text="야간">
      <formula>NOT(ISERROR(SEARCH("야간",D44)))</formula>
    </cfRule>
    <cfRule type="containsText" dxfId="4749" priority="1008" operator="containsText" text="오전">
      <formula>NOT(ISERROR(SEARCH("오전",D44)))</formula>
    </cfRule>
  </conditionalFormatting>
  <conditionalFormatting sqref="V44:X44">
    <cfRule type="containsText" dxfId="4748" priority="997" operator="containsText" text="주간">
      <formula>NOT(ISERROR(SEARCH("주간",V44)))</formula>
    </cfRule>
    <cfRule type="containsText" dxfId="4747" priority="998" operator="containsText" text="오후">
      <formula>NOT(ISERROR(SEARCH("오후",V44)))</formula>
    </cfRule>
    <cfRule type="containsText" dxfId="4746" priority="999" operator="containsText" text="심야">
      <formula>NOT(ISERROR(SEARCH("심야",V44)))</formula>
    </cfRule>
    <cfRule type="containsText" dxfId="4745" priority="1000" operator="containsText" text="휴무">
      <formula>NOT(ISERROR(SEARCH("휴무",V44)))</formula>
    </cfRule>
    <cfRule type="containsText" dxfId="4744" priority="1001" operator="containsText" text="야간">
      <formula>NOT(ISERROR(SEARCH("야간",V44)))</formula>
    </cfRule>
    <cfRule type="containsText" dxfId="4743" priority="1002" operator="containsText" text="오전">
      <formula>NOT(ISERROR(SEARCH("오전",V44)))</formula>
    </cfRule>
  </conditionalFormatting>
  <conditionalFormatting sqref="D45:F45">
    <cfRule type="containsText" dxfId="4742" priority="991" operator="containsText" text="주간">
      <formula>NOT(ISERROR(SEARCH("주간",D45)))</formula>
    </cfRule>
    <cfRule type="containsText" dxfId="4741" priority="992" operator="containsText" text="오후">
      <formula>NOT(ISERROR(SEARCH("오후",D45)))</formula>
    </cfRule>
    <cfRule type="containsText" dxfId="4740" priority="993" operator="containsText" text="심야">
      <formula>NOT(ISERROR(SEARCH("심야",D45)))</formula>
    </cfRule>
    <cfRule type="containsText" dxfId="4739" priority="994" operator="containsText" text="휴무">
      <formula>NOT(ISERROR(SEARCH("휴무",D45)))</formula>
    </cfRule>
    <cfRule type="containsText" dxfId="4738" priority="995" operator="containsText" text="야간">
      <formula>NOT(ISERROR(SEARCH("야간",D45)))</formula>
    </cfRule>
    <cfRule type="containsText" dxfId="4737" priority="996" operator="containsText" text="오전">
      <formula>NOT(ISERROR(SEARCH("오전",D45)))</formula>
    </cfRule>
  </conditionalFormatting>
  <conditionalFormatting sqref="V45:X45">
    <cfRule type="containsText" dxfId="4736" priority="985" operator="containsText" text="주간">
      <formula>NOT(ISERROR(SEARCH("주간",V45)))</formula>
    </cfRule>
    <cfRule type="containsText" dxfId="4735" priority="986" operator="containsText" text="오후">
      <formula>NOT(ISERROR(SEARCH("오후",V45)))</formula>
    </cfRule>
    <cfRule type="containsText" dxfId="4734" priority="987" operator="containsText" text="심야">
      <formula>NOT(ISERROR(SEARCH("심야",V45)))</formula>
    </cfRule>
    <cfRule type="containsText" dxfId="4733" priority="988" operator="containsText" text="휴무">
      <formula>NOT(ISERROR(SEARCH("휴무",V45)))</formula>
    </cfRule>
    <cfRule type="containsText" dxfId="4732" priority="989" operator="containsText" text="야간">
      <formula>NOT(ISERROR(SEARCH("야간",V45)))</formula>
    </cfRule>
    <cfRule type="containsText" dxfId="4731" priority="990" operator="containsText" text="오전">
      <formula>NOT(ISERROR(SEARCH("오전",V45)))</formula>
    </cfRule>
  </conditionalFormatting>
  <conditionalFormatting sqref="G45:I45">
    <cfRule type="containsText" dxfId="4730" priority="979" operator="containsText" text="주간">
      <formula>NOT(ISERROR(SEARCH("주간",G45)))</formula>
    </cfRule>
    <cfRule type="containsText" dxfId="4729" priority="980" operator="containsText" text="오후">
      <formula>NOT(ISERROR(SEARCH("오후",G45)))</formula>
    </cfRule>
    <cfRule type="containsText" dxfId="4728" priority="981" operator="containsText" text="심야">
      <formula>NOT(ISERROR(SEARCH("심야",G45)))</formula>
    </cfRule>
    <cfRule type="containsText" dxfId="4727" priority="982" operator="containsText" text="휴무">
      <formula>NOT(ISERROR(SEARCH("휴무",G45)))</formula>
    </cfRule>
    <cfRule type="containsText" dxfId="4726" priority="983" operator="containsText" text="야간">
      <formula>NOT(ISERROR(SEARCH("야간",G45)))</formula>
    </cfRule>
    <cfRule type="containsText" dxfId="4725" priority="984" operator="containsText" text="오전">
      <formula>NOT(ISERROR(SEARCH("오전",G45)))</formula>
    </cfRule>
  </conditionalFormatting>
  <conditionalFormatting sqref="P45:R45">
    <cfRule type="containsText" dxfId="4724" priority="973" operator="containsText" text="주간">
      <formula>NOT(ISERROR(SEARCH("주간",P45)))</formula>
    </cfRule>
    <cfRule type="containsText" dxfId="4723" priority="974" operator="containsText" text="오후">
      <formula>NOT(ISERROR(SEARCH("오후",P45)))</formula>
    </cfRule>
    <cfRule type="containsText" dxfId="4722" priority="975" operator="containsText" text="심야">
      <formula>NOT(ISERROR(SEARCH("심야",P45)))</formula>
    </cfRule>
    <cfRule type="containsText" dxfId="4721" priority="976" operator="containsText" text="휴무">
      <formula>NOT(ISERROR(SEARCH("휴무",P45)))</formula>
    </cfRule>
    <cfRule type="containsText" dxfId="4720" priority="977" operator="containsText" text="야간">
      <formula>NOT(ISERROR(SEARCH("야간",P45)))</formula>
    </cfRule>
    <cfRule type="containsText" dxfId="4719" priority="978" operator="containsText" text="오전">
      <formula>NOT(ISERROR(SEARCH("오전",P45)))</formula>
    </cfRule>
  </conditionalFormatting>
  <conditionalFormatting sqref="D46:F46">
    <cfRule type="containsText" dxfId="4718" priority="967" operator="containsText" text="주간">
      <formula>NOT(ISERROR(SEARCH("주간",D46)))</formula>
    </cfRule>
    <cfRule type="containsText" dxfId="4717" priority="968" operator="containsText" text="오후">
      <formula>NOT(ISERROR(SEARCH("오후",D46)))</formula>
    </cfRule>
    <cfRule type="containsText" dxfId="4716" priority="969" operator="containsText" text="심야">
      <formula>NOT(ISERROR(SEARCH("심야",D46)))</formula>
    </cfRule>
    <cfRule type="containsText" dxfId="4715" priority="970" operator="containsText" text="휴무">
      <formula>NOT(ISERROR(SEARCH("휴무",D46)))</formula>
    </cfRule>
    <cfRule type="containsText" dxfId="4714" priority="971" operator="containsText" text="야간">
      <formula>NOT(ISERROR(SEARCH("야간",D46)))</formula>
    </cfRule>
    <cfRule type="containsText" dxfId="4713" priority="972" operator="containsText" text="오전">
      <formula>NOT(ISERROR(SEARCH("오전",D46)))</formula>
    </cfRule>
  </conditionalFormatting>
  <conditionalFormatting sqref="G46:I46">
    <cfRule type="containsText" dxfId="4712" priority="961" operator="containsText" text="주간">
      <formula>NOT(ISERROR(SEARCH("주간",G46)))</formula>
    </cfRule>
    <cfRule type="containsText" dxfId="4711" priority="962" operator="containsText" text="오후">
      <formula>NOT(ISERROR(SEARCH("오후",G46)))</formula>
    </cfRule>
    <cfRule type="containsText" dxfId="4710" priority="963" operator="containsText" text="심야">
      <formula>NOT(ISERROR(SEARCH("심야",G46)))</formula>
    </cfRule>
    <cfRule type="containsText" dxfId="4709" priority="964" operator="containsText" text="휴무">
      <formula>NOT(ISERROR(SEARCH("휴무",G46)))</formula>
    </cfRule>
    <cfRule type="containsText" dxfId="4708" priority="965" operator="containsText" text="야간">
      <formula>NOT(ISERROR(SEARCH("야간",G46)))</formula>
    </cfRule>
    <cfRule type="containsText" dxfId="4707" priority="966" operator="containsText" text="오전">
      <formula>NOT(ISERROR(SEARCH("오전",G46)))</formula>
    </cfRule>
  </conditionalFormatting>
  <conditionalFormatting sqref="P46:R46">
    <cfRule type="containsText" dxfId="4706" priority="955" operator="containsText" text="주간">
      <formula>NOT(ISERROR(SEARCH("주간",P46)))</formula>
    </cfRule>
    <cfRule type="containsText" dxfId="4705" priority="956" operator="containsText" text="오후">
      <formula>NOT(ISERROR(SEARCH("오후",P46)))</formula>
    </cfRule>
    <cfRule type="containsText" dxfId="4704" priority="957" operator="containsText" text="심야">
      <formula>NOT(ISERROR(SEARCH("심야",P46)))</formula>
    </cfRule>
    <cfRule type="containsText" dxfId="4703" priority="958" operator="containsText" text="휴무">
      <formula>NOT(ISERROR(SEARCH("휴무",P46)))</formula>
    </cfRule>
    <cfRule type="containsText" dxfId="4702" priority="959" operator="containsText" text="야간">
      <formula>NOT(ISERROR(SEARCH("야간",P46)))</formula>
    </cfRule>
    <cfRule type="containsText" dxfId="4701" priority="960" operator="containsText" text="오전">
      <formula>NOT(ISERROR(SEARCH("오전",P46)))</formula>
    </cfRule>
  </conditionalFormatting>
  <conditionalFormatting sqref="P47:R47">
    <cfRule type="containsText" dxfId="4700" priority="949" operator="containsText" text="주간">
      <formula>NOT(ISERROR(SEARCH("주간",P47)))</formula>
    </cfRule>
    <cfRule type="containsText" dxfId="4699" priority="950" operator="containsText" text="오후">
      <formula>NOT(ISERROR(SEARCH("오후",P47)))</formula>
    </cfRule>
    <cfRule type="containsText" dxfId="4698" priority="951" operator="containsText" text="심야">
      <formula>NOT(ISERROR(SEARCH("심야",P47)))</formula>
    </cfRule>
    <cfRule type="containsText" dxfId="4697" priority="952" operator="containsText" text="휴무">
      <formula>NOT(ISERROR(SEARCH("휴무",P47)))</formula>
    </cfRule>
    <cfRule type="containsText" dxfId="4696" priority="953" operator="containsText" text="야간">
      <formula>NOT(ISERROR(SEARCH("야간",P47)))</formula>
    </cfRule>
    <cfRule type="containsText" dxfId="4695" priority="954" operator="containsText" text="오전">
      <formula>NOT(ISERROR(SEARCH("오전",P47)))</formula>
    </cfRule>
  </conditionalFormatting>
  <conditionalFormatting sqref="V46:X46">
    <cfRule type="containsText" dxfId="4694" priority="943" operator="containsText" text="주간">
      <formula>NOT(ISERROR(SEARCH("주간",V46)))</formula>
    </cfRule>
    <cfRule type="containsText" dxfId="4693" priority="944" operator="containsText" text="오후">
      <formula>NOT(ISERROR(SEARCH("오후",V46)))</formula>
    </cfRule>
    <cfRule type="containsText" dxfId="4692" priority="945" operator="containsText" text="심야">
      <formula>NOT(ISERROR(SEARCH("심야",V46)))</formula>
    </cfRule>
    <cfRule type="containsText" dxfId="4691" priority="946" operator="containsText" text="휴무">
      <formula>NOT(ISERROR(SEARCH("휴무",V46)))</formula>
    </cfRule>
    <cfRule type="containsText" dxfId="4690" priority="947" operator="containsText" text="야간">
      <formula>NOT(ISERROR(SEARCH("야간",V46)))</formula>
    </cfRule>
    <cfRule type="containsText" dxfId="4689" priority="948" operator="containsText" text="오전">
      <formula>NOT(ISERROR(SEARCH("오전",V46)))</formula>
    </cfRule>
  </conditionalFormatting>
  <conditionalFormatting sqref="J8:O8">
    <cfRule type="containsText" dxfId="4688" priority="937" operator="containsText" text="주간">
      <formula>NOT(ISERROR(SEARCH("주간",J8)))</formula>
    </cfRule>
    <cfRule type="containsText" dxfId="4687" priority="938" operator="containsText" text="오후">
      <formula>NOT(ISERROR(SEARCH("오후",J8)))</formula>
    </cfRule>
    <cfRule type="containsText" dxfId="4686" priority="939" operator="containsText" text="심야">
      <formula>NOT(ISERROR(SEARCH("심야",J8)))</formula>
    </cfRule>
    <cfRule type="containsText" dxfId="4685" priority="940" operator="containsText" text="휴무">
      <formula>NOT(ISERROR(SEARCH("휴무",J8)))</formula>
    </cfRule>
    <cfRule type="containsText" dxfId="4684" priority="941" operator="containsText" text="야간">
      <formula>NOT(ISERROR(SEARCH("야간",J8)))</formula>
    </cfRule>
    <cfRule type="containsText" dxfId="4683" priority="942" operator="containsText" text="오전">
      <formula>NOT(ISERROR(SEARCH("오전",J8)))</formula>
    </cfRule>
  </conditionalFormatting>
  <conditionalFormatting sqref="AM47:AN47">
    <cfRule type="containsText" dxfId="4682" priority="931" operator="containsText" text="주간">
      <formula>NOT(ISERROR(SEARCH("주간",AM47)))</formula>
    </cfRule>
    <cfRule type="containsText" dxfId="4681" priority="932" operator="containsText" text="오후">
      <formula>NOT(ISERROR(SEARCH("오후",AM47)))</formula>
    </cfRule>
    <cfRule type="containsText" dxfId="4680" priority="933" operator="containsText" text="심야">
      <formula>NOT(ISERROR(SEARCH("심야",AM47)))</formula>
    </cfRule>
    <cfRule type="containsText" dxfId="4679" priority="934" operator="containsText" text="휴무">
      <formula>NOT(ISERROR(SEARCH("휴무",AM47)))</formula>
    </cfRule>
    <cfRule type="containsText" dxfId="4678" priority="935" operator="containsText" text="야간">
      <formula>NOT(ISERROR(SEARCH("야간",AM47)))</formula>
    </cfRule>
    <cfRule type="containsText" dxfId="4677" priority="936" operator="containsText" text="오전">
      <formula>NOT(ISERROR(SEARCH("오전",AM47)))</formula>
    </cfRule>
  </conditionalFormatting>
  <conditionalFormatting sqref="BD47:BF47">
    <cfRule type="containsText" dxfId="4676" priority="925" operator="containsText" text="주간">
      <formula>NOT(ISERROR(SEARCH("주간",BD47)))</formula>
    </cfRule>
    <cfRule type="containsText" dxfId="4675" priority="926" operator="containsText" text="오후">
      <formula>NOT(ISERROR(SEARCH("오후",BD47)))</formula>
    </cfRule>
    <cfRule type="containsText" dxfId="4674" priority="927" operator="containsText" text="심야">
      <formula>NOT(ISERROR(SEARCH("심야",BD47)))</formula>
    </cfRule>
    <cfRule type="containsText" dxfId="4673" priority="928" operator="containsText" text="휴무">
      <formula>NOT(ISERROR(SEARCH("휴무",BD47)))</formula>
    </cfRule>
    <cfRule type="containsText" dxfId="4672" priority="929" operator="containsText" text="야간">
      <formula>NOT(ISERROR(SEARCH("야간",BD47)))</formula>
    </cfRule>
    <cfRule type="containsText" dxfId="4671" priority="930" operator="containsText" text="오전">
      <formula>NOT(ISERROR(SEARCH("오전",BD47)))</formula>
    </cfRule>
  </conditionalFormatting>
  <conditionalFormatting sqref="BA47:BC47">
    <cfRule type="containsText" dxfId="4670" priority="919" operator="containsText" text="주간">
      <formula>NOT(ISERROR(SEARCH("주간",BA47)))</formula>
    </cfRule>
    <cfRule type="containsText" dxfId="4669" priority="920" operator="containsText" text="오후">
      <formula>NOT(ISERROR(SEARCH("오후",BA47)))</formula>
    </cfRule>
    <cfRule type="containsText" dxfId="4668" priority="921" operator="containsText" text="심야">
      <formula>NOT(ISERROR(SEARCH("심야",BA47)))</formula>
    </cfRule>
    <cfRule type="containsText" dxfId="4667" priority="922" operator="containsText" text="휴무">
      <formula>NOT(ISERROR(SEARCH("휴무",BA47)))</formula>
    </cfRule>
    <cfRule type="containsText" dxfId="4666" priority="923" operator="containsText" text="야간">
      <formula>NOT(ISERROR(SEARCH("야간",BA47)))</formula>
    </cfRule>
    <cfRule type="containsText" dxfId="4665" priority="924" operator="containsText" text="오전">
      <formula>NOT(ISERROR(SEARCH("오전",BA47)))</formula>
    </cfRule>
  </conditionalFormatting>
  <conditionalFormatting sqref="AO47:AQ47">
    <cfRule type="containsText" dxfId="4664" priority="913" operator="containsText" text="주간">
      <formula>NOT(ISERROR(SEARCH("주간",AO47)))</formula>
    </cfRule>
    <cfRule type="containsText" dxfId="4663" priority="914" operator="containsText" text="오후">
      <formula>NOT(ISERROR(SEARCH("오후",AO47)))</formula>
    </cfRule>
    <cfRule type="containsText" dxfId="4662" priority="915" operator="containsText" text="심야">
      <formula>NOT(ISERROR(SEARCH("심야",AO47)))</formula>
    </cfRule>
    <cfRule type="containsText" dxfId="4661" priority="916" operator="containsText" text="휴무">
      <formula>NOT(ISERROR(SEARCH("휴무",AO47)))</formula>
    </cfRule>
    <cfRule type="containsText" dxfId="4660" priority="917" operator="containsText" text="야간">
      <formula>NOT(ISERROR(SEARCH("야간",AO47)))</formula>
    </cfRule>
    <cfRule type="containsText" dxfId="4659" priority="918" operator="containsText" text="오전">
      <formula>NOT(ISERROR(SEARCH("오전",AO47)))</formula>
    </cfRule>
  </conditionalFormatting>
  <conditionalFormatting sqref="AR47:AT47">
    <cfRule type="containsText" dxfId="4658" priority="907" operator="containsText" text="주간">
      <formula>NOT(ISERROR(SEARCH("주간",AR47)))</formula>
    </cfRule>
    <cfRule type="containsText" dxfId="4657" priority="908" operator="containsText" text="오후">
      <formula>NOT(ISERROR(SEARCH("오후",AR47)))</formula>
    </cfRule>
    <cfRule type="containsText" dxfId="4656" priority="909" operator="containsText" text="심야">
      <formula>NOT(ISERROR(SEARCH("심야",AR47)))</formula>
    </cfRule>
    <cfRule type="containsText" dxfId="4655" priority="910" operator="containsText" text="휴무">
      <formula>NOT(ISERROR(SEARCH("휴무",AR47)))</formula>
    </cfRule>
    <cfRule type="containsText" dxfId="4654" priority="911" operator="containsText" text="야간">
      <formula>NOT(ISERROR(SEARCH("야간",AR47)))</formula>
    </cfRule>
    <cfRule type="containsText" dxfId="4653" priority="912" operator="containsText" text="오전">
      <formula>NOT(ISERROR(SEARCH("오전",AR47)))</formula>
    </cfRule>
  </conditionalFormatting>
  <conditionalFormatting sqref="AU47:AW47">
    <cfRule type="containsText" dxfId="4652" priority="901" operator="containsText" text="주간">
      <formula>NOT(ISERROR(SEARCH("주간",AU47)))</formula>
    </cfRule>
    <cfRule type="containsText" dxfId="4651" priority="902" operator="containsText" text="오후">
      <formula>NOT(ISERROR(SEARCH("오후",AU47)))</formula>
    </cfRule>
    <cfRule type="containsText" dxfId="4650" priority="903" operator="containsText" text="심야">
      <formula>NOT(ISERROR(SEARCH("심야",AU47)))</formula>
    </cfRule>
    <cfRule type="containsText" dxfId="4649" priority="904" operator="containsText" text="휴무">
      <formula>NOT(ISERROR(SEARCH("휴무",AU47)))</formula>
    </cfRule>
    <cfRule type="containsText" dxfId="4648" priority="905" operator="containsText" text="야간">
      <formula>NOT(ISERROR(SEARCH("야간",AU47)))</formula>
    </cfRule>
    <cfRule type="containsText" dxfId="4647" priority="906" operator="containsText" text="오전">
      <formula>NOT(ISERROR(SEARCH("오전",AU47)))</formula>
    </cfRule>
  </conditionalFormatting>
  <conditionalFormatting sqref="AX47:AZ47">
    <cfRule type="containsText" dxfId="4646" priority="895" operator="containsText" text="주간">
      <formula>NOT(ISERROR(SEARCH("주간",AX47)))</formula>
    </cfRule>
    <cfRule type="containsText" dxfId="4645" priority="896" operator="containsText" text="오후">
      <formula>NOT(ISERROR(SEARCH("오후",AX47)))</formula>
    </cfRule>
    <cfRule type="containsText" dxfId="4644" priority="897" operator="containsText" text="심야">
      <formula>NOT(ISERROR(SEARCH("심야",AX47)))</formula>
    </cfRule>
    <cfRule type="containsText" dxfId="4643" priority="898" operator="containsText" text="휴무">
      <formula>NOT(ISERROR(SEARCH("휴무",AX47)))</formula>
    </cfRule>
    <cfRule type="containsText" dxfId="4642" priority="899" operator="containsText" text="야간">
      <formula>NOT(ISERROR(SEARCH("야간",AX47)))</formula>
    </cfRule>
    <cfRule type="containsText" dxfId="4641" priority="900" operator="containsText" text="오전">
      <formula>NOT(ISERROR(SEARCH("오전",AX47)))</formula>
    </cfRule>
  </conditionalFormatting>
  <conditionalFormatting sqref="M11:O11">
    <cfRule type="containsText" dxfId="4640" priority="889" operator="containsText" text="주간">
      <formula>NOT(ISERROR(SEARCH("주간",M11)))</formula>
    </cfRule>
    <cfRule type="containsText" dxfId="4639" priority="890" operator="containsText" text="오후">
      <formula>NOT(ISERROR(SEARCH("오후",M11)))</formula>
    </cfRule>
    <cfRule type="containsText" dxfId="4638" priority="891" operator="containsText" text="심야">
      <formula>NOT(ISERROR(SEARCH("심야",M11)))</formula>
    </cfRule>
    <cfRule type="containsText" dxfId="4637" priority="892" operator="containsText" text="휴무">
      <formula>NOT(ISERROR(SEARCH("휴무",M11)))</formula>
    </cfRule>
    <cfRule type="containsText" dxfId="4636" priority="893" operator="containsText" text="야간">
      <formula>NOT(ISERROR(SEARCH("야간",M11)))</formula>
    </cfRule>
    <cfRule type="containsText" dxfId="4635" priority="894" operator="containsText" text="오전">
      <formula>NOT(ISERROR(SEARCH("오전",M11)))</formula>
    </cfRule>
  </conditionalFormatting>
  <conditionalFormatting sqref="M27:O27">
    <cfRule type="containsText" dxfId="4634" priority="883" operator="containsText" text="주간">
      <formula>NOT(ISERROR(SEARCH("주간",M27)))</formula>
    </cfRule>
    <cfRule type="containsText" dxfId="4633" priority="884" operator="containsText" text="오후">
      <formula>NOT(ISERROR(SEARCH("오후",M27)))</formula>
    </cfRule>
    <cfRule type="containsText" dxfId="4632" priority="885" operator="containsText" text="심야">
      <formula>NOT(ISERROR(SEARCH("심야",M27)))</formula>
    </cfRule>
    <cfRule type="containsText" dxfId="4631" priority="886" operator="containsText" text="휴무">
      <formula>NOT(ISERROR(SEARCH("휴무",M27)))</formula>
    </cfRule>
    <cfRule type="containsText" dxfId="4630" priority="887" operator="containsText" text="야간">
      <formula>NOT(ISERROR(SEARCH("야간",M27)))</formula>
    </cfRule>
    <cfRule type="containsText" dxfId="4629" priority="888" operator="containsText" text="오전">
      <formula>NOT(ISERROR(SEARCH("오전",M27)))</formula>
    </cfRule>
  </conditionalFormatting>
  <conditionalFormatting sqref="P10:R10">
    <cfRule type="containsText" dxfId="4628" priority="877" operator="containsText" text="주간">
      <formula>NOT(ISERROR(SEARCH("주간",P10)))</formula>
    </cfRule>
    <cfRule type="containsText" dxfId="4627" priority="878" operator="containsText" text="오후">
      <formula>NOT(ISERROR(SEARCH("오후",P10)))</formula>
    </cfRule>
    <cfRule type="containsText" dxfId="4626" priority="879" operator="containsText" text="심야">
      <formula>NOT(ISERROR(SEARCH("심야",P10)))</formula>
    </cfRule>
    <cfRule type="containsText" dxfId="4625" priority="880" operator="containsText" text="휴무">
      <formula>NOT(ISERROR(SEARCH("휴무",P10)))</formula>
    </cfRule>
    <cfRule type="containsText" dxfId="4624" priority="881" operator="containsText" text="야간">
      <formula>NOT(ISERROR(SEARCH("야간",P10)))</formula>
    </cfRule>
    <cfRule type="containsText" dxfId="4623" priority="882" operator="containsText" text="오전">
      <formula>NOT(ISERROR(SEARCH("오전",P10)))</formula>
    </cfRule>
  </conditionalFormatting>
  <conditionalFormatting sqref="S9:U9">
    <cfRule type="containsText" dxfId="4622" priority="871" operator="containsText" text="주간">
      <formula>NOT(ISERROR(SEARCH("주간",S9)))</formula>
    </cfRule>
    <cfRule type="containsText" dxfId="4621" priority="872" operator="containsText" text="오후">
      <formula>NOT(ISERROR(SEARCH("오후",S9)))</formula>
    </cfRule>
    <cfRule type="containsText" dxfId="4620" priority="873" operator="containsText" text="심야">
      <formula>NOT(ISERROR(SEARCH("심야",S9)))</formula>
    </cfRule>
    <cfRule type="containsText" dxfId="4619" priority="874" operator="containsText" text="휴무">
      <formula>NOT(ISERROR(SEARCH("휴무",S9)))</formula>
    </cfRule>
    <cfRule type="containsText" dxfId="4618" priority="875" operator="containsText" text="야간">
      <formula>NOT(ISERROR(SEARCH("야간",S9)))</formula>
    </cfRule>
    <cfRule type="containsText" dxfId="4617" priority="876" operator="containsText" text="오전">
      <formula>NOT(ISERROR(SEARCH("오전",S9)))</formula>
    </cfRule>
  </conditionalFormatting>
  <conditionalFormatting sqref="S10:U10">
    <cfRule type="containsText" dxfId="4616" priority="865" operator="containsText" text="주간">
      <formula>NOT(ISERROR(SEARCH("주간",S10)))</formula>
    </cfRule>
    <cfRule type="containsText" dxfId="4615" priority="866" operator="containsText" text="오후">
      <formula>NOT(ISERROR(SEARCH("오후",S10)))</formula>
    </cfRule>
    <cfRule type="containsText" dxfId="4614" priority="867" operator="containsText" text="심야">
      <formula>NOT(ISERROR(SEARCH("심야",S10)))</formula>
    </cfRule>
    <cfRule type="containsText" dxfId="4613" priority="868" operator="containsText" text="휴무">
      <formula>NOT(ISERROR(SEARCH("휴무",S10)))</formula>
    </cfRule>
    <cfRule type="containsText" dxfId="4612" priority="869" operator="containsText" text="야간">
      <formula>NOT(ISERROR(SEARCH("야간",S10)))</formula>
    </cfRule>
    <cfRule type="containsText" dxfId="4611" priority="870" operator="containsText" text="오전">
      <formula>NOT(ISERROR(SEARCH("오전",S10)))</formula>
    </cfRule>
  </conditionalFormatting>
  <conditionalFormatting sqref="J4:L4">
    <cfRule type="containsText" dxfId="4610" priority="859" operator="containsText" text="주간">
      <formula>NOT(ISERROR(SEARCH("주간",J4)))</formula>
    </cfRule>
    <cfRule type="containsText" dxfId="4609" priority="860" operator="containsText" text="오후">
      <formula>NOT(ISERROR(SEARCH("오후",J4)))</formula>
    </cfRule>
    <cfRule type="containsText" dxfId="4608" priority="861" operator="containsText" text="심야">
      <formula>NOT(ISERROR(SEARCH("심야",J4)))</formula>
    </cfRule>
    <cfRule type="containsText" dxfId="4607" priority="862" operator="containsText" text="휴무">
      <formula>NOT(ISERROR(SEARCH("휴무",J4)))</formula>
    </cfRule>
    <cfRule type="containsText" dxfId="4606" priority="863" operator="containsText" text="야간">
      <formula>NOT(ISERROR(SEARCH("야간",J4)))</formula>
    </cfRule>
    <cfRule type="containsText" dxfId="4605" priority="864" operator="containsText" text="오전">
      <formula>NOT(ISERROR(SEARCH("오전",J4)))</formula>
    </cfRule>
  </conditionalFormatting>
  <conditionalFormatting sqref="M4:O4">
    <cfRule type="containsText" dxfId="4604" priority="853" operator="containsText" text="주간">
      <formula>NOT(ISERROR(SEARCH("주간",M4)))</formula>
    </cfRule>
    <cfRule type="containsText" dxfId="4603" priority="854" operator="containsText" text="오후">
      <formula>NOT(ISERROR(SEARCH("오후",M4)))</formula>
    </cfRule>
    <cfRule type="containsText" dxfId="4602" priority="855" operator="containsText" text="심야">
      <formula>NOT(ISERROR(SEARCH("심야",M4)))</formula>
    </cfRule>
    <cfRule type="containsText" dxfId="4601" priority="856" operator="containsText" text="휴무">
      <formula>NOT(ISERROR(SEARCH("휴무",M4)))</formula>
    </cfRule>
    <cfRule type="containsText" dxfId="4600" priority="857" operator="containsText" text="야간">
      <formula>NOT(ISERROR(SEARCH("야간",M4)))</formula>
    </cfRule>
    <cfRule type="containsText" dxfId="4599" priority="858" operator="containsText" text="오전">
      <formula>NOT(ISERROR(SEARCH("오전",M4)))</formula>
    </cfRule>
  </conditionalFormatting>
  <conditionalFormatting sqref="P11:R11">
    <cfRule type="containsText" dxfId="4598" priority="847" operator="containsText" text="주간">
      <formula>NOT(ISERROR(SEARCH("주간",P11)))</formula>
    </cfRule>
    <cfRule type="containsText" dxfId="4597" priority="848" operator="containsText" text="오후">
      <formula>NOT(ISERROR(SEARCH("오후",P11)))</formula>
    </cfRule>
    <cfRule type="containsText" dxfId="4596" priority="849" operator="containsText" text="심야">
      <formula>NOT(ISERROR(SEARCH("심야",P11)))</formula>
    </cfRule>
    <cfRule type="containsText" dxfId="4595" priority="850" operator="containsText" text="휴무">
      <formula>NOT(ISERROR(SEARCH("휴무",P11)))</formula>
    </cfRule>
    <cfRule type="containsText" dxfId="4594" priority="851" operator="containsText" text="야간">
      <formula>NOT(ISERROR(SEARCH("야간",P11)))</formula>
    </cfRule>
    <cfRule type="containsText" dxfId="4593" priority="852" operator="containsText" text="오전">
      <formula>NOT(ISERROR(SEARCH("오전",P11)))</formula>
    </cfRule>
  </conditionalFormatting>
  <conditionalFormatting sqref="D4:I11">
    <cfRule type="containsText" dxfId="4592" priority="841" operator="containsText" text="주간">
      <formula>NOT(ISERROR(SEARCH("주간",D4)))</formula>
    </cfRule>
    <cfRule type="containsText" dxfId="4591" priority="842" operator="containsText" text="오후">
      <formula>NOT(ISERROR(SEARCH("오후",D4)))</formula>
    </cfRule>
    <cfRule type="containsText" dxfId="4590" priority="843" operator="containsText" text="심야">
      <formula>NOT(ISERROR(SEARCH("심야",D4)))</formula>
    </cfRule>
    <cfRule type="containsText" dxfId="4589" priority="844" operator="containsText" text="휴무">
      <formula>NOT(ISERROR(SEARCH("휴무",D4)))</formula>
    </cfRule>
    <cfRule type="containsText" dxfId="4588" priority="845" operator="containsText" text="야간">
      <formula>NOT(ISERROR(SEARCH("야간",D4)))</formula>
    </cfRule>
    <cfRule type="containsText" dxfId="4587" priority="846" operator="containsText" text="오전">
      <formula>NOT(ISERROR(SEARCH("오전",D4)))</formula>
    </cfRule>
  </conditionalFormatting>
  <conditionalFormatting sqref="M6:O6">
    <cfRule type="containsText" dxfId="4586" priority="835" operator="containsText" text="주간">
      <formula>NOT(ISERROR(SEARCH("주간",M6)))</formula>
    </cfRule>
    <cfRule type="containsText" dxfId="4585" priority="836" operator="containsText" text="오후">
      <formula>NOT(ISERROR(SEARCH("오후",M6)))</formula>
    </cfRule>
    <cfRule type="containsText" dxfId="4584" priority="837" operator="containsText" text="심야">
      <formula>NOT(ISERROR(SEARCH("심야",M6)))</formula>
    </cfRule>
    <cfRule type="containsText" dxfId="4583" priority="838" operator="containsText" text="휴무">
      <formula>NOT(ISERROR(SEARCH("휴무",M6)))</formula>
    </cfRule>
    <cfRule type="containsText" dxfId="4582" priority="839" operator="containsText" text="야간">
      <formula>NOT(ISERROR(SEARCH("야간",M6)))</formula>
    </cfRule>
    <cfRule type="containsText" dxfId="4581" priority="840" operator="containsText" text="오전">
      <formula>NOT(ISERROR(SEARCH("오전",M6)))</formula>
    </cfRule>
  </conditionalFormatting>
  <conditionalFormatting sqref="V10:X10">
    <cfRule type="containsText" dxfId="4580" priority="829" operator="containsText" text="주간">
      <formula>NOT(ISERROR(SEARCH("주간",V10)))</formula>
    </cfRule>
    <cfRule type="containsText" dxfId="4579" priority="830" operator="containsText" text="오후">
      <formula>NOT(ISERROR(SEARCH("오후",V10)))</formula>
    </cfRule>
    <cfRule type="containsText" dxfId="4578" priority="831" operator="containsText" text="심야">
      <formula>NOT(ISERROR(SEARCH("심야",V10)))</formula>
    </cfRule>
    <cfRule type="containsText" dxfId="4577" priority="832" operator="containsText" text="휴무">
      <formula>NOT(ISERROR(SEARCH("휴무",V10)))</formula>
    </cfRule>
    <cfRule type="containsText" dxfId="4576" priority="833" operator="containsText" text="야간">
      <formula>NOT(ISERROR(SEARCH("야간",V10)))</formula>
    </cfRule>
    <cfRule type="containsText" dxfId="4575" priority="834" operator="containsText" text="오전">
      <formula>NOT(ISERROR(SEARCH("오전",V10)))</formula>
    </cfRule>
  </conditionalFormatting>
  <conditionalFormatting sqref="V8:X8">
    <cfRule type="containsText" dxfId="4574" priority="823" operator="containsText" text="주간">
      <formula>NOT(ISERROR(SEARCH("주간",V8)))</formula>
    </cfRule>
    <cfRule type="containsText" dxfId="4573" priority="824" operator="containsText" text="오후">
      <formula>NOT(ISERROR(SEARCH("오후",V8)))</formula>
    </cfRule>
    <cfRule type="containsText" dxfId="4572" priority="825" operator="containsText" text="심야">
      <formula>NOT(ISERROR(SEARCH("심야",V8)))</formula>
    </cfRule>
    <cfRule type="containsText" dxfId="4571" priority="826" operator="containsText" text="휴무">
      <formula>NOT(ISERROR(SEARCH("휴무",V8)))</formula>
    </cfRule>
    <cfRule type="containsText" dxfId="4570" priority="827" operator="containsText" text="야간">
      <formula>NOT(ISERROR(SEARCH("야간",V8)))</formula>
    </cfRule>
    <cfRule type="containsText" dxfId="4569" priority="828" operator="containsText" text="오전">
      <formula>NOT(ISERROR(SEARCH("오전",V8)))</formula>
    </cfRule>
  </conditionalFormatting>
  <conditionalFormatting sqref="V7:X7">
    <cfRule type="containsText" dxfId="4568" priority="817" operator="containsText" text="주간">
      <formula>NOT(ISERROR(SEARCH("주간",V7)))</formula>
    </cfRule>
    <cfRule type="containsText" dxfId="4567" priority="818" operator="containsText" text="오후">
      <formula>NOT(ISERROR(SEARCH("오후",V7)))</formula>
    </cfRule>
    <cfRule type="containsText" dxfId="4566" priority="819" operator="containsText" text="심야">
      <formula>NOT(ISERROR(SEARCH("심야",V7)))</formula>
    </cfRule>
    <cfRule type="containsText" dxfId="4565" priority="820" operator="containsText" text="휴무">
      <formula>NOT(ISERROR(SEARCH("휴무",V7)))</formula>
    </cfRule>
    <cfRule type="containsText" dxfId="4564" priority="821" operator="containsText" text="야간">
      <formula>NOT(ISERROR(SEARCH("야간",V7)))</formula>
    </cfRule>
    <cfRule type="containsText" dxfId="4563" priority="822" operator="containsText" text="오전">
      <formula>NOT(ISERROR(SEARCH("오전",V7)))</formula>
    </cfRule>
  </conditionalFormatting>
  <conditionalFormatting sqref="S8:U8">
    <cfRule type="containsText" dxfId="4562" priority="811" operator="containsText" text="주간">
      <formula>NOT(ISERROR(SEARCH("주간",S8)))</formula>
    </cfRule>
    <cfRule type="containsText" dxfId="4561" priority="812" operator="containsText" text="오후">
      <formula>NOT(ISERROR(SEARCH("오후",S8)))</formula>
    </cfRule>
    <cfRule type="containsText" dxfId="4560" priority="813" operator="containsText" text="심야">
      <formula>NOT(ISERROR(SEARCH("심야",S8)))</formula>
    </cfRule>
    <cfRule type="containsText" dxfId="4559" priority="814" operator="containsText" text="휴무">
      <formula>NOT(ISERROR(SEARCH("휴무",S8)))</formula>
    </cfRule>
    <cfRule type="containsText" dxfId="4558" priority="815" operator="containsText" text="야간">
      <formula>NOT(ISERROR(SEARCH("야간",S8)))</formula>
    </cfRule>
    <cfRule type="containsText" dxfId="4557" priority="816" operator="containsText" text="오전">
      <formula>NOT(ISERROR(SEARCH("오전",S8)))</formula>
    </cfRule>
  </conditionalFormatting>
  <conditionalFormatting sqref="V5:X5">
    <cfRule type="containsText" dxfId="4556" priority="805" operator="containsText" text="주간">
      <formula>NOT(ISERROR(SEARCH("주간",V5)))</formula>
    </cfRule>
    <cfRule type="containsText" dxfId="4555" priority="806" operator="containsText" text="오후">
      <formula>NOT(ISERROR(SEARCH("오후",V5)))</formula>
    </cfRule>
    <cfRule type="containsText" dxfId="4554" priority="807" operator="containsText" text="심야">
      <formula>NOT(ISERROR(SEARCH("심야",V5)))</formula>
    </cfRule>
    <cfRule type="containsText" dxfId="4553" priority="808" operator="containsText" text="휴무">
      <formula>NOT(ISERROR(SEARCH("휴무",V5)))</formula>
    </cfRule>
    <cfRule type="containsText" dxfId="4552" priority="809" operator="containsText" text="야간">
      <formula>NOT(ISERROR(SEARCH("야간",V5)))</formula>
    </cfRule>
    <cfRule type="containsText" dxfId="4551" priority="810" operator="containsText" text="오전">
      <formula>NOT(ISERROR(SEARCH("오전",V5)))</formula>
    </cfRule>
  </conditionalFormatting>
  <conditionalFormatting sqref="J5:L5">
    <cfRule type="containsText" dxfId="4550" priority="799" operator="containsText" text="주간">
      <formula>NOT(ISERROR(SEARCH("주간",J5)))</formula>
    </cfRule>
    <cfRule type="containsText" dxfId="4549" priority="800" operator="containsText" text="오후">
      <formula>NOT(ISERROR(SEARCH("오후",J5)))</formula>
    </cfRule>
    <cfRule type="containsText" dxfId="4548" priority="801" operator="containsText" text="심야">
      <formula>NOT(ISERROR(SEARCH("심야",J5)))</formula>
    </cfRule>
    <cfRule type="containsText" dxfId="4547" priority="802" operator="containsText" text="휴무">
      <formula>NOT(ISERROR(SEARCH("휴무",J5)))</formula>
    </cfRule>
    <cfRule type="containsText" dxfId="4546" priority="803" operator="containsText" text="야간">
      <formula>NOT(ISERROR(SEARCH("야간",J5)))</formula>
    </cfRule>
    <cfRule type="containsText" dxfId="4545" priority="804" operator="containsText" text="오전">
      <formula>NOT(ISERROR(SEARCH("오전",J5)))</formula>
    </cfRule>
  </conditionalFormatting>
  <conditionalFormatting sqref="M5:O5">
    <cfRule type="containsText" dxfId="4544" priority="793" operator="containsText" text="주간">
      <formula>NOT(ISERROR(SEARCH("주간",M5)))</formula>
    </cfRule>
    <cfRule type="containsText" dxfId="4543" priority="794" operator="containsText" text="오후">
      <formula>NOT(ISERROR(SEARCH("오후",M5)))</formula>
    </cfRule>
    <cfRule type="containsText" dxfId="4542" priority="795" operator="containsText" text="심야">
      <formula>NOT(ISERROR(SEARCH("심야",M5)))</formula>
    </cfRule>
    <cfRule type="containsText" dxfId="4541" priority="796" operator="containsText" text="휴무">
      <formula>NOT(ISERROR(SEARCH("휴무",M5)))</formula>
    </cfRule>
    <cfRule type="containsText" dxfId="4540" priority="797" operator="containsText" text="야간">
      <formula>NOT(ISERROR(SEARCH("야간",M5)))</formula>
    </cfRule>
    <cfRule type="containsText" dxfId="4539" priority="798" operator="containsText" text="오전">
      <formula>NOT(ISERROR(SEARCH("오전",M5)))</formula>
    </cfRule>
  </conditionalFormatting>
  <conditionalFormatting sqref="S6:U6">
    <cfRule type="containsText" dxfId="4538" priority="787" operator="containsText" text="주간">
      <formula>NOT(ISERROR(SEARCH("주간",S6)))</formula>
    </cfRule>
    <cfRule type="containsText" dxfId="4537" priority="788" operator="containsText" text="오후">
      <formula>NOT(ISERROR(SEARCH("오후",S6)))</formula>
    </cfRule>
    <cfRule type="containsText" dxfId="4536" priority="789" operator="containsText" text="심야">
      <formula>NOT(ISERROR(SEARCH("심야",S6)))</formula>
    </cfRule>
    <cfRule type="containsText" dxfId="4535" priority="790" operator="containsText" text="휴무">
      <formula>NOT(ISERROR(SEARCH("휴무",S6)))</formula>
    </cfRule>
    <cfRule type="containsText" dxfId="4534" priority="791" operator="containsText" text="야간">
      <formula>NOT(ISERROR(SEARCH("야간",S6)))</formula>
    </cfRule>
    <cfRule type="containsText" dxfId="4533" priority="792" operator="containsText" text="오전">
      <formula>NOT(ISERROR(SEARCH("오전",S6)))</formula>
    </cfRule>
  </conditionalFormatting>
  <conditionalFormatting sqref="V6:X6">
    <cfRule type="containsText" dxfId="4532" priority="781" operator="containsText" text="주간">
      <formula>NOT(ISERROR(SEARCH("주간",V6)))</formula>
    </cfRule>
    <cfRule type="containsText" dxfId="4531" priority="782" operator="containsText" text="오후">
      <formula>NOT(ISERROR(SEARCH("오후",V6)))</formula>
    </cfRule>
    <cfRule type="containsText" dxfId="4530" priority="783" operator="containsText" text="심야">
      <formula>NOT(ISERROR(SEARCH("심야",V6)))</formula>
    </cfRule>
    <cfRule type="containsText" dxfId="4529" priority="784" operator="containsText" text="휴무">
      <formula>NOT(ISERROR(SEARCH("휴무",V6)))</formula>
    </cfRule>
    <cfRule type="containsText" dxfId="4528" priority="785" operator="containsText" text="야간">
      <formula>NOT(ISERROR(SEARCH("야간",V6)))</formula>
    </cfRule>
    <cfRule type="containsText" dxfId="4527" priority="786" operator="containsText" text="오전">
      <formula>NOT(ISERROR(SEARCH("오전",V6)))</formula>
    </cfRule>
  </conditionalFormatting>
  <conditionalFormatting sqref="P6:R6">
    <cfRule type="containsText" dxfId="4526" priority="775" operator="containsText" text="주간">
      <formula>NOT(ISERROR(SEARCH("주간",P6)))</formula>
    </cfRule>
    <cfRule type="containsText" dxfId="4525" priority="776" operator="containsText" text="오후">
      <formula>NOT(ISERROR(SEARCH("오후",P6)))</formula>
    </cfRule>
    <cfRule type="containsText" dxfId="4524" priority="777" operator="containsText" text="심야">
      <formula>NOT(ISERROR(SEARCH("심야",P6)))</formula>
    </cfRule>
    <cfRule type="containsText" dxfId="4523" priority="778" operator="containsText" text="휴무">
      <formula>NOT(ISERROR(SEARCH("휴무",P6)))</formula>
    </cfRule>
    <cfRule type="containsText" dxfId="4522" priority="779" operator="containsText" text="야간">
      <formula>NOT(ISERROR(SEARCH("야간",P6)))</formula>
    </cfRule>
    <cfRule type="containsText" dxfId="4521" priority="780" operator="containsText" text="오전">
      <formula>NOT(ISERROR(SEARCH("오전",P6)))</formula>
    </cfRule>
  </conditionalFormatting>
  <conditionalFormatting sqref="M7:O7">
    <cfRule type="containsText" dxfId="4520" priority="769" operator="containsText" text="주간">
      <formula>NOT(ISERROR(SEARCH("주간",M7)))</formula>
    </cfRule>
    <cfRule type="containsText" dxfId="4519" priority="770" operator="containsText" text="오후">
      <formula>NOT(ISERROR(SEARCH("오후",M7)))</formula>
    </cfRule>
    <cfRule type="containsText" dxfId="4518" priority="771" operator="containsText" text="심야">
      <formula>NOT(ISERROR(SEARCH("심야",M7)))</formula>
    </cfRule>
    <cfRule type="containsText" dxfId="4517" priority="772" operator="containsText" text="휴무">
      <formula>NOT(ISERROR(SEARCH("휴무",M7)))</formula>
    </cfRule>
    <cfRule type="containsText" dxfId="4516" priority="773" operator="containsText" text="야간">
      <formula>NOT(ISERROR(SEARCH("야간",M7)))</formula>
    </cfRule>
    <cfRule type="containsText" dxfId="4515" priority="774" operator="containsText" text="오전">
      <formula>NOT(ISERROR(SEARCH("오전",M7)))</formula>
    </cfRule>
  </conditionalFormatting>
  <conditionalFormatting sqref="P7:R7">
    <cfRule type="containsText" dxfId="4514" priority="763" operator="containsText" text="주간">
      <formula>NOT(ISERROR(SEARCH("주간",P7)))</formula>
    </cfRule>
    <cfRule type="containsText" dxfId="4513" priority="764" operator="containsText" text="오후">
      <formula>NOT(ISERROR(SEARCH("오후",P7)))</formula>
    </cfRule>
    <cfRule type="containsText" dxfId="4512" priority="765" operator="containsText" text="심야">
      <formula>NOT(ISERROR(SEARCH("심야",P7)))</formula>
    </cfRule>
    <cfRule type="containsText" dxfId="4511" priority="766" operator="containsText" text="휴무">
      <formula>NOT(ISERROR(SEARCH("휴무",P7)))</formula>
    </cfRule>
    <cfRule type="containsText" dxfId="4510" priority="767" operator="containsText" text="야간">
      <formula>NOT(ISERROR(SEARCH("야간",P7)))</formula>
    </cfRule>
    <cfRule type="containsText" dxfId="4509" priority="768" operator="containsText" text="오전">
      <formula>NOT(ISERROR(SEARCH("오전",P7)))</formula>
    </cfRule>
  </conditionalFormatting>
  <conditionalFormatting sqref="P4:X4">
    <cfRule type="containsText" dxfId="4508" priority="757" operator="containsText" text="주간">
      <formula>NOT(ISERROR(SEARCH("주간",P4)))</formula>
    </cfRule>
    <cfRule type="containsText" dxfId="4507" priority="758" operator="containsText" text="오후">
      <formula>NOT(ISERROR(SEARCH("오후",P4)))</formula>
    </cfRule>
    <cfRule type="containsText" dxfId="4506" priority="759" operator="containsText" text="심야">
      <formula>NOT(ISERROR(SEARCH("심야",P4)))</formula>
    </cfRule>
    <cfRule type="containsText" dxfId="4505" priority="760" operator="containsText" text="휴무">
      <formula>NOT(ISERROR(SEARCH("휴무",P4)))</formula>
    </cfRule>
    <cfRule type="containsText" dxfId="4504" priority="761" operator="containsText" text="야간">
      <formula>NOT(ISERROR(SEARCH("야간",P4)))</formula>
    </cfRule>
    <cfRule type="containsText" dxfId="4503" priority="762" operator="containsText" text="오전">
      <formula>NOT(ISERROR(SEARCH("오전",P4)))</formula>
    </cfRule>
  </conditionalFormatting>
  <conditionalFormatting sqref="M10:O10">
    <cfRule type="containsText" dxfId="4502" priority="751" operator="containsText" text="주간">
      <formula>NOT(ISERROR(SEARCH("주간",M10)))</formula>
    </cfRule>
    <cfRule type="containsText" dxfId="4501" priority="752" operator="containsText" text="오후">
      <formula>NOT(ISERROR(SEARCH("오후",M10)))</formula>
    </cfRule>
    <cfRule type="containsText" dxfId="4500" priority="753" operator="containsText" text="심야">
      <formula>NOT(ISERROR(SEARCH("심야",M10)))</formula>
    </cfRule>
    <cfRule type="containsText" dxfId="4499" priority="754" operator="containsText" text="휴무">
      <formula>NOT(ISERROR(SEARCH("휴무",M10)))</formula>
    </cfRule>
    <cfRule type="containsText" dxfId="4498" priority="755" operator="containsText" text="야간">
      <formula>NOT(ISERROR(SEARCH("야간",M10)))</formula>
    </cfRule>
    <cfRule type="containsText" dxfId="4497" priority="756" operator="containsText" text="오전">
      <formula>NOT(ISERROR(SEARCH("오전",M10)))</formula>
    </cfRule>
  </conditionalFormatting>
  <conditionalFormatting sqref="P8:R8">
    <cfRule type="containsText" dxfId="4496" priority="745" operator="containsText" text="주간">
      <formula>NOT(ISERROR(SEARCH("주간",P8)))</formula>
    </cfRule>
    <cfRule type="containsText" dxfId="4495" priority="746" operator="containsText" text="오후">
      <formula>NOT(ISERROR(SEARCH("오후",P8)))</formula>
    </cfRule>
    <cfRule type="containsText" dxfId="4494" priority="747" operator="containsText" text="심야">
      <formula>NOT(ISERROR(SEARCH("심야",P8)))</formula>
    </cfRule>
    <cfRule type="containsText" dxfId="4493" priority="748" operator="containsText" text="휴무">
      <formula>NOT(ISERROR(SEARCH("휴무",P8)))</formula>
    </cfRule>
    <cfRule type="containsText" dxfId="4492" priority="749" operator="containsText" text="야간">
      <formula>NOT(ISERROR(SEARCH("야간",P8)))</formula>
    </cfRule>
    <cfRule type="containsText" dxfId="4491" priority="750" operator="containsText" text="오전">
      <formula>NOT(ISERROR(SEARCH("오전",P8)))</formula>
    </cfRule>
  </conditionalFormatting>
  <conditionalFormatting sqref="S5:U5">
    <cfRule type="containsText" dxfId="4490" priority="739" operator="containsText" text="주간">
      <formula>NOT(ISERROR(SEARCH("주간",S5)))</formula>
    </cfRule>
    <cfRule type="containsText" dxfId="4489" priority="740" operator="containsText" text="오후">
      <formula>NOT(ISERROR(SEARCH("오후",S5)))</formula>
    </cfRule>
    <cfRule type="containsText" dxfId="4488" priority="741" operator="containsText" text="심야">
      <formula>NOT(ISERROR(SEARCH("심야",S5)))</formula>
    </cfRule>
    <cfRule type="containsText" dxfId="4487" priority="742" operator="containsText" text="휴무">
      <formula>NOT(ISERROR(SEARCH("휴무",S5)))</formula>
    </cfRule>
    <cfRule type="containsText" dxfId="4486" priority="743" operator="containsText" text="야간">
      <formula>NOT(ISERROR(SEARCH("야간",S5)))</formula>
    </cfRule>
    <cfRule type="containsText" dxfId="4485" priority="744" operator="containsText" text="오전">
      <formula>NOT(ISERROR(SEARCH("오전",S5)))</formula>
    </cfRule>
  </conditionalFormatting>
  <conditionalFormatting sqref="S7:U7">
    <cfRule type="containsText" dxfId="4484" priority="733" operator="containsText" text="주간">
      <formula>NOT(ISERROR(SEARCH("주간",S7)))</formula>
    </cfRule>
    <cfRule type="containsText" dxfId="4483" priority="734" operator="containsText" text="오후">
      <formula>NOT(ISERROR(SEARCH("오후",S7)))</formula>
    </cfRule>
    <cfRule type="containsText" dxfId="4482" priority="735" operator="containsText" text="심야">
      <formula>NOT(ISERROR(SEARCH("심야",S7)))</formula>
    </cfRule>
    <cfRule type="containsText" dxfId="4481" priority="736" operator="containsText" text="휴무">
      <formula>NOT(ISERROR(SEARCH("휴무",S7)))</formula>
    </cfRule>
    <cfRule type="containsText" dxfId="4480" priority="737" operator="containsText" text="야간">
      <formula>NOT(ISERROR(SEARCH("야간",S7)))</formula>
    </cfRule>
    <cfRule type="containsText" dxfId="4479" priority="738" operator="containsText" text="오전">
      <formula>NOT(ISERROR(SEARCH("오전",S7)))</formula>
    </cfRule>
  </conditionalFormatting>
  <conditionalFormatting sqref="S11:U11">
    <cfRule type="containsText" dxfId="4478" priority="727" operator="containsText" text="주간">
      <formula>NOT(ISERROR(SEARCH("주간",S11)))</formula>
    </cfRule>
    <cfRule type="containsText" dxfId="4477" priority="728" operator="containsText" text="오후">
      <formula>NOT(ISERROR(SEARCH("오후",S11)))</formula>
    </cfRule>
    <cfRule type="containsText" dxfId="4476" priority="729" operator="containsText" text="심야">
      <formula>NOT(ISERROR(SEARCH("심야",S11)))</formula>
    </cfRule>
    <cfRule type="containsText" dxfId="4475" priority="730" operator="containsText" text="휴무">
      <formula>NOT(ISERROR(SEARCH("휴무",S11)))</formula>
    </cfRule>
    <cfRule type="containsText" dxfId="4474" priority="731" operator="containsText" text="야간">
      <formula>NOT(ISERROR(SEARCH("야간",S11)))</formula>
    </cfRule>
    <cfRule type="containsText" dxfId="4473" priority="732" operator="containsText" text="오전">
      <formula>NOT(ISERROR(SEARCH("오전",S11)))</formula>
    </cfRule>
  </conditionalFormatting>
  <conditionalFormatting sqref="S31:U31">
    <cfRule type="containsText" dxfId="4472" priority="721" operator="containsText" text="주간">
      <formula>NOT(ISERROR(SEARCH("주간",S31)))</formula>
    </cfRule>
    <cfRule type="containsText" dxfId="4471" priority="722" operator="containsText" text="오후">
      <formula>NOT(ISERROR(SEARCH("오후",S31)))</formula>
    </cfRule>
    <cfRule type="containsText" dxfId="4470" priority="723" operator="containsText" text="심야">
      <formula>NOT(ISERROR(SEARCH("심야",S31)))</formula>
    </cfRule>
    <cfRule type="containsText" dxfId="4469" priority="724" operator="containsText" text="휴무">
      <formula>NOT(ISERROR(SEARCH("휴무",S31)))</formula>
    </cfRule>
    <cfRule type="containsText" dxfId="4468" priority="725" operator="containsText" text="야간">
      <formula>NOT(ISERROR(SEARCH("야간",S31)))</formula>
    </cfRule>
    <cfRule type="containsText" dxfId="4467" priority="726" operator="containsText" text="오전">
      <formula>NOT(ISERROR(SEARCH("오전",S31)))</formula>
    </cfRule>
  </conditionalFormatting>
  <conditionalFormatting sqref="V31:X31">
    <cfRule type="containsText" dxfId="4466" priority="715" operator="containsText" text="주간">
      <formula>NOT(ISERROR(SEARCH("주간",V31)))</formula>
    </cfRule>
    <cfRule type="containsText" dxfId="4465" priority="716" operator="containsText" text="오후">
      <formula>NOT(ISERROR(SEARCH("오후",V31)))</formula>
    </cfRule>
    <cfRule type="containsText" dxfId="4464" priority="717" operator="containsText" text="심야">
      <formula>NOT(ISERROR(SEARCH("심야",V31)))</formula>
    </cfRule>
    <cfRule type="containsText" dxfId="4463" priority="718" operator="containsText" text="휴무">
      <formula>NOT(ISERROR(SEARCH("휴무",V31)))</formula>
    </cfRule>
    <cfRule type="containsText" dxfId="4462" priority="719" operator="containsText" text="야간">
      <formula>NOT(ISERROR(SEARCH("야간",V31)))</formula>
    </cfRule>
    <cfRule type="containsText" dxfId="4461" priority="720" operator="containsText" text="오전">
      <formula>NOT(ISERROR(SEARCH("오전",V31)))</formula>
    </cfRule>
  </conditionalFormatting>
  <conditionalFormatting sqref="J13:L13">
    <cfRule type="containsText" dxfId="4460" priority="709" operator="containsText" text="주간">
      <formula>NOT(ISERROR(SEARCH("주간",J13)))</formula>
    </cfRule>
    <cfRule type="containsText" dxfId="4459" priority="710" operator="containsText" text="오후">
      <formula>NOT(ISERROR(SEARCH("오후",J13)))</formula>
    </cfRule>
    <cfRule type="containsText" dxfId="4458" priority="711" operator="containsText" text="심야">
      <formula>NOT(ISERROR(SEARCH("심야",J13)))</formula>
    </cfRule>
    <cfRule type="containsText" dxfId="4457" priority="712" operator="containsText" text="휴무">
      <formula>NOT(ISERROR(SEARCH("휴무",J13)))</formula>
    </cfRule>
    <cfRule type="containsText" dxfId="4456" priority="713" operator="containsText" text="야간">
      <formula>NOT(ISERROR(SEARCH("야간",J13)))</formula>
    </cfRule>
    <cfRule type="containsText" dxfId="4455" priority="714" operator="containsText" text="오전">
      <formula>NOT(ISERROR(SEARCH("오전",J13)))</formula>
    </cfRule>
  </conditionalFormatting>
  <conditionalFormatting sqref="P13:R13">
    <cfRule type="containsText" dxfId="4454" priority="703" operator="containsText" text="주간">
      <formula>NOT(ISERROR(SEARCH("주간",P13)))</formula>
    </cfRule>
    <cfRule type="containsText" dxfId="4453" priority="704" operator="containsText" text="오후">
      <formula>NOT(ISERROR(SEARCH("오후",P13)))</formula>
    </cfRule>
    <cfRule type="containsText" dxfId="4452" priority="705" operator="containsText" text="심야">
      <formula>NOT(ISERROR(SEARCH("심야",P13)))</formula>
    </cfRule>
    <cfRule type="containsText" dxfId="4451" priority="706" operator="containsText" text="휴무">
      <formula>NOT(ISERROR(SEARCH("휴무",P13)))</formula>
    </cfRule>
    <cfRule type="containsText" dxfId="4450" priority="707" operator="containsText" text="야간">
      <formula>NOT(ISERROR(SEARCH("야간",P13)))</formula>
    </cfRule>
    <cfRule type="containsText" dxfId="4449" priority="708" operator="containsText" text="오전">
      <formula>NOT(ISERROR(SEARCH("오전",P13)))</formula>
    </cfRule>
  </conditionalFormatting>
  <conditionalFormatting sqref="S13:U13">
    <cfRule type="containsText" dxfId="4448" priority="697" operator="containsText" text="주간">
      <formula>NOT(ISERROR(SEARCH("주간",S13)))</formula>
    </cfRule>
    <cfRule type="containsText" dxfId="4447" priority="698" operator="containsText" text="오후">
      <formula>NOT(ISERROR(SEARCH("오후",S13)))</formula>
    </cfRule>
    <cfRule type="containsText" dxfId="4446" priority="699" operator="containsText" text="심야">
      <formula>NOT(ISERROR(SEARCH("심야",S13)))</formula>
    </cfRule>
    <cfRule type="containsText" dxfId="4445" priority="700" operator="containsText" text="휴무">
      <formula>NOT(ISERROR(SEARCH("휴무",S13)))</formula>
    </cfRule>
    <cfRule type="containsText" dxfId="4444" priority="701" operator="containsText" text="야간">
      <formula>NOT(ISERROR(SEARCH("야간",S13)))</formula>
    </cfRule>
    <cfRule type="containsText" dxfId="4443" priority="702" operator="containsText" text="오전">
      <formula>NOT(ISERROR(SEARCH("오전",S13)))</formula>
    </cfRule>
  </conditionalFormatting>
  <conditionalFormatting sqref="V13:X13">
    <cfRule type="containsText" dxfId="4442" priority="691" operator="containsText" text="주간">
      <formula>NOT(ISERROR(SEARCH("주간",V13)))</formula>
    </cfRule>
    <cfRule type="containsText" dxfId="4441" priority="692" operator="containsText" text="오후">
      <formula>NOT(ISERROR(SEARCH("오후",V13)))</formula>
    </cfRule>
    <cfRule type="containsText" dxfId="4440" priority="693" operator="containsText" text="심야">
      <formula>NOT(ISERROR(SEARCH("심야",V13)))</formula>
    </cfRule>
    <cfRule type="containsText" dxfId="4439" priority="694" operator="containsText" text="휴무">
      <formula>NOT(ISERROR(SEARCH("휴무",V13)))</formula>
    </cfRule>
    <cfRule type="containsText" dxfId="4438" priority="695" operator="containsText" text="야간">
      <formula>NOT(ISERROR(SEARCH("야간",V13)))</formula>
    </cfRule>
    <cfRule type="containsText" dxfId="4437" priority="696" operator="containsText" text="오전">
      <formula>NOT(ISERROR(SEARCH("오전",V13)))</formula>
    </cfRule>
  </conditionalFormatting>
  <conditionalFormatting sqref="D22:I22">
    <cfRule type="containsText" dxfId="4436" priority="685" operator="containsText" text="주간">
      <formula>NOT(ISERROR(SEARCH("주간",D22)))</formula>
    </cfRule>
    <cfRule type="containsText" dxfId="4435" priority="686" operator="containsText" text="오후">
      <formula>NOT(ISERROR(SEARCH("오후",D22)))</formula>
    </cfRule>
    <cfRule type="containsText" dxfId="4434" priority="687" operator="containsText" text="심야">
      <formula>NOT(ISERROR(SEARCH("심야",D22)))</formula>
    </cfRule>
    <cfRule type="containsText" dxfId="4433" priority="688" operator="containsText" text="휴무">
      <formula>NOT(ISERROR(SEARCH("휴무",D22)))</formula>
    </cfRule>
    <cfRule type="containsText" dxfId="4432" priority="689" operator="containsText" text="야간">
      <formula>NOT(ISERROR(SEARCH("야간",D22)))</formula>
    </cfRule>
    <cfRule type="containsText" dxfId="4431" priority="690" operator="containsText" text="오전">
      <formula>NOT(ISERROR(SEARCH("오전",D22)))</formula>
    </cfRule>
  </conditionalFormatting>
  <conditionalFormatting sqref="J22:L22">
    <cfRule type="containsText" dxfId="4430" priority="679" operator="containsText" text="주간">
      <formula>NOT(ISERROR(SEARCH("주간",J22)))</formula>
    </cfRule>
    <cfRule type="containsText" dxfId="4429" priority="680" operator="containsText" text="오후">
      <formula>NOT(ISERROR(SEARCH("오후",J22)))</formula>
    </cfRule>
    <cfRule type="containsText" dxfId="4428" priority="681" operator="containsText" text="심야">
      <formula>NOT(ISERROR(SEARCH("심야",J22)))</formula>
    </cfRule>
    <cfRule type="containsText" dxfId="4427" priority="682" operator="containsText" text="휴무">
      <formula>NOT(ISERROR(SEARCH("휴무",J22)))</formula>
    </cfRule>
    <cfRule type="containsText" dxfId="4426" priority="683" operator="containsText" text="야간">
      <formula>NOT(ISERROR(SEARCH("야간",J22)))</formula>
    </cfRule>
    <cfRule type="containsText" dxfId="4425" priority="684" operator="containsText" text="오전">
      <formula>NOT(ISERROR(SEARCH("오전",J22)))</formula>
    </cfRule>
  </conditionalFormatting>
  <conditionalFormatting sqref="M22:O22">
    <cfRule type="containsText" dxfId="4424" priority="673" operator="containsText" text="주간">
      <formula>NOT(ISERROR(SEARCH("주간",M22)))</formula>
    </cfRule>
    <cfRule type="containsText" dxfId="4423" priority="674" operator="containsText" text="오후">
      <formula>NOT(ISERROR(SEARCH("오후",M22)))</formula>
    </cfRule>
    <cfRule type="containsText" dxfId="4422" priority="675" operator="containsText" text="심야">
      <formula>NOT(ISERROR(SEARCH("심야",M22)))</formula>
    </cfRule>
    <cfRule type="containsText" dxfId="4421" priority="676" operator="containsText" text="휴무">
      <formula>NOT(ISERROR(SEARCH("휴무",M22)))</formula>
    </cfRule>
    <cfRule type="containsText" dxfId="4420" priority="677" operator="containsText" text="야간">
      <formula>NOT(ISERROR(SEARCH("야간",M22)))</formula>
    </cfRule>
    <cfRule type="containsText" dxfId="4419" priority="678" operator="containsText" text="오전">
      <formula>NOT(ISERROR(SEARCH("오전",M22)))</formula>
    </cfRule>
  </conditionalFormatting>
  <conditionalFormatting sqref="P22:R22">
    <cfRule type="containsText" dxfId="4418" priority="667" operator="containsText" text="주간">
      <formula>NOT(ISERROR(SEARCH("주간",P22)))</formula>
    </cfRule>
    <cfRule type="containsText" dxfId="4417" priority="668" operator="containsText" text="오후">
      <formula>NOT(ISERROR(SEARCH("오후",P22)))</formula>
    </cfRule>
    <cfRule type="containsText" dxfId="4416" priority="669" operator="containsText" text="심야">
      <formula>NOT(ISERROR(SEARCH("심야",P22)))</formula>
    </cfRule>
    <cfRule type="containsText" dxfId="4415" priority="670" operator="containsText" text="휴무">
      <formula>NOT(ISERROR(SEARCH("휴무",P22)))</formula>
    </cfRule>
    <cfRule type="containsText" dxfId="4414" priority="671" operator="containsText" text="야간">
      <formula>NOT(ISERROR(SEARCH("야간",P22)))</formula>
    </cfRule>
    <cfRule type="containsText" dxfId="4413" priority="672" operator="containsText" text="오전">
      <formula>NOT(ISERROR(SEARCH("오전",P22)))</formula>
    </cfRule>
  </conditionalFormatting>
  <conditionalFormatting sqref="S22:U22">
    <cfRule type="containsText" dxfId="4412" priority="661" operator="containsText" text="주간">
      <formula>NOT(ISERROR(SEARCH("주간",S22)))</formula>
    </cfRule>
    <cfRule type="containsText" dxfId="4411" priority="662" operator="containsText" text="오후">
      <formula>NOT(ISERROR(SEARCH("오후",S22)))</formula>
    </cfRule>
    <cfRule type="containsText" dxfId="4410" priority="663" operator="containsText" text="심야">
      <formula>NOT(ISERROR(SEARCH("심야",S22)))</formula>
    </cfRule>
    <cfRule type="containsText" dxfId="4409" priority="664" operator="containsText" text="휴무">
      <formula>NOT(ISERROR(SEARCH("휴무",S22)))</formula>
    </cfRule>
    <cfRule type="containsText" dxfId="4408" priority="665" operator="containsText" text="야간">
      <formula>NOT(ISERROR(SEARCH("야간",S22)))</formula>
    </cfRule>
    <cfRule type="containsText" dxfId="4407" priority="666" operator="containsText" text="오전">
      <formula>NOT(ISERROR(SEARCH("오전",S22)))</formula>
    </cfRule>
  </conditionalFormatting>
  <conditionalFormatting sqref="V22:X22">
    <cfRule type="containsText" dxfId="4406" priority="655" operator="containsText" text="주간">
      <formula>NOT(ISERROR(SEARCH("주간",V22)))</formula>
    </cfRule>
    <cfRule type="containsText" dxfId="4405" priority="656" operator="containsText" text="오후">
      <formula>NOT(ISERROR(SEARCH("오후",V22)))</formula>
    </cfRule>
    <cfRule type="containsText" dxfId="4404" priority="657" operator="containsText" text="심야">
      <formula>NOT(ISERROR(SEARCH("심야",V22)))</formula>
    </cfRule>
    <cfRule type="containsText" dxfId="4403" priority="658" operator="containsText" text="휴무">
      <formula>NOT(ISERROR(SEARCH("휴무",V22)))</formula>
    </cfRule>
    <cfRule type="containsText" dxfId="4402" priority="659" operator="containsText" text="야간">
      <formula>NOT(ISERROR(SEARCH("야간",V22)))</formula>
    </cfRule>
    <cfRule type="containsText" dxfId="4401" priority="660" operator="containsText" text="오전">
      <formula>NOT(ISERROR(SEARCH("오전",V22)))</formula>
    </cfRule>
  </conditionalFormatting>
  <conditionalFormatting sqref="D40:R40">
    <cfRule type="containsText" dxfId="4400" priority="649" operator="containsText" text="주간">
      <formula>NOT(ISERROR(SEARCH("주간",D40)))</formula>
    </cfRule>
    <cfRule type="containsText" dxfId="4399" priority="650" operator="containsText" text="오후">
      <formula>NOT(ISERROR(SEARCH("오후",D40)))</formula>
    </cfRule>
    <cfRule type="containsText" dxfId="4398" priority="651" operator="containsText" text="심야">
      <formula>NOT(ISERROR(SEARCH("심야",D40)))</formula>
    </cfRule>
    <cfRule type="containsText" dxfId="4397" priority="652" operator="containsText" text="휴무">
      <formula>NOT(ISERROR(SEARCH("휴무",D40)))</formula>
    </cfRule>
    <cfRule type="containsText" dxfId="4396" priority="653" operator="containsText" text="야간">
      <formula>NOT(ISERROR(SEARCH("야간",D40)))</formula>
    </cfRule>
    <cfRule type="containsText" dxfId="4395" priority="654" operator="containsText" text="오전">
      <formula>NOT(ISERROR(SEARCH("오전",D40)))</formula>
    </cfRule>
  </conditionalFormatting>
  <conditionalFormatting sqref="S40:U40">
    <cfRule type="containsText" dxfId="4394" priority="643" operator="containsText" text="주간">
      <formula>NOT(ISERROR(SEARCH("주간",S40)))</formula>
    </cfRule>
    <cfRule type="containsText" dxfId="4393" priority="644" operator="containsText" text="오후">
      <formula>NOT(ISERROR(SEARCH("오후",S40)))</formula>
    </cfRule>
    <cfRule type="containsText" dxfId="4392" priority="645" operator="containsText" text="심야">
      <formula>NOT(ISERROR(SEARCH("심야",S40)))</formula>
    </cfRule>
    <cfRule type="containsText" dxfId="4391" priority="646" operator="containsText" text="휴무">
      <formula>NOT(ISERROR(SEARCH("휴무",S40)))</formula>
    </cfRule>
    <cfRule type="containsText" dxfId="4390" priority="647" operator="containsText" text="야간">
      <formula>NOT(ISERROR(SEARCH("야간",S40)))</formula>
    </cfRule>
    <cfRule type="containsText" dxfId="4389" priority="648" operator="containsText" text="오전">
      <formula>NOT(ISERROR(SEARCH("오전",S40)))</formula>
    </cfRule>
  </conditionalFormatting>
  <conditionalFormatting sqref="V40:X40">
    <cfRule type="containsText" dxfId="4388" priority="637" operator="containsText" text="주간">
      <formula>NOT(ISERROR(SEARCH("주간",V40)))</formula>
    </cfRule>
    <cfRule type="containsText" dxfId="4387" priority="638" operator="containsText" text="오후">
      <formula>NOT(ISERROR(SEARCH("오후",V40)))</formula>
    </cfRule>
    <cfRule type="containsText" dxfId="4386" priority="639" operator="containsText" text="심야">
      <formula>NOT(ISERROR(SEARCH("심야",V40)))</formula>
    </cfRule>
    <cfRule type="containsText" dxfId="4385" priority="640" operator="containsText" text="휴무">
      <formula>NOT(ISERROR(SEARCH("휴무",V40)))</formula>
    </cfRule>
    <cfRule type="containsText" dxfId="4384" priority="641" operator="containsText" text="야간">
      <formula>NOT(ISERROR(SEARCH("야간",V40)))</formula>
    </cfRule>
    <cfRule type="containsText" dxfId="4383" priority="642" operator="containsText" text="오전">
      <formula>NOT(ISERROR(SEARCH("오전",V40)))</formula>
    </cfRule>
  </conditionalFormatting>
  <conditionalFormatting sqref="M15:O15">
    <cfRule type="containsText" dxfId="4382" priority="631" operator="containsText" text="주간">
      <formula>NOT(ISERROR(SEARCH("주간",M15)))</formula>
    </cfRule>
    <cfRule type="containsText" dxfId="4381" priority="632" operator="containsText" text="오후">
      <formula>NOT(ISERROR(SEARCH("오후",M15)))</formula>
    </cfRule>
    <cfRule type="containsText" dxfId="4380" priority="633" operator="containsText" text="심야">
      <formula>NOT(ISERROR(SEARCH("심야",M15)))</formula>
    </cfRule>
    <cfRule type="containsText" dxfId="4379" priority="634" operator="containsText" text="휴무">
      <formula>NOT(ISERROR(SEARCH("휴무",M15)))</formula>
    </cfRule>
    <cfRule type="containsText" dxfId="4378" priority="635" operator="containsText" text="야간">
      <formula>NOT(ISERROR(SEARCH("야간",M15)))</formula>
    </cfRule>
    <cfRule type="containsText" dxfId="4377" priority="636" operator="containsText" text="오전">
      <formula>NOT(ISERROR(SEARCH("오전",M15)))</formula>
    </cfRule>
  </conditionalFormatting>
  <conditionalFormatting sqref="M17:O17">
    <cfRule type="containsText" dxfId="4376" priority="625" operator="containsText" text="주간">
      <formula>NOT(ISERROR(SEARCH("주간",M17)))</formula>
    </cfRule>
    <cfRule type="containsText" dxfId="4375" priority="626" operator="containsText" text="오후">
      <formula>NOT(ISERROR(SEARCH("오후",M17)))</formula>
    </cfRule>
    <cfRule type="containsText" dxfId="4374" priority="627" operator="containsText" text="심야">
      <formula>NOT(ISERROR(SEARCH("심야",M17)))</formula>
    </cfRule>
    <cfRule type="containsText" dxfId="4373" priority="628" operator="containsText" text="휴무">
      <formula>NOT(ISERROR(SEARCH("휴무",M17)))</formula>
    </cfRule>
    <cfRule type="containsText" dxfId="4372" priority="629" operator="containsText" text="야간">
      <formula>NOT(ISERROR(SEARCH("야간",M17)))</formula>
    </cfRule>
    <cfRule type="containsText" dxfId="4371" priority="630" operator="containsText" text="오전">
      <formula>NOT(ISERROR(SEARCH("오전",M17)))</formula>
    </cfRule>
  </conditionalFormatting>
  <conditionalFormatting sqref="P17:R17">
    <cfRule type="containsText" dxfId="4370" priority="619" operator="containsText" text="주간">
      <formula>NOT(ISERROR(SEARCH("주간",P17)))</formula>
    </cfRule>
    <cfRule type="containsText" dxfId="4369" priority="620" operator="containsText" text="오후">
      <formula>NOT(ISERROR(SEARCH("오후",P17)))</formula>
    </cfRule>
    <cfRule type="containsText" dxfId="4368" priority="621" operator="containsText" text="심야">
      <formula>NOT(ISERROR(SEARCH("심야",P17)))</formula>
    </cfRule>
    <cfRule type="containsText" dxfId="4367" priority="622" operator="containsText" text="휴무">
      <formula>NOT(ISERROR(SEARCH("휴무",P17)))</formula>
    </cfRule>
    <cfRule type="containsText" dxfId="4366" priority="623" operator="containsText" text="야간">
      <formula>NOT(ISERROR(SEARCH("야간",P17)))</formula>
    </cfRule>
    <cfRule type="containsText" dxfId="4365" priority="624" operator="containsText" text="오전">
      <formula>NOT(ISERROR(SEARCH("오전",P17)))</formula>
    </cfRule>
  </conditionalFormatting>
  <conditionalFormatting sqref="M13:O13">
    <cfRule type="containsText" dxfId="4364" priority="613" operator="containsText" text="주간">
      <formula>NOT(ISERROR(SEARCH("주간",M13)))</formula>
    </cfRule>
    <cfRule type="containsText" dxfId="4363" priority="614" operator="containsText" text="오후">
      <formula>NOT(ISERROR(SEARCH("오후",M13)))</formula>
    </cfRule>
    <cfRule type="containsText" dxfId="4362" priority="615" operator="containsText" text="심야">
      <formula>NOT(ISERROR(SEARCH("심야",M13)))</formula>
    </cfRule>
    <cfRule type="containsText" dxfId="4361" priority="616" operator="containsText" text="휴무">
      <formula>NOT(ISERROR(SEARCH("휴무",M13)))</formula>
    </cfRule>
    <cfRule type="containsText" dxfId="4360" priority="617" operator="containsText" text="야간">
      <formula>NOT(ISERROR(SEARCH("야간",M13)))</formula>
    </cfRule>
    <cfRule type="containsText" dxfId="4359" priority="618" operator="containsText" text="오전">
      <formula>NOT(ISERROR(SEARCH("오전",M13)))</formula>
    </cfRule>
  </conditionalFormatting>
  <conditionalFormatting sqref="V17:X17">
    <cfRule type="containsText" dxfId="4358" priority="607" operator="containsText" text="주간">
      <formula>NOT(ISERROR(SEARCH("주간",V17)))</formula>
    </cfRule>
    <cfRule type="containsText" dxfId="4357" priority="608" operator="containsText" text="오후">
      <formula>NOT(ISERROR(SEARCH("오후",V17)))</formula>
    </cfRule>
    <cfRule type="containsText" dxfId="4356" priority="609" operator="containsText" text="심야">
      <formula>NOT(ISERROR(SEARCH("심야",V17)))</formula>
    </cfRule>
    <cfRule type="containsText" dxfId="4355" priority="610" operator="containsText" text="휴무">
      <formula>NOT(ISERROR(SEARCH("휴무",V17)))</formula>
    </cfRule>
    <cfRule type="containsText" dxfId="4354" priority="611" operator="containsText" text="야간">
      <formula>NOT(ISERROR(SEARCH("야간",V17)))</formula>
    </cfRule>
    <cfRule type="containsText" dxfId="4353" priority="612" operator="containsText" text="오전">
      <formula>NOT(ISERROR(SEARCH("오전",V17)))</formula>
    </cfRule>
  </conditionalFormatting>
  <conditionalFormatting sqref="P19:R19">
    <cfRule type="containsText" dxfId="4352" priority="601" operator="containsText" text="주간">
      <formula>NOT(ISERROR(SEARCH("주간",P19)))</formula>
    </cfRule>
    <cfRule type="containsText" dxfId="4351" priority="602" operator="containsText" text="오후">
      <formula>NOT(ISERROR(SEARCH("오후",P19)))</formula>
    </cfRule>
    <cfRule type="containsText" dxfId="4350" priority="603" operator="containsText" text="심야">
      <formula>NOT(ISERROR(SEARCH("심야",P19)))</formula>
    </cfRule>
    <cfRule type="containsText" dxfId="4349" priority="604" operator="containsText" text="휴무">
      <formula>NOT(ISERROR(SEARCH("휴무",P19)))</formula>
    </cfRule>
    <cfRule type="containsText" dxfId="4348" priority="605" operator="containsText" text="야간">
      <formula>NOT(ISERROR(SEARCH("야간",P19)))</formula>
    </cfRule>
    <cfRule type="containsText" dxfId="4347" priority="606" operator="containsText" text="오전">
      <formula>NOT(ISERROR(SEARCH("오전",P19)))</formula>
    </cfRule>
  </conditionalFormatting>
  <conditionalFormatting sqref="S19:U19">
    <cfRule type="containsText" dxfId="4346" priority="595" operator="containsText" text="주간">
      <formula>NOT(ISERROR(SEARCH("주간",S19)))</formula>
    </cfRule>
    <cfRule type="containsText" dxfId="4345" priority="596" operator="containsText" text="오후">
      <formula>NOT(ISERROR(SEARCH("오후",S19)))</formula>
    </cfRule>
    <cfRule type="containsText" dxfId="4344" priority="597" operator="containsText" text="심야">
      <formula>NOT(ISERROR(SEARCH("심야",S19)))</formula>
    </cfRule>
    <cfRule type="containsText" dxfId="4343" priority="598" operator="containsText" text="휴무">
      <formula>NOT(ISERROR(SEARCH("휴무",S19)))</formula>
    </cfRule>
    <cfRule type="containsText" dxfId="4342" priority="599" operator="containsText" text="야간">
      <formula>NOT(ISERROR(SEARCH("야간",S19)))</formula>
    </cfRule>
    <cfRule type="containsText" dxfId="4341" priority="600" operator="containsText" text="오전">
      <formula>NOT(ISERROR(SEARCH("오전",S19)))</formula>
    </cfRule>
  </conditionalFormatting>
  <conditionalFormatting sqref="V19:X19">
    <cfRule type="containsText" dxfId="4340" priority="589" operator="containsText" text="주간">
      <formula>NOT(ISERROR(SEARCH("주간",V19)))</formula>
    </cfRule>
    <cfRule type="containsText" dxfId="4339" priority="590" operator="containsText" text="오후">
      <formula>NOT(ISERROR(SEARCH("오후",V19)))</formula>
    </cfRule>
    <cfRule type="containsText" dxfId="4338" priority="591" operator="containsText" text="심야">
      <formula>NOT(ISERROR(SEARCH("심야",V19)))</formula>
    </cfRule>
    <cfRule type="containsText" dxfId="4337" priority="592" operator="containsText" text="휴무">
      <formula>NOT(ISERROR(SEARCH("휴무",V19)))</formula>
    </cfRule>
    <cfRule type="containsText" dxfId="4336" priority="593" operator="containsText" text="야간">
      <formula>NOT(ISERROR(SEARCH("야간",V19)))</formula>
    </cfRule>
    <cfRule type="containsText" dxfId="4335" priority="594" operator="containsText" text="오전">
      <formula>NOT(ISERROR(SEARCH("오전",V19)))</formula>
    </cfRule>
  </conditionalFormatting>
  <conditionalFormatting sqref="M20:O20">
    <cfRule type="containsText" dxfId="4334" priority="583" operator="containsText" text="주간">
      <formula>NOT(ISERROR(SEARCH("주간",M20)))</formula>
    </cfRule>
    <cfRule type="containsText" dxfId="4333" priority="584" operator="containsText" text="오후">
      <formula>NOT(ISERROR(SEARCH("오후",M20)))</formula>
    </cfRule>
    <cfRule type="containsText" dxfId="4332" priority="585" operator="containsText" text="심야">
      <formula>NOT(ISERROR(SEARCH("심야",M20)))</formula>
    </cfRule>
    <cfRule type="containsText" dxfId="4331" priority="586" operator="containsText" text="휴무">
      <formula>NOT(ISERROR(SEARCH("휴무",M20)))</formula>
    </cfRule>
    <cfRule type="containsText" dxfId="4330" priority="587" operator="containsText" text="야간">
      <formula>NOT(ISERROR(SEARCH("야간",M20)))</formula>
    </cfRule>
    <cfRule type="containsText" dxfId="4329" priority="588" operator="containsText" text="오전">
      <formula>NOT(ISERROR(SEARCH("오전",M20)))</formula>
    </cfRule>
  </conditionalFormatting>
  <conditionalFormatting sqref="P15:R15">
    <cfRule type="containsText" dxfId="4328" priority="577" operator="containsText" text="주간">
      <formula>NOT(ISERROR(SEARCH("주간",P15)))</formula>
    </cfRule>
    <cfRule type="containsText" dxfId="4327" priority="578" operator="containsText" text="오후">
      <formula>NOT(ISERROR(SEARCH("오후",P15)))</formula>
    </cfRule>
    <cfRule type="containsText" dxfId="4326" priority="579" operator="containsText" text="심야">
      <formula>NOT(ISERROR(SEARCH("심야",P15)))</formula>
    </cfRule>
    <cfRule type="containsText" dxfId="4325" priority="580" operator="containsText" text="휴무">
      <formula>NOT(ISERROR(SEARCH("휴무",P15)))</formula>
    </cfRule>
    <cfRule type="containsText" dxfId="4324" priority="581" operator="containsText" text="야간">
      <formula>NOT(ISERROR(SEARCH("야간",P15)))</formula>
    </cfRule>
    <cfRule type="containsText" dxfId="4323" priority="582" operator="containsText" text="오전">
      <formula>NOT(ISERROR(SEARCH("오전",P15)))</formula>
    </cfRule>
  </conditionalFormatting>
  <conditionalFormatting sqref="M19:O19">
    <cfRule type="containsText" dxfId="4322" priority="571" operator="containsText" text="주간">
      <formula>NOT(ISERROR(SEARCH("주간",M19)))</formula>
    </cfRule>
    <cfRule type="containsText" dxfId="4321" priority="572" operator="containsText" text="오후">
      <formula>NOT(ISERROR(SEARCH("오후",M19)))</formula>
    </cfRule>
    <cfRule type="containsText" dxfId="4320" priority="573" operator="containsText" text="심야">
      <formula>NOT(ISERROR(SEARCH("심야",M19)))</formula>
    </cfRule>
    <cfRule type="containsText" dxfId="4319" priority="574" operator="containsText" text="휴무">
      <formula>NOT(ISERROR(SEARCH("휴무",M19)))</formula>
    </cfRule>
    <cfRule type="containsText" dxfId="4318" priority="575" operator="containsText" text="야간">
      <formula>NOT(ISERROR(SEARCH("야간",M19)))</formula>
    </cfRule>
    <cfRule type="containsText" dxfId="4317" priority="576" operator="containsText" text="오전">
      <formula>NOT(ISERROR(SEARCH("오전",M19)))</formula>
    </cfRule>
  </conditionalFormatting>
  <conditionalFormatting sqref="G19:I19">
    <cfRule type="containsText" dxfId="4316" priority="565" operator="containsText" text="주간">
      <formula>NOT(ISERROR(SEARCH("주간",G19)))</formula>
    </cfRule>
    <cfRule type="containsText" dxfId="4315" priority="566" operator="containsText" text="오후">
      <formula>NOT(ISERROR(SEARCH("오후",G19)))</formula>
    </cfRule>
    <cfRule type="containsText" dxfId="4314" priority="567" operator="containsText" text="심야">
      <formula>NOT(ISERROR(SEARCH("심야",G19)))</formula>
    </cfRule>
    <cfRule type="containsText" dxfId="4313" priority="568" operator="containsText" text="휴무">
      <formula>NOT(ISERROR(SEARCH("휴무",G19)))</formula>
    </cfRule>
    <cfRule type="containsText" dxfId="4312" priority="569" operator="containsText" text="야간">
      <formula>NOT(ISERROR(SEARCH("야간",G19)))</formula>
    </cfRule>
    <cfRule type="containsText" dxfId="4311" priority="570" operator="containsText" text="오전">
      <formula>NOT(ISERROR(SEARCH("오전",G19)))</formula>
    </cfRule>
  </conditionalFormatting>
  <conditionalFormatting sqref="P20:R20">
    <cfRule type="containsText" dxfId="4310" priority="559" operator="containsText" text="주간">
      <formula>NOT(ISERROR(SEARCH("주간",P20)))</formula>
    </cfRule>
    <cfRule type="containsText" dxfId="4309" priority="560" operator="containsText" text="오후">
      <formula>NOT(ISERROR(SEARCH("오후",P20)))</formula>
    </cfRule>
    <cfRule type="containsText" dxfId="4308" priority="561" operator="containsText" text="심야">
      <formula>NOT(ISERROR(SEARCH("심야",P20)))</formula>
    </cfRule>
    <cfRule type="containsText" dxfId="4307" priority="562" operator="containsText" text="휴무">
      <formula>NOT(ISERROR(SEARCH("휴무",P20)))</formula>
    </cfRule>
    <cfRule type="containsText" dxfId="4306" priority="563" operator="containsText" text="야간">
      <formula>NOT(ISERROR(SEARCH("야간",P20)))</formula>
    </cfRule>
    <cfRule type="containsText" dxfId="4305" priority="564" operator="containsText" text="오전">
      <formula>NOT(ISERROR(SEARCH("오전",P20)))</formula>
    </cfRule>
  </conditionalFormatting>
  <conditionalFormatting sqref="S20:U20">
    <cfRule type="containsText" dxfId="4304" priority="553" operator="containsText" text="주간">
      <formula>NOT(ISERROR(SEARCH("주간",S20)))</formula>
    </cfRule>
    <cfRule type="containsText" dxfId="4303" priority="554" operator="containsText" text="오후">
      <formula>NOT(ISERROR(SEARCH("오후",S20)))</formula>
    </cfRule>
    <cfRule type="containsText" dxfId="4302" priority="555" operator="containsText" text="심야">
      <formula>NOT(ISERROR(SEARCH("심야",S20)))</formula>
    </cfRule>
    <cfRule type="containsText" dxfId="4301" priority="556" operator="containsText" text="휴무">
      <formula>NOT(ISERROR(SEARCH("휴무",S20)))</formula>
    </cfRule>
    <cfRule type="containsText" dxfId="4300" priority="557" operator="containsText" text="야간">
      <formula>NOT(ISERROR(SEARCH("야간",S20)))</formula>
    </cfRule>
    <cfRule type="containsText" dxfId="4299" priority="558" operator="containsText" text="오전">
      <formula>NOT(ISERROR(SEARCH("오전",S20)))</formula>
    </cfRule>
  </conditionalFormatting>
  <conditionalFormatting sqref="S17:U17">
    <cfRule type="containsText" dxfId="4298" priority="547" operator="containsText" text="주간">
      <formula>NOT(ISERROR(SEARCH("주간",S17)))</formula>
    </cfRule>
    <cfRule type="containsText" dxfId="4297" priority="548" operator="containsText" text="오후">
      <formula>NOT(ISERROR(SEARCH("오후",S17)))</formula>
    </cfRule>
    <cfRule type="containsText" dxfId="4296" priority="549" operator="containsText" text="심야">
      <formula>NOT(ISERROR(SEARCH("심야",S17)))</formula>
    </cfRule>
    <cfRule type="containsText" dxfId="4295" priority="550" operator="containsText" text="휴무">
      <formula>NOT(ISERROR(SEARCH("휴무",S17)))</formula>
    </cfRule>
    <cfRule type="containsText" dxfId="4294" priority="551" operator="containsText" text="야간">
      <formula>NOT(ISERROR(SEARCH("야간",S17)))</formula>
    </cfRule>
    <cfRule type="containsText" dxfId="4293" priority="552" operator="containsText" text="오전">
      <formula>NOT(ISERROR(SEARCH("오전",S17)))</formula>
    </cfRule>
  </conditionalFormatting>
  <conditionalFormatting sqref="V20:X20">
    <cfRule type="containsText" dxfId="4292" priority="541" operator="containsText" text="주간">
      <formula>NOT(ISERROR(SEARCH("주간",V20)))</formula>
    </cfRule>
    <cfRule type="containsText" dxfId="4291" priority="542" operator="containsText" text="오후">
      <formula>NOT(ISERROR(SEARCH("오후",V20)))</formula>
    </cfRule>
    <cfRule type="containsText" dxfId="4290" priority="543" operator="containsText" text="심야">
      <formula>NOT(ISERROR(SEARCH("심야",V20)))</formula>
    </cfRule>
    <cfRule type="containsText" dxfId="4289" priority="544" operator="containsText" text="휴무">
      <formula>NOT(ISERROR(SEARCH("휴무",V20)))</formula>
    </cfRule>
    <cfRule type="containsText" dxfId="4288" priority="545" operator="containsText" text="야간">
      <formula>NOT(ISERROR(SEARCH("야간",V20)))</formula>
    </cfRule>
    <cfRule type="containsText" dxfId="4287" priority="546" operator="containsText" text="오전">
      <formula>NOT(ISERROR(SEARCH("오전",V20)))</formula>
    </cfRule>
  </conditionalFormatting>
  <conditionalFormatting sqref="J17:L17">
    <cfRule type="containsText" dxfId="4286" priority="535" operator="containsText" text="주간">
      <formula>NOT(ISERROR(SEARCH("주간",J17)))</formula>
    </cfRule>
    <cfRule type="containsText" dxfId="4285" priority="536" operator="containsText" text="오후">
      <formula>NOT(ISERROR(SEARCH("오후",J17)))</formula>
    </cfRule>
    <cfRule type="containsText" dxfId="4284" priority="537" operator="containsText" text="심야">
      <formula>NOT(ISERROR(SEARCH("심야",J17)))</formula>
    </cfRule>
    <cfRule type="containsText" dxfId="4283" priority="538" operator="containsText" text="휴무">
      <formula>NOT(ISERROR(SEARCH("휴무",J17)))</formula>
    </cfRule>
    <cfRule type="containsText" dxfId="4282" priority="539" operator="containsText" text="야간">
      <formula>NOT(ISERROR(SEARCH("야간",J17)))</formula>
    </cfRule>
    <cfRule type="containsText" dxfId="4281" priority="540" operator="containsText" text="오전">
      <formula>NOT(ISERROR(SEARCH("오전",J17)))</formula>
    </cfRule>
  </conditionalFormatting>
  <conditionalFormatting sqref="G15:I15">
    <cfRule type="containsText" dxfId="4280" priority="529" operator="containsText" text="주간">
      <formula>NOT(ISERROR(SEARCH("주간",G15)))</formula>
    </cfRule>
    <cfRule type="containsText" dxfId="4279" priority="530" operator="containsText" text="오후">
      <formula>NOT(ISERROR(SEARCH("오후",G15)))</formula>
    </cfRule>
    <cfRule type="containsText" dxfId="4278" priority="531" operator="containsText" text="심야">
      <formula>NOT(ISERROR(SEARCH("심야",G15)))</formula>
    </cfRule>
    <cfRule type="containsText" dxfId="4277" priority="532" operator="containsText" text="휴무">
      <formula>NOT(ISERROR(SEARCH("휴무",G15)))</formula>
    </cfRule>
    <cfRule type="containsText" dxfId="4276" priority="533" operator="containsText" text="야간">
      <formula>NOT(ISERROR(SEARCH("야간",G15)))</formula>
    </cfRule>
    <cfRule type="containsText" dxfId="4275" priority="534" operator="containsText" text="오전">
      <formula>NOT(ISERROR(SEARCH("오전",G15)))</formula>
    </cfRule>
  </conditionalFormatting>
  <conditionalFormatting sqref="G17:I17">
    <cfRule type="containsText" dxfId="4274" priority="523" operator="containsText" text="주간">
      <formula>NOT(ISERROR(SEARCH("주간",G17)))</formula>
    </cfRule>
    <cfRule type="containsText" dxfId="4273" priority="524" operator="containsText" text="오후">
      <formula>NOT(ISERROR(SEARCH("오후",G17)))</formula>
    </cfRule>
    <cfRule type="containsText" dxfId="4272" priority="525" operator="containsText" text="심야">
      <formula>NOT(ISERROR(SEARCH("심야",G17)))</formula>
    </cfRule>
    <cfRule type="containsText" dxfId="4271" priority="526" operator="containsText" text="휴무">
      <formula>NOT(ISERROR(SEARCH("휴무",G17)))</formula>
    </cfRule>
    <cfRule type="containsText" dxfId="4270" priority="527" operator="containsText" text="야간">
      <formula>NOT(ISERROR(SEARCH("야간",G17)))</formula>
    </cfRule>
    <cfRule type="containsText" dxfId="4269" priority="528" operator="containsText" text="오전">
      <formula>NOT(ISERROR(SEARCH("오전",G17)))</formula>
    </cfRule>
  </conditionalFormatting>
  <conditionalFormatting sqref="D18:F18">
    <cfRule type="containsText" dxfId="4268" priority="517" operator="containsText" text="주간">
      <formula>NOT(ISERROR(SEARCH("주간",D18)))</formula>
    </cfRule>
    <cfRule type="containsText" dxfId="4267" priority="518" operator="containsText" text="오후">
      <formula>NOT(ISERROR(SEARCH("오후",D18)))</formula>
    </cfRule>
    <cfRule type="containsText" dxfId="4266" priority="519" operator="containsText" text="심야">
      <formula>NOT(ISERROR(SEARCH("심야",D18)))</formula>
    </cfRule>
    <cfRule type="containsText" dxfId="4265" priority="520" operator="containsText" text="휴무">
      <formula>NOT(ISERROR(SEARCH("휴무",D18)))</formula>
    </cfRule>
    <cfRule type="containsText" dxfId="4264" priority="521" operator="containsText" text="야간">
      <formula>NOT(ISERROR(SEARCH("야간",D18)))</formula>
    </cfRule>
    <cfRule type="containsText" dxfId="4263" priority="522" operator="containsText" text="오전">
      <formula>NOT(ISERROR(SEARCH("오전",D18)))</formula>
    </cfRule>
  </conditionalFormatting>
  <conditionalFormatting sqref="D19:F19">
    <cfRule type="containsText" dxfId="4262" priority="511" operator="containsText" text="주간">
      <formula>NOT(ISERROR(SEARCH("주간",D19)))</formula>
    </cfRule>
    <cfRule type="containsText" dxfId="4261" priority="512" operator="containsText" text="오후">
      <formula>NOT(ISERROR(SEARCH("오후",D19)))</formula>
    </cfRule>
    <cfRule type="containsText" dxfId="4260" priority="513" operator="containsText" text="심야">
      <formula>NOT(ISERROR(SEARCH("심야",D19)))</formula>
    </cfRule>
    <cfRule type="containsText" dxfId="4259" priority="514" operator="containsText" text="휴무">
      <formula>NOT(ISERROR(SEARCH("휴무",D19)))</formula>
    </cfRule>
    <cfRule type="containsText" dxfId="4258" priority="515" operator="containsText" text="야간">
      <formula>NOT(ISERROR(SEARCH("야간",D19)))</formula>
    </cfRule>
    <cfRule type="containsText" dxfId="4257" priority="516" operator="containsText" text="오전">
      <formula>NOT(ISERROR(SEARCH("오전",D19)))</formula>
    </cfRule>
  </conditionalFormatting>
  <conditionalFormatting sqref="D20:F20">
    <cfRule type="containsText" dxfId="4256" priority="505" operator="containsText" text="주간">
      <formula>NOT(ISERROR(SEARCH("주간",D20)))</formula>
    </cfRule>
    <cfRule type="containsText" dxfId="4255" priority="506" operator="containsText" text="오후">
      <formula>NOT(ISERROR(SEARCH("오후",D20)))</formula>
    </cfRule>
    <cfRule type="containsText" dxfId="4254" priority="507" operator="containsText" text="심야">
      <formula>NOT(ISERROR(SEARCH("심야",D20)))</formula>
    </cfRule>
    <cfRule type="containsText" dxfId="4253" priority="508" operator="containsText" text="휴무">
      <formula>NOT(ISERROR(SEARCH("휴무",D20)))</formula>
    </cfRule>
    <cfRule type="containsText" dxfId="4252" priority="509" operator="containsText" text="야간">
      <formula>NOT(ISERROR(SEARCH("야간",D20)))</formula>
    </cfRule>
    <cfRule type="containsText" dxfId="4251" priority="510" operator="containsText" text="오전">
      <formula>NOT(ISERROR(SEARCH("오전",D20)))</formula>
    </cfRule>
  </conditionalFormatting>
  <conditionalFormatting sqref="G18:I18">
    <cfRule type="containsText" dxfId="4250" priority="499" operator="containsText" text="주간">
      <formula>NOT(ISERROR(SEARCH("주간",G18)))</formula>
    </cfRule>
    <cfRule type="containsText" dxfId="4249" priority="500" operator="containsText" text="오후">
      <formula>NOT(ISERROR(SEARCH("오후",G18)))</formula>
    </cfRule>
    <cfRule type="containsText" dxfId="4248" priority="501" operator="containsText" text="심야">
      <formula>NOT(ISERROR(SEARCH("심야",G18)))</formula>
    </cfRule>
    <cfRule type="containsText" dxfId="4247" priority="502" operator="containsText" text="휴무">
      <formula>NOT(ISERROR(SEARCH("휴무",G18)))</formula>
    </cfRule>
    <cfRule type="containsText" dxfId="4246" priority="503" operator="containsText" text="야간">
      <formula>NOT(ISERROR(SEARCH("야간",G18)))</formula>
    </cfRule>
    <cfRule type="containsText" dxfId="4245" priority="504" operator="containsText" text="오전">
      <formula>NOT(ISERROR(SEARCH("오전",G18)))</formula>
    </cfRule>
  </conditionalFormatting>
  <conditionalFormatting sqref="G20:I20">
    <cfRule type="containsText" dxfId="4244" priority="493" operator="containsText" text="주간">
      <formula>NOT(ISERROR(SEARCH("주간",G20)))</formula>
    </cfRule>
    <cfRule type="containsText" dxfId="4243" priority="494" operator="containsText" text="오후">
      <formula>NOT(ISERROR(SEARCH("오후",G20)))</formula>
    </cfRule>
    <cfRule type="containsText" dxfId="4242" priority="495" operator="containsText" text="심야">
      <formula>NOT(ISERROR(SEARCH("심야",G20)))</formula>
    </cfRule>
    <cfRule type="containsText" dxfId="4241" priority="496" operator="containsText" text="휴무">
      <formula>NOT(ISERROR(SEARCH("휴무",G20)))</formula>
    </cfRule>
    <cfRule type="containsText" dxfId="4240" priority="497" operator="containsText" text="야간">
      <formula>NOT(ISERROR(SEARCH("야간",G20)))</formula>
    </cfRule>
    <cfRule type="containsText" dxfId="4239" priority="498" operator="containsText" text="오전">
      <formula>NOT(ISERROR(SEARCH("오전",G20)))</formula>
    </cfRule>
  </conditionalFormatting>
  <conditionalFormatting sqref="J18:L18">
    <cfRule type="containsText" dxfId="4238" priority="487" operator="containsText" text="주간">
      <formula>NOT(ISERROR(SEARCH("주간",J18)))</formula>
    </cfRule>
    <cfRule type="containsText" dxfId="4237" priority="488" operator="containsText" text="오후">
      <formula>NOT(ISERROR(SEARCH("오후",J18)))</formula>
    </cfRule>
    <cfRule type="containsText" dxfId="4236" priority="489" operator="containsText" text="심야">
      <formula>NOT(ISERROR(SEARCH("심야",J18)))</formula>
    </cfRule>
    <cfRule type="containsText" dxfId="4235" priority="490" operator="containsText" text="휴무">
      <formula>NOT(ISERROR(SEARCH("휴무",J18)))</formula>
    </cfRule>
    <cfRule type="containsText" dxfId="4234" priority="491" operator="containsText" text="야간">
      <formula>NOT(ISERROR(SEARCH("야간",J18)))</formula>
    </cfRule>
    <cfRule type="containsText" dxfId="4233" priority="492" operator="containsText" text="오전">
      <formula>NOT(ISERROR(SEARCH("오전",J18)))</formula>
    </cfRule>
  </conditionalFormatting>
  <conditionalFormatting sqref="J19:L19">
    <cfRule type="containsText" dxfId="4232" priority="481" operator="containsText" text="주간">
      <formula>NOT(ISERROR(SEARCH("주간",J19)))</formula>
    </cfRule>
    <cfRule type="containsText" dxfId="4231" priority="482" operator="containsText" text="오후">
      <formula>NOT(ISERROR(SEARCH("오후",J19)))</formula>
    </cfRule>
    <cfRule type="containsText" dxfId="4230" priority="483" operator="containsText" text="심야">
      <formula>NOT(ISERROR(SEARCH("심야",J19)))</formula>
    </cfRule>
    <cfRule type="containsText" dxfId="4229" priority="484" operator="containsText" text="휴무">
      <formula>NOT(ISERROR(SEARCH("휴무",J19)))</formula>
    </cfRule>
    <cfRule type="containsText" dxfId="4228" priority="485" operator="containsText" text="야간">
      <formula>NOT(ISERROR(SEARCH("야간",J19)))</formula>
    </cfRule>
    <cfRule type="containsText" dxfId="4227" priority="486" operator="containsText" text="오전">
      <formula>NOT(ISERROR(SEARCH("오전",J19)))</formula>
    </cfRule>
  </conditionalFormatting>
  <conditionalFormatting sqref="J20:L20">
    <cfRule type="containsText" dxfId="4226" priority="475" operator="containsText" text="주간">
      <formula>NOT(ISERROR(SEARCH("주간",J20)))</formula>
    </cfRule>
    <cfRule type="containsText" dxfId="4225" priority="476" operator="containsText" text="오후">
      <formula>NOT(ISERROR(SEARCH("오후",J20)))</formula>
    </cfRule>
    <cfRule type="containsText" dxfId="4224" priority="477" operator="containsText" text="심야">
      <formula>NOT(ISERROR(SEARCH("심야",J20)))</formula>
    </cfRule>
    <cfRule type="containsText" dxfId="4223" priority="478" operator="containsText" text="휴무">
      <formula>NOT(ISERROR(SEARCH("휴무",J20)))</formula>
    </cfRule>
    <cfRule type="containsText" dxfId="4222" priority="479" operator="containsText" text="야간">
      <formula>NOT(ISERROR(SEARCH("야간",J20)))</formula>
    </cfRule>
    <cfRule type="containsText" dxfId="4221" priority="480" operator="containsText" text="오전">
      <formula>NOT(ISERROR(SEARCH("오전",J20)))</formula>
    </cfRule>
  </conditionalFormatting>
  <conditionalFormatting sqref="S15:U15">
    <cfRule type="containsText" dxfId="4220" priority="469" operator="containsText" text="주간">
      <formula>NOT(ISERROR(SEARCH("주간",S15)))</formula>
    </cfRule>
    <cfRule type="containsText" dxfId="4219" priority="470" operator="containsText" text="오후">
      <formula>NOT(ISERROR(SEARCH("오후",S15)))</formula>
    </cfRule>
    <cfRule type="containsText" dxfId="4218" priority="471" operator="containsText" text="심야">
      <formula>NOT(ISERROR(SEARCH("심야",S15)))</formula>
    </cfRule>
    <cfRule type="containsText" dxfId="4217" priority="472" operator="containsText" text="휴무">
      <formula>NOT(ISERROR(SEARCH("휴무",S15)))</formula>
    </cfRule>
    <cfRule type="containsText" dxfId="4216" priority="473" operator="containsText" text="야간">
      <formula>NOT(ISERROR(SEARCH("야간",S15)))</formula>
    </cfRule>
    <cfRule type="containsText" dxfId="4215" priority="474" operator="containsText" text="오전">
      <formula>NOT(ISERROR(SEARCH("오전",S15)))</formula>
    </cfRule>
  </conditionalFormatting>
  <conditionalFormatting sqref="P18:R18">
    <cfRule type="containsText" dxfId="4214" priority="463" operator="containsText" text="주간">
      <formula>NOT(ISERROR(SEARCH("주간",P18)))</formula>
    </cfRule>
    <cfRule type="containsText" dxfId="4213" priority="464" operator="containsText" text="오후">
      <formula>NOT(ISERROR(SEARCH("오후",P18)))</formula>
    </cfRule>
    <cfRule type="containsText" dxfId="4212" priority="465" operator="containsText" text="심야">
      <formula>NOT(ISERROR(SEARCH("심야",P18)))</formula>
    </cfRule>
    <cfRule type="containsText" dxfId="4211" priority="466" operator="containsText" text="휴무">
      <formula>NOT(ISERROR(SEARCH("휴무",P18)))</formula>
    </cfRule>
    <cfRule type="containsText" dxfId="4210" priority="467" operator="containsText" text="야간">
      <formula>NOT(ISERROR(SEARCH("야간",P18)))</formula>
    </cfRule>
    <cfRule type="containsText" dxfId="4209" priority="468" operator="containsText" text="오전">
      <formula>NOT(ISERROR(SEARCH("오전",P18)))</formula>
    </cfRule>
  </conditionalFormatting>
  <conditionalFormatting sqref="M18:O18">
    <cfRule type="containsText" dxfId="4208" priority="457" operator="containsText" text="주간">
      <formula>NOT(ISERROR(SEARCH("주간",M18)))</formula>
    </cfRule>
    <cfRule type="containsText" dxfId="4207" priority="458" operator="containsText" text="오후">
      <formula>NOT(ISERROR(SEARCH("오후",M18)))</formula>
    </cfRule>
    <cfRule type="containsText" dxfId="4206" priority="459" operator="containsText" text="심야">
      <formula>NOT(ISERROR(SEARCH("심야",M18)))</formula>
    </cfRule>
    <cfRule type="containsText" dxfId="4205" priority="460" operator="containsText" text="휴무">
      <formula>NOT(ISERROR(SEARCH("휴무",M18)))</formula>
    </cfRule>
    <cfRule type="containsText" dxfId="4204" priority="461" operator="containsText" text="야간">
      <formula>NOT(ISERROR(SEARCH("야간",M18)))</formula>
    </cfRule>
    <cfRule type="containsText" dxfId="4203" priority="462" operator="containsText" text="오전">
      <formula>NOT(ISERROR(SEARCH("오전",M18)))</formula>
    </cfRule>
  </conditionalFormatting>
  <conditionalFormatting sqref="AM30:AO30">
    <cfRule type="containsText" dxfId="4202" priority="451" operator="containsText" text="주간">
      <formula>NOT(ISERROR(SEARCH("주간",AM30)))</formula>
    </cfRule>
    <cfRule type="containsText" dxfId="4201" priority="452" operator="containsText" text="오후">
      <formula>NOT(ISERROR(SEARCH("오후",AM30)))</formula>
    </cfRule>
    <cfRule type="containsText" dxfId="4200" priority="453" operator="containsText" text="심야">
      <formula>NOT(ISERROR(SEARCH("심야",AM30)))</formula>
    </cfRule>
    <cfRule type="containsText" dxfId="4199" priority="454" operator="containsText" text="휴무">
      <formula>NOT(ISERROR(SEARCH("휴무",AM30)))</formula>
    </cfRule>
    <cfRule type="containsText" dxfId="4198" priority="455" operator="containsText" text="야간">
      <formula>NOT(ISERROR(SEARCH("야간",AM30)))</formula>
    </cfRule>
    <cfRule type="containsText" dxfId="4197" priority="456" operator="containsText" text="오전">
      <formula>NOT(ISERROR(SEARCH("오전",AM30)))</formula>
    </cfRule>
  </conditionalFormatting>
  <conditionalFormatting sqref="AP30:AR30">
    <cfRule type="containsText" dxfId="4196" priority="445" operator="containsText" text="주간">
      <formula>NOT(ISERROR(SEARCH("주간",AP30)))</formula>
    </cfRule>
    <cfRule type="containsText" dxfId="4195" priority="446" operator="containsText" text="오후">
      <formula>NOT(ISERROR(SEARCH("오후",AP30)))</formula>
    </cfRule>
    <cfRule type="containsText" dxfId="4194" priority="447" operator="containsText" text="심야">
      <formula>NOT(ISERROR(SEARCH("심야",AP30)))</formula>
    </cfRule>
    <cfRule type="containsText" dxfId="4193" priority="448" operator="containsText" text="휴무">
      <formula>NOT(ISERROR(SEARCH("휴무",AP30)))</formula>
    </cfRule>
    <cfRule type="containsText" dxfId="4192" priority="449" operator="containsText" text="야간">
      <formula>NOT(ISERROR(SEARCH("야간",AP30)))</formula>
    </cfRule>
    <cfRule type="containsText" dxfId="4191" priority="450" operator="containsText" text="오전">
      <formula>NOT(ISERROR(SEARCH("오전",AP30)))</formula>
    </cfRule>
  </conditionalFormatting>
  <conditionalFormatting sqref="BE30:BG30">
    <cfRule type="containsText" dxfId="4190" priority="439" operator="containsText" text="주간">
      <formula>NOT(ISERROR(SEARCH("주간",BE30)))</formula>
    </cfRule>
    <cfRule type="containsText" dxfId="4189" priority="440" operator="containsText" text="오후">
      <formula>NOT(ISERROR(SEARCH("오후",BE30)))</formula>
    </cfRule>
    <cfRule type="containsText" dxfId="4188" priority="441" operator="containsText" text="심야">
      <formula>NOT(ISERROR(SEARCH("심야",BE30)))</formula>
    </cfRule>
    <cfRule type="containsText" dxfId="4187" priority="442" operator="containsText" text="휴무">
      <formula>NOT(ISERROR(SEARCH("휴무",BE30)))</formula>
    </cfRule>
    <cfRule type="containsText" dxfId="4186" priority="443" operator="containsText" text="야간">
      <formula>NOT(ISERROR(SEARCH("야간",BE30)))</formula>
    </cfRule>
    <cfRule type="containsText" dxfId="4185" priority="444" operator="containsText" text="오전">
      <formula>NOT(ISERROR(SEARCH("오전",BE30)))</formula>
    </cfRule>
  </conditionalFormatting>
  <conditionalFormatting sqref="AV30:AX30">
    <cfRule type="containsText" dxfId="4184" priority="433" operator="containsText" text="주간">
      <formula>NOT(ISERROR(SEARCH("주간",AV30)))</formula>
    </cfRule>
    <cfRule type="containsText" dxfId="4183" priority="434" operator="containsText" text="오후">
      <formula>NOT(ISERROR(SEARCH("오후",AV30)))</formula>
    </cfRule>
    <cfRule type="containsText" dxfId="4182" priority="435" operator="containsText" text="심야">
      <formula>NOT(ISERROR(SEARCH("심야",AV30)))</formula>
    </cfRule>
    <cfRule type="containsText" dxfId="4181" priority="436" operator="containsText" text="휴무">
      <formula>NOT(ISERROR(SEARCH("휴무",AV30)))</formula>
    </cfRule>
    <cfRule type="containsText" dxfId="4180" priority="437" operator="containsText" text="야간">
      <formula>NOT(ISERROR(SEARCH("야간",AV30)))</formula>
    </cfRule>
    <cfRule type="containsText" dxfId="4179" priority="438" operator="containsText" text="오전">
      <formula>NOT(ISERROR(SEARCH("오전",AV30)))</formula>
    </cfRule>
  </conditionalFormatting>
  <conditionalFormatting sqref="AY30:BA30">
    <cfRule type="containsText" dxfId="4178" priority="427" operator="containsText" text="주간">
      <formula>NOT(ISERROR(SEARCH("주간",AY30)))</formula>
    </cfRule>
    <cfRule type="containsText" dxfId="4177" priority="428" operator="containsText" text="오후">
      <formula>NOT(ISERROR(SEARCH("오후",AY30)))</formula>
    </cfRule>
    <cfRule type="containsText" dxfId="4176" priority="429" operator="containsText" text="심야">
      <formula>NOT(ISERROR(SEARCH("심야",AY30)))</formula>
    </cfRule>
    <cfRule type="containsText" dxfId="4175" priority="430" operator="containsText" text="휴무">
      <formula>NOT(ISERROR(SEARCH("휴무",AY30)))</formula>
    </cfRule>
    <cfRule type="containsText" dxfId="4174" priority="431" operator="containsText" text="야간">
      <formula>NOT(ISERROR(SEARCH("야간",AY30)))</formula>
    </cfRule>
    <cfRule type="containsText" dxfId="4173" priority="432" operator="containsText" text="오전">
      <formula>NOT(ISERROR(SEARCH("오전",AY30)))</formula>
    </cfRule>
  </conditionalFormatting>
  <conditionalFormatting sqref="AS30:AU30">
    <cfRule type="containsText" dxfId="4172" priority="421" operator="containsText" text="주간">
      <formula>NOT(ISERROR(SEARCH("주간",AS30)))</formula>
    </cfRule>
    <cfRule type="containsText" dxfId="4171" priority="422" operator="containsText" text="오후">
      <formula>NOT(ISERROR(SEARCH("오후",AS30)))</formula>
    </cfRule>
    <cfRule type="containsText" dxfId="4170" priority="423" operator="containsText" text="심야">
      <formula>NOT(ISERROR(SEARCH("심야",AS30)))</formula>
    </cfRule>
    <cfRule type="containsText" dxfId="4169" priority="424" operator="containsText" text="휴무">
      <formula>NOT(ISERROR(SEARCH("휴무",AS30)))</formula>
    </cfRule>
    <cfRule type="containsText" dxfId="4168" priority="425" operator="containsText" text="야간">
      <formula>NOT(ISERROR(SEARCH("야간",AS30)))</formula>
    </cfRule>
    <cfRule type="containsText" dxfId="4167" priority="426" operator="containsText" text="오전">
      <formula>NOT(ISERROR(SEARCH("오전",AS30)))</formula>
    </cfRule>
  </conditionalFormatting>
  <conditionalFormatting sqref="BB30:BD30">
    <cfRule type="containsText" dxfId="4166" priority="415" operator="containsText" text="주간">
      <formula>NOT(ISERROR(SEARCH("주간",BB30)))</formula>
    </cfRule>
    <cfRule type="containsText" dxfId="4165" priority="416" operator="containsText" text="오후">
      <formula>NOT(ISERROR(SEARCH("오후",BB30)))</formula>
    </cfRule>
    <cfRule type="containsText" dxfId="4164" priority="417" operator="containsText" text="심야">
      <formula>NOT(ISERROR(SEARCH("심야",BB30)))</formula>
    </cfRule>
    <cfRule type="containsText" dxfId="4163" priority="418" operator="containsText" text="휴무">
      <formula>NOT(ISERROR(SEARCH("휴무",BB30)))</formula>
    </cfRule>
    <cfRule type="containsText" dxfId="4162" priority="419" operator="containsText" text="야간">
      <formula>NOT(ISERROR(SEARCH("야간",BB30)))</formula>
    </cfRule>
    <cfRule type="containsText" dxfId="4161" priority="420" operator="containsText" text="오전">
      <formula>NOT(ISERROR(SEARCH("오전",BB30)))</formula>
    </cfRule>
  </conditionalFormatting>
  <conditionalFormatting sqref="AN23">
    <cfRule type="containsText" dxfId="4160" priority="409" operator="containsText" text="주간">
      <formula>NOT(ISERROR(SEARCH("주간",AN23)))</formula>
    </cfRule>
    <cfRule type="containsText" dxfId="4159" priority="410" operator="containsText" text="오후">
      <formula>NOT(ISERROR(SEARCH("오후",AN23)))</formula>
    </cfRule>
    <cfRule type="containsText" dxfId="4158" priority="411" operator="containsText" text="심야">
      <formula>NOT(ISERROR(SEARCH("심야",AN23)))</formula>
    </cfRule>
    <cfRule type="containsText" dxfId="4157" priority="412" operator="containsText" text="휴무">
      <formula>NOT(ISERROR(SEARCH("휴무",AN23)))</formula>
    </cfRule>
    <cfRule type="containsText" dxfId="4156" priority="413" operator="containsText" text="야간">
      <formula>NOT(ISERROR(SEARCH("야간",AN23)))</formula>
    </cfRule>
    <cfRule type="containsText" dxfId="4155" priority="414" operator="containsText" text="오전">
      <formula>NOT(ISERROR(SEARCH("오전",AN23)))</formula>
    </cfRule>
  </conditionalFormatting>
  <conditionalFormatting sqref="BF23:BH23">
    <cfRule type="containsText" dxfId="4148" priority="397" operator="containsText" text="주간">
      <formula>NOT(ISERROR(SEARCH("주간",BF23)))</formula>
    </cfRule>
    <cfRule type="containsText" dxfId="4147" priority="398" operator="containsText" text="오후">
      <formula>NOT(ISERROR(SEARCH("오후",BF23)))</formula>
    </cfRule>
    <cfRule type="containsText" dxfId="4146" priority="399" operator="containsText" text="심야">
      <formula>NOT(ISERROR(SEARCH("심야",BF23)))</formula>
    </cfRule>
    <cfRule type="containsText" dxfId="4145" priority="400" operator="containsText" text="휴무">
      <formula>NOT(ISERROR(SEARCH("휴무",BF23)))</formula>
    </cfRule>
    <cfRule type="containsText" dxfId="4144" priority="401" operator="containsText" text="야간">
      <formula>NOT(ISERROR(SEARCH("야간",BF23)))</formula>
    </cfRule>
    <cfRule type="containsText" dxfId="4143" priority="402" operator="containsText" text="오전">
      <formula>NOT(ISERROR(SEARCH("오전",BF23)))</formula>
    </cfRule>
  </conditionalFormatting>
  <conditionalFormatting sqref="AW23:AY23">
    <cfRule type="containsText" dxfId="4142" priority="391" operator="containsText" text="주간">
      <formula>NOT(ISERROR(SEARCH("주간",AW23)))</formula>
    </cfRule>
    <cfRule type="containsText" dxfId="4141" priority="392" operator="containsText" text="오후">
      <formula>NOT(ISERROR(SEARCH("오후",AW23)))</formula>
    </cfRule>
    <cfRule type="containsText" dxfId="4140" priority="393" operator="containsText" text="심야">
      <formula>NOT(ISERROR(SEARCH("심야",AW23)))</formula>
    </cfRule>
    <cfRule type="containsText" dxfId="4139" priority="394" operator="containsText" text="휴무">
      <formula>NOT(ISERROR(SEARCH("휴무",AW23)))</formula>
    </cfRule>
    <cfRule type="containsText" dxfId="4138" priority="395" operator="containsText" text="야간">
      <formula>NOT(ISERROR(SEARCH("야간",AW23)))</formula>
    </cfRule>
    <cfRule type="containsText" dxfId="4137" priority="396" operator="containsText" text="오전">
      <formula>NOT(ISERROR(SEARCH("오전",AW23)))</formula>
    </cfRule>
  </conditionalFormatting>
  <conditionalFormatting sqref="AZ23:BB23">
    <cfRule type="containsText" dxfId="4136" priority="385" operator="containsText" text="주간">
      <formula>NOT(ISERROR(SEARCH("주간",AZ23)))</formula>
    </cfRule>
    <cfRule type="containsText" dxfId="4135" priority="386" operator="containsText" text="오후">
      <formula>NOT(ISERROR(SEARCH("오후",AZ23)))</formula>
    </cfRule>
    <cfRule type="containsText" dxfId="4134" priority="387" operator="containsText" text="심야">
      <formula>NOT(ISERROR(SEARCH("심야",AZ23)))</formula>
    </cfRule>
    <cfRule type="containsText" dxfId="4133" priority="388" operator="containsText" text="휴무">
      <formula>NOT(ISERROR(SEARCH("휴무",AZ23)))</formula>
    </cfRule>
    <cfRule type="containsText" dxfId="4132" priority="389" operator="containsText" text="야간">
      <formula>NOT(ISERROR(SEARCH("야간",AZ23)))</formula>
    </cfRule>
    <cfRule type="containsText" dxfId="4131" priority="390" operator="containsText" text="오전">
      <formula>NOT(ISERROR(SEARCH("오전",AZ23)))</formula>
    </cfRule>
  </conditionalFormatting>
  <conditionalFormatting sqref="AT23:AV23">
    <cfRule type="containsText" dxfId="4130" priority="379" operator="containsText" text="주간">
      <formula>NOT(ISERROR(SEARCH("주간",AT23)))</formula>
    </cfRule>
    <cfRule type="containsText" dxfId="4129" priority="380" operator="containsText" text="오후">
      <formula>NOT(ISERROR(SEARCH("오후",AT23)))</formula>
    </cfRule>
    <cfRule type="containsText" dxfId="4128" priority="381" operator="containsText" text="심야">
      <formula>NOT(ISERROR(SEARCH("심야",AT23)))</formula>
    </cfRule>
    <cfRule type="containsText" dxfId="4127" priority="382" operator="containsText" text="휴무">
      <formula>NOT(ISERROR(SEARCH("휴무",AT23)))</formula>
    </cfRule>
    <cfRule type="containsText" dxfId="4126" priority="383" operator="containsText" text="야간">
      <formula>NOT(ISERROR(SEARCH("야간",AT23)))</formula>
    </cfRule>
    <cfRule type="containsText" dxfId="4125" priority="384" operator="containsText" text="오전">
      <formula>NOT(ISERROR(SEARCH("오전",AT23)))</formula>
    </cfRule>
  </conditionalFormatting>
  <conditionalFormatting sqref="BC23:BE23">
    <cfRule type="containsText" dxfId="4124" priority="373" operator="containsText" text="주간">
      <formula>NOT(ISERROR(SEARCH("주간",BC23)))</formula>
    </cfRule>
    <cfRule type="containsText" dxfId="4123" priority="374" operator="containsText" text="오후">
      <formula>NOT(ISERROR(SEARCH("오후",BC23)))</formula>
    </cfRule>
    <cfRule type="containsText" dxfId="4122" priority="375" operator="containsText" text="심야">
      <formula>NOT(ISERROR(SEARCH("심야",BC23)))</formula>
    </cfRule>
    <cfRule type="containsText" dxfId="4121" priority="376" operator="containsText" text="휴무">
      <formula>NOT(ISERROR(SEARCH("휴무",BC23)))</formula>
    </cfRule>
    <cfRule type="containsText" dxfId="4120" priority="377" operator="containsText" text="야간">
      <formula>NOT(ISERROR(SEARCH("야간",BC23)))</formula>
    </cfRule>
    <cfRule type="containsText" dxfId="4119" priority="378" operator="containsText" text="오전">
      <formula>NOT(ISERROR(SEARCH("오전",BC23)))</formula>
    </cfRule>
  </conditionalFormatting>
  <conditionalFormatting sqref="V16:X16">
    <cfRule type="containsText" dxfId="4118" priority="367" operator="containsText" text="주간">
      <formula>NOT(ISERROR(SEARCH("주간",V16)))</formula>
    </cfRule>
    <cfRule type="containsText" dxfId="4117" priority="368" operator="containsText" text="오후">
      <formula>NOT(ISERROR(SEARCH("오후",V16)))</formula>
    </cfRule>
    <cfRule type="containsText" dxfId="4116" priority="369" operator="containsText" text="심야">
      <formula>NOT(ISERROR(SEARCH("심야",V16)))</formula>
    </cfRule>
    <cfRule type="containsText" dxfId="4115" priority="370" operator="containsText" text="휴무">
      <formula>NOT(ISERROR(SEARCH("휴무",V16)))</formula>
    </cfRule>
    <cfRule type="containsText" dxfId="4114" priority="371" operator="containsText" text="야간">
      <formula>NOT(ISERROR(SEARCH("야간",V16)))</formula>
    </cfRule>
    <cfRule type="containsText" dxfId="4113" priority="372" operator="containsText" text="오전">
      <formula>NOT(ISERROR(SEARCH("오전",V16)))</formula>
    </cfRule>
  </conditionalFormatting>
  <conditionalFormatting sqref="D16:F16">
    <cfRule type="containsText" dxfId="4112" priority="361" operator="containsText" text="주간">
      <formula>NOT(ISERROR(SEARCH("주간",D16)))</formula>
    </cfRule>
    <cfRule type="containsText" dxfId="4111" priority="362" operator="containsText" text="오후">
      <formula>NOT(ISERROR(SEARCH("오후",D16)))</formula>
    </cfRule>
    <cfRule type="containsText" dxfId="4110" priority="363" operator="containsText" text="심야">
      <formula>NOT(ISERROR(SEARCH("심야",D16)))</formula>
    </cfRule>
    <cfRule type="containsText" dxfId="4109" priority="364" operator="containsText" text="휴무">
      <formula>NOT(ISERROR(SEARCH("휴무",D16)))</formula>
    </cfRule>
    <cfRule type="containsText" dxfId="4108" priority="365" operator="containsText" text="야간">
      <formula>NOT(ISERROR(SEARCH("야간",D16)))</formula>
    </cfRule>
    <cfRule type="containsText" dxfId="4107" priority="366" operator="containsText" text="오전">
      <formula>NOT(ISERROR(SEARCH("오전",D16)))</formula>
    </cfRule>
  </conditionalFormatting>
  <conditionalFormatting sqref="G16:I16">
    <cfRule type="containsText" dxfId="4106" priority="355" operator="containsText" text="주간">
      <formula>NOT(ISERROR(SEARCH("주간",G16)))</formula>
    </cfRule>
    <cfRule type="containsText" dxfId="4105" priority="356" operator="containsText" text="오후">
      <formula>NOT(ISERROR(SEARCH("오후",G16)))</formula>
    </cfRule>
    <cfRule type="containsText" dxfId="4104" priority="357" operator="containsText" text="심야">
      <formula>NOT(ISERROR(SEARCH("심야",G16)))</formula>
    </cfRule>
    <cfRule type="containsText" dxfId="4103" priority="358" operator="containsText" text="휴무">
      <formula>NOT(ISERROR(SEARCH("휴무",G16)))</formula>
    </cfRule>
    <cfRule type="containsText" dxfId="4102" priority="359" operator="containsText" text="야간">
      <formula>NOT(ISERROR(SEARCH("야간",G16)))</formula>
    </cfRule>
    <cfRule type="containsText" dxfId="4101" priority="360" operator="containsText" text="오전">
      <formula>NOT(ISERROR(SEARCH("오전",G16)))</formula>
    </cfRule>
  </conditionalFormatting>
  <conditionalFormatting sqref="J16:L16">
    <cfRule type="containsText" dxfId="4100" priority="349" operator="containsText" text="주간">
      <formula>NOT(ISERROR(SEARCH("주간",J16)))</formula>
    </cfRule>
    <cfRule type="containsText" dxfId="4099" priority="350" operator="containsText" text="오후">
      <formula>NOT(ISERROR(SEARCH("오후",J16)))</formula>
    </cfRule>
    <cfRule type="containsText" dxfId="4098" priority="351" operator="containsText" text="심야">
      <formula>NOT(ISERROR(SEARCH("심야",J16)))</formula>
    </cfRule>
    <cfRule type="containsText" dxfId="4097" priority="352" operator="containsText" text="휴무">
      <formula>NOT(ISERROR(SEARCH("휴무",J16)))</formula>
    </cfRule>
    <cfRule type="containsText" dxfId="4096" priority="353" operator="containsText" text="야간">
      <formula>NOT(ISERROR(SEARCH("야간",J16)))</formula>
    </cfRule>
    <cfRule type="containsText" dxfId="4095" priority="354" operator="containsText" text="오전">
      <formula>NOT(ISERROR(SEARCH("오전",J16)))</formula>
    </cfRule>
  </conditionalFormatting>
  <conditionalFormatting sqref="P16:R16">
    <cfRule type="containsText" dxfId="4094" priority="343" operator="containsText" text="주간">
      <formula>NOT(ISERROR(SEARCH("주간",P16)))</formula>
    </cfRule>
    <cfRule type="containsText" dxfId="4093" priority="344" operator="containsText" text="오후">
      <formula>NOT(ISERROR(SEARCH("오후",P16)))</formula>
    </cfRule>
    <cfRule type="containsText" dxfId="4092" priority="345" operator="containsText" text="심야">
      <formula>NOT(ISERROR(SEARCH("심야",P16)))</formula>
    </cfRule>
    <cfRule type="containsText" dxfId="4091" priority="346" operator="containsText" text="휴무">
      <formula>NOT(ISERROR(SEARCH("휴무",P16)))</formula>
    </cfRule>
    <cfRule type="containsText" dxfId="4090" priority="347" operator="containsText" text="야간">
      <formula>NOT(ISERROR(SEARCH("야간",P16)))</formula>
    </cfRule>
    <cfRule type="containsText" dxfId="4089" priority="348" operator="containsText" text="오전">
      <formula>NOT(ISERROR(SEARCH("오전",P16)))</formula>
    </cfRule>
  </conditionalFormatting>
  <conditionalFormatting sqref="M16:O16">
    <cfRule type="containsText" dxfId="4088" priority="337" operator="containsText" text="주간">
      <formula>NOT(ISERROR(SEARCH("주간",M16)))</formula>
    </cfRule>
    <cfRule type="containsText" dxfId="4087" priority="338" operator="containsText" text="오후">
      <formula>NOT(ISERROR(SEARCH("오후",M16)))</formula>
    </cfRule>
    <cfRule type="containsText" dxfId="4086" priority="339" operator="containsText" text="심야">
      <formula>NOT(ISERROR(SEARCH("심야",M16)))</formula>
    </cfRule>
    <cfRule type="containsText" dxfId="4085" priority="340" operator="containsText" text="휴무">
      <formula>NOT(ISERROR(SEARCH("휴무",M16)))</formula>
    </cfRule>
    <cfRule type="containsText" dxfId="4084" priority="341" operator="containsText" text="야간">
      <formula>NOT(ISERROR(SEARCH("야간",M16)))</formula>
    </cfRule>
    <cfRule type="containsText" dxfId="4083" priority="342" operator="containsText" text="오전">
      <formula>NOT(ISERROR(SEARCH("오전",M16)))</formula>
    </cfRule>
  </conditionalFormatting>
  <conditionalFormatting sqref="S16:U16">
    <cfRule type="containsText" dxfId="4082" priority="331" operator="containsText" text="주간">
      <formula>NOT(ISERROR(SEARCH("주간",S16)))</formula>
    </cfRule>
    <cfRule type="containsText" dxfId="4081" priority="332" operator="containsText" text="오후">
      <formula>NOT(ISERROR(SEARCH("오후",S16)))</formula>
    </cfRule>
    <cfRule type="containsText" dxfId="4080" priority="333" operator="containsText" text="심야">
      <formula>NOT(ISERROR(SEARCH("심야",S16)))</formula>
    </cfRule>
    <cfRule type="containsText" dxfId="4079" priority="334" operator="containsText" text="휴무">
      <formula>NOT(ISERROR(SEARCH("휴무",S16)))</formula>
    </cfRule>
    <cfRule type="containsText" dxfId="4078" priority="335" operator="containsText" text="야간">
      <formula>NOT(ISERROR(SEARCH("야간",S16)))</formula>
    </cfRule>
    <cfRule type="containsText" dxfId="4077" priority="336" operator="containsText" text="오전">
      <formula>NOT(ISERROR(SEARCH("오전",S16)))</formula>
    </cfRule>
  </conditionalFormatting>
  <conditionalFormatting sqref="D14:F14">
    <cfRule type="containsText" dxfId="4076" priority="325" operator="containsText" text="주간">
      <formula>NOT(ISERROR(SEARCH("주간",D14)))</formula>
    </cfRule>
    <cfRule type="containsText" dxfId="4075" priority="326" operator="containsText" text="오후">
      <formula>NOT(ISERROR(SEARCH("오후",D14)))</formula>
    </cfRule>
    <cfRule type="containsText" dxfId="4074" priority="327" operator="containsText" text="심야">
      <formula>NOT(ISERROR(SEARCH("심야",D14)))</formula>
    </cfRule>
    <cfRule type="containsText" dxfId="4073" priority="328" operator="containsText" text="휴무">
      <formula>NOT(ISERROR(SEARCH("휴무",D14)))</formula>
    </cfRule>
    <cfRule type="containsText" dxfId="4072" priority="329" operator="containsText" text="야간">
      <formula>NOT(ISERROR(SEARCH("야간",D14)))</formula>
    </cfRule>
    <cfRule type="containsText" dxfId="4071" priority="330" operator="containsText" text="오전">
      <formula>NOT(ISERROR(SEARCH("오전",D14)))</formula>
    </cfRule>
  </conditionalFormatting>
  <conditionalFormatting sqref="G14:I14">
    <cfRule type="containsText" dxfId="4070" priority="319" operator="containsText" text="주간">
      <formula>NOT(ISERROR(SEARCH("주간",G14)))</formula>
    </cfRule>
    <cfRule type="containsText" dxfId="4069" priority="320" operator="containsText" text="오후">
      <formula>NOT(ISERROR(SEARCH("오후",G14)))</formula>
    </cfRule>
    <cfRule type="containsText" dxfId="4068" priority="321" operator="containsText" text="심야">
      <formula>NOT(ISERROR(SEARCH("심야",G14)))</formula>
    </cfRule>
    <cfRule type="containsText" dxfId="4067" priority="322" operator="containsText" text="휴무">
      <formula>NOT(ISERROR(SEARCH("휴무",G14)))</formula>
    </cfRule>
    <cfRule type="containsText" dxfId="4066" priority="323" operator="containsText" text="야간">
      <formula>NOT(ISERROR(SEARCH("야간",G14)))</formula>
    </cfRule>
    <cfRule type="containsText" dxfId="4065" priority="324" operator="containsText" text="오전">
      <formula>NOT(ISERROR(SEARCH("오전",G14)))</formula>
    </cfRule>
  </conditionalFormatting>
  <conditionalFormatting sqref="V14:X14">
    <cfRule type="containsText" dxfId="4064" priority="313" operator="containsText" text="주간">
      <formula>NOT(ISERROR(SEARCH("주간",V14)))</formula>
    </cfRule>
    <cfRule type="containsText" dxfId="4063" priority="314" operator="containsText" text="오후">
      <formula>NOT(ISERROR(SEARCH("오후",V14)))</formula>
    </cfRule>
    <cfRule type="containsText" dxfId="4062" priority="315" operator="containsText" text="심야">
      <formula>NOT(ISERROR(SEARCH("심야",V14)))</formula>
    </cfRule>
    <cfRule type="containsText" dxfId="4061" priority="316" operator="containsText" text="휴무">
      <formula>NOT(ISERROR(SEARCH("휴무",V14)))</formula>
    </cfRule>
    <cfRule type="containsText" dxfId="4060" priority="317" operator="containsText" text="야간">
      <formula>NOT(ISERROR(SEARCH("야간",V14)))</formula>
    </cfRule>
    <cfRule type="containsText" dxfId="4059" priority="318" operator="containsText" text="오전">
      <formula>NOT(ISERROR(SEARCH("오전",V14)))</formula>
    </cfRule>
  </conditionalFormatting>
  <conditionalFormatting sqref="M14:O14">
    <cfRule type="containsText" dxfId="4058" priority="307" operator="containsText" text="주간">
      <formula>NOT(ISERROR(SEARCH("주간",M14)))</formula>
    </cfRule>
    <cfRule type="containsText" dxfId="4057" priority="308" operator="containsText" text="오후">
      <formula>NOT(ISERROR(SEARCH("오후",M14)))</formula>
    </cfRule>
    <cfRule type="containsText" dxfId="4056" priority="309" operator="containsText" text="심야">
      <formula>NOT(ISERROR(SEARCH("심야",M14)))</formula>
    </cfRule>
    <cfRule type="containsText" dxfId="4055" priority="310" operator="containsText" text="휴무">
      <formula>NOT(ISERROR(SEARCH("휴무",M14)))</formula>
    </cfRule>
    <cfRule type="containsText" dxfId="4054" priority="311" operator="containsText" text="야간">
      <formula>NOT(ISERROR(SEARCH("야간",M14)))</formula>
    </cfRule>
    <cfRule type="containsText" dxfId="4053" priority="312" operator="containsText" text="오전">
      <formula>NOT(ISERROR(SEARCH("오전",M14)))</formula>
    </cfRule>
  </conditionalFormatting>
  <conditionalFormatting sqref="P14:R14">
    <cfRule type="containsText" dxfId="4052" priority="301" operator="containsText" text="주간">
      <formula>NOT(ISERROR(SEARCH("주간",P14)))</formula>
    </cfRule>
    <cfRule type="containsText" dxfId="4051" priority="302" operator="containsText" text="오후">
      <formula>NOT(ISERROR(SEARCH("오후",P14)))</formula>
    </cfRule>
    <cfRule type="containsText" dxfId="4050" priority="303" operator="containsText" text="심야">
      <formula>NOT(ISERROR(SEARCH("심야",P14)))</formula>
    </cfRule>
    <cfRule type="containsText" dxfId="4049" priority="304" operator="containsText" text="휴무">
      <formula>NOT(ISERROR(SEARCH("휴무",P14)))</formula>
    </cfRule>
    <cfRule type="containsText" dxfId="4048" priority="305" operator="containsText" text="야간">
      <formula>NOT(ISERROR(SEARCH("야간",P14)))</formula>
    </cfRule>
    <cfRule type="containsText" dxfId="4047" priority="306" operator="containsText" text="오전">
      <formula>NOT(ISERROR(SEARCH("오전",P14)))</formula>
    </cfRule>
  </conditionalFormatting>
  <conditionalFormatting sqref="J14:L14">
    <cfRule type="containsText" dxfId="4046" priority="295" operator="containsText" text="주간">
      <formula>NOT(ISERROR(SEARCH("주간",J14)))</formula>
    </cfRule>
    <cfRule type="containsText" dxfId="4045" priority="296" operator="containsText" text="오후">
      <formula>NOT(ISERROR(SEARCH("오후",J14)))</formula>
    </cfRule>
    <cfRule type="containsText" dxfId="4044" priority="297" operator="containsText" text="심야">
      <formula>NOT(ISERROR(SEARCH("심야",J14)))</formula>
    </cfRule>
    <cfRule type="containsText" dxfId="4043" priority="298" operator="containsText" text="휴무">
      <formula>NOT(ISERROR(SEARCH("휴무",J14)))</formula>
    </cfRule>
    <cfRule type="containsText" dxfId="4042" priority="299" operator="containsText" text="야간">
      <formula>NOT(ISERROR(SEARCH("야간",J14)))</formula>
    </cfRule>
    <cfRule type="containsText" dxfId="4041" priority="300" operator="containsText" text="오전">
      <formula>NOT(ISERROR(SEARCH("오전",J14)))</formula>
    </cfRule>
  </conditionalFormatting>
  <conditionalFormatting sqref="S14:U14">
    <cfRule type="containsText" dxfId="4040" priority="289" operator="containsText" text="주간">
      <formula>NOT(ISERROR(SEARCH("주간",S14)))</formula>
    </cfRule>
    <cfRule type="containsText" dxfId="4039" priority="290" operator="containsText" text="오후">
      <formula>NOT(ISERROR(SEARCH("오후",S14)))</formula>
    </cfRule>
    <cfRule type="containsText" dxfId="4038" priority="291" operator="containsText" text="심야">
      <formula>NOT(ISERROR(SEARCH("심야",S14)))</formula>
    </cfRule>
    <cfRule type="containsText" dxfId="4037" priority="292" operator="containsText" text="휴무">
      <formula>NOT(ISERROR(SEARCH("휴무",S14)))</formula>
    </cfRule>
    <cfRule type="containsText" dxfId="4036" priority="293" operator="containsText" text="야간">
      <formula>NOT(ISERROR(SEARCH("야간",S14)))</formula>
    </cfRule>
    <cfRule type="containsText" dxfId="4035" priority="294" operator="containsText" text="오전">
      <formula>NOT(ISERROR(SEARCH("오전",S14)))</formula>
    </cfRule>
  </conditionalFormatting>
  <conditionalFormatting sqref="V18:X18">
    <cfRule type="containsText" dxfId="4034" priority="283" operator="containsText" text="주간">
      <formula>NOT(ISERROR(SEARCH("주간",V18)))</formula>
    </cfRule>
    <cfRule type="containsText" dxfId="4033" priority="284" operator="containsText" text="오후">
      <formula>NOT(ISERROR(SEARCH("오후",V18)))</formula>
    </cfRule>
    <cfRule type="containsText" dxfId="4032" priority="285" operator="containsText" text="심야">
      <formula>NOT(ISERROR(SEARCH("심야",V18)))</formula>
    </cfRule>
    <cfRule type="containsText" dxfId="4031" priority="286" operator="containsText" text="휴무">
      <formula>NOT(ISERROR(SEARCH("휴무",V18)))</formula>
    </cfRule>
    <cfRule type="containsText" dxfId="4030" priority="287" operator="containsText" text="야간">
      <formula>NOT(ISERROR(SEARCH("야간",V18)))</formula>
    </cfRule>
    <cfRule type="containsText" dxfId="4029" priority="288" operator="containsText" text="오전">
      <formula>NOT(ISERROR(SEARCH("오전",V18)))</formula>
    </cfRule>
  </conditionalFormatting>
  <conditionalFormatting sqref="V15:X15">
    <cfRule type="containsText" dxfId="4028" priority="277" operator="containsText" text="주간">
      <formula>NOT(ISERROR(SEARCH("주간",V15)))</formula>
    </cfRule>
    <cfRule type="containsText" dxfId="4027" priority="278" operator="containsText" text="오후">
      <formula>NOT(ISERROR(SEARCH("오후",V15)))</formula>
    </cfRule>
    <cfRule type="containsText" dxfId="4026" priority="279" operator="containsText" text="심야">
      <formula>NOT(ISERROR(SEARCH("심야",V15)))</formula>
    </cfRule>
    <cfRule type="containsText" dxfId="4025" priority="280" operator="containsText" text="휴무">
      <formula>NOT(ISERROR(SEARCH("휴무",V15)))</formula>
    </cfRule>
    <cfRule type="containsText" dxfId="4024" priority="281" operator="containsText" text="야간">
      <formula>NOT(ISERROR(SEARCH("야간",V15)))</formula>
    </cfRule>
    <cfRule type="containsText" dxfId="4023" priority="282" operator="containsText" text="오전">
      <formula>NOT(ISERROR(SEARCH("오전",V15)))</formula>
    </cfRule>
  </conditionalFormatting>
  <conditionalFormatting sqref="S18:U18">
    <cfRule type="containsText" dxfId="4022" priority="271" operator="containsText" text="주간">
      <formula>NOT(ISERROR(SEARCH("주간",S18)))</formula>
    </cfRule>
    <cfRule type="containsText" dxfId="4021" priority="272" operator="containsText" text="오후">
      <formula>NOT(ISERROR(SEARCH("오후",S18)))</formula>
    </cfRule>
    <cfRule type="containsText" dxfId="4020" priority="273" operator="containsText" text="심야">
      <formula>NOT(ISERROR(SEARCH("심야",S18)))</formula>
    </cfRule>
    <cfRule type="containsText" dxfId="4019" priority="274" operator="containsText" text="휴무">
      <formula>NOT(ISERROR(SEARCH("휴무",S18)))</formula>
    </cfRule>
    <cfRule type="containsText" dxfId="4018" priority="275" operator="containsText" text="야간">
      <formula>NOT(ISERROR(SEARCH("야간",S18)))</formula>
    </cfRule>
    <cfRule type="containsText" dxfId="4017" priority="276" operator="containsText" text="오전">
      <formula>NOT(ISERROR(SEARCH("오전",S18)))</formula>
    </cfRule>
  </conditionalFormatting>
  <conditionalFormatting sqref="D28:F28">
    <cfRule type="containsText" dxfId="4016" priority="265" operator="containsText" text="주간">
      <formula>NOT(ISERROR(SEARCH("주간",D28)))</formula>
    </cfRule>
    <cfRule type="containsText" dxfId="4015" priority="266" operator="containsText" text="오후">
      <formula>NOT(ISERROR(SEARCH("오후",D28)))</formula>
    </cfRule>
    <cfRule type="containsText" dxfId="4014" priority="267" operator="containsText" text="심야">
      <formula>NOT(ISERROR(SEARCH("심야",D28)))</formula>
    </cfRule>
    <cfRule type="containsText" dxfId="4013" priority="268" operator="containsText" text="휴무">
      <formula>NOT(ISERROR(SEARCH("휴무",D28)))</formula>
    </cfRule>
    <cfRule type="containsText" dxfId="4012" priority="269" operator="containsText" text="야간">
      <formula>NOT(ISERROR(SEARCH("야간",D28)))</formula>
    </cfRule>
    <cfRule type="containsText" dxfId="4011" priority="270" operator="containsText" text="오전">
      <formula>NOT(ISERROR(SEARCH("오전",D28)))</formula>
    </cfRule>
  </conditionalFormatting>
  <conditionalFormatting sqref="P23:R23">
    <cfRule type="containsText" dxfId="4010" priority="259" operator="containsText" text="주간">
      <formula>NOT(ISERROR(SEARCH("주간",P23)))</formula>
    </cfRule>
    <cfRule type="containsText" dxfId="4009" priority="260" operator="containsText" text="오후">
      <formula>NOT(ISERROR(SEARCH("오후",P23)))</formula>
    </cfRule>
    <cfRule type="containsText" dxfId="4008" priority="261" operator="containsText" text="심야">
      <formula>NOT(ISERROR(SEARCH("심야",P23)))</formula>
    </cfRule>
    <cfRule type="containsText" dxfId="4007" priority="262" operator="containsText" text="휴무">
      <formula>NOT(ISERROR(SEARCH("휴무",P23)))</formula>
    </cfRule>
    <cfRule type="containsText" dxfId="4006" priority="263" operator="containsText" text="야간">
      <formula>NOT(ISERROR(SEARCH("야간",P23)))</formula>
    </cfRule>
    <cfRule type="containsText" dxfId="4005" priority="264" operator="containsText" text="오전">
      <formula>NOT(ISERROR(SEARCH("오전",P23)))</formula>
    </cfRule>
  </conditionalFormatting>
  <conditionalFormatting sqref="P26:R26">
    <cfRule type="containsText" dxfId="4004" priority="253" operator="containsText" text="주간">
      <formula>NOT(ISERROR(SEARCH("주간",P26)))</formula>
    </cfRule>
    <cfRule type="containsText" dxfId="4003" priority="254" operator="containsText" text="오후">
      <formula>NOT(ISERROR(SEARCH("오후",P26)))</formula>
    </cfRule>
    <cfRule type="containsText" dxfId="4002" priority="255" operator="containsText" text="심야">
      <formula>NOT(ISERROR(SEARCH("심야",P26)))</formula>
    </cfRule>
    <cfRule type="containsText" dxfId="4001" priority="256" operator="containsText" text="휴무">
      <formula>NOT(ISERROR(SEARCH("휴무",P26)))</formula>
    </cfRule>
    <cfRule type="containsText" dxfId="4000" priority="257" operator="containsText" text="야간">
      <formula>NOT(ISERROR(SEARCH("야간",P26)))</formula>
    </cfRule>
    <cfRule type="containsText" dxfId="3999" priority="258" operator="containsText" text="오전">
      <formula>NOT(ISERROR(SEARCH("오전",P26)))</formula>
    </cfRule>
  </conditionalFormatting>
  <conditionalFormatting sqref="P29:R29">
    <cfRule type="containsText" dxfId="3998" priority="247" operator="containsText" text="주간">
      <formula>NOT(ISERROR(SEARCH("주간",P29)))</formula>
    </cfRule>
    <cfRule type="containsText" dxfId="3997" priority="248" operator="containsText" text="오후">
      <formula>NOT(ISERROR(SEARCH("오후",P29)))</formula>
    </cfRule>
    <cfRule type="containsText" dxfId="3996" priority="249" operator="containsText" text="심야">
      <formula>NOT(ISERROR(SEARCH("심야",P29)))</formula>
    </cfRule>
    <cfRule type="containsText" dxfId="3995" priority="250" operator="containsText" text="휴무">
      <formula>NOT(ISERROR(SEARCH("휴무",P29)))</formula>
    </cfRule>
    <cfRule type="containsText" dxfId="3994" priority="251" operator="containsText" text="야간">
      <formula>NOT(ISERROR(SEARCH("야간",P29)))</formula>
    </cfRule>
    <cfRule type="containsText" dxfId="3993" priority="252" operator="containsText" text="오전">
      <formula>NOT(ISERROR(SEARCH("오전",P29)))</formula>
    </cfRule>
  </conditionalFormatting>
  <conditionalFormatting sqref="P28:R28">
    <cfRule type="containsText" dxfId="3992" priority="241" operator="containsText" text="주간">
      <formula>NOT(ISERROR(SEARCH("주간",P28)))</formula>
    </cfRule>
    <cfRule type="containsText" dxfId="3991" priority="242" operator="containsText" text="오후">
      <formula>NOT(ISERROR(SEARCH("오후",P28)))</formula>
    </cfRule>
    <cfRule type="containsText" dxfId="3990" priority="243" operator="containsText" text="심야">
      <formula>NOT(ISERROR(SEARCH("심야",P28)))</formula>
    </cfRule>
    <cfRule type="containsText" dxfId="3989" priority="244" operator="containsText" text="휴무">
      <formula>NOT(ISERROR(SEARCH("휴무",P28)))</formula>
    </cfRule>
    <cfRule type="containsText" dxfId="3988" priority="245" operator="containsText" text="야간">
      <formula>NOT(ISERROR(SEARCH("야간",P28)))</formula>
    </cfRule>
    <cfRule type="containsText" dxfId="3987" priority="246" operator="containsText" text="오전">
      <formula>NOT(ISERROR(SEARCH("오전",P28)))</formula>
    </cfRule>
  </conditionalFormatting>
  <conditionalFormatting sqref="J23:L23">
    <cfRule type="containsText" dxfId="3986" priority="235" operator="containsText" text="주간">
      <formula>NOT(ISERROR(SEARCH("주간",J23)))</formula>
    </cfRule>
    <cfRule type="containsText" dxfId="3985" priority="236" operator="containsText" text="오후">
      <formula>NOT(ISERROR(SEARCH("오후",J23)))</formula>
    </cfRule>
    <cfRule type="containsText" dxfId="3984" priority="237" operator="containsText" text="심야">
      <formula>NOT(ISERROR(SEARCH("심야",J23)))</formula>
    </cfRule>
    <cfRule type="containsText" dxfId="3983" priority="238" operator="containsText" text="휴무">
      <formula>NOT(ISERROR(SEARCH("휴무",J23)))</formula>
    </cfRule>
    <cfRule type="containsText" dxfId="3982" priority="239" operator="containsText" text="야간">
      <formula>NOT(ISERROR(SEARCH("야간",J23)))</formula>
    </cfRule>
    <cfRule type="containsText" dxfId="3981" priority="240" operator="containsText" text="오전">
      <formula>NOT(ISERROR(SEARCH("오전",J23)))</formula>
    </cfRule>
  </conditionalFormatting>
  <conditionalFormatting sqref="M25:O25">
    <cfRule type="containsText" dxfId="3980" priority="229" operator="containsText" text="주간">
      <formula>NOT(ISERROR(SEARCH("주간",M25)))</formula>
    </cfRule>
    <cfRule type="containsText" dxfId="3979" priority="230" operator="containsText" text="오후">
      <formula>NOT(ISERROR(SEARCH("오후",M25)))</formula>
    </cfRule>
    <cfRule type="containsText" dxfId="3978" priority="231" operator="containsText" text="심야">
      <formula>NOT(ISERROR(SEARCH("심야",M25)))</formula>
    </cfRule>
    <cfRule type="containsText" dxfId="3977" priority="232" operator="containsText" text="휴무">
      <formula>NOT(ISERROR(SEARCH("휴무",M25)))</formula>
    </cfRule>
    <cfRule type="containsText" dxfId="3976" priority="233" operator="containsText" text="야간">
      <formula>NOT(ISERROR(SEARCH("야간",M25)))</formula>
    </cfRule>
    <cfRule type="containsText" dxfId="3975" priority="234" operator="containsText" text="오전">
      <formula>NOT(ISERROR(SEARCH("오전",M25)))</formula>
    </cfRule>
  </conditionalFormatting>
  <conditionalFormatting sqref="S24:U24">
    <cfRule type="containsText" dxfId="3974" priority="223" operator="containsText" text="주간">
      <formula>NOT(ISERROR(SEARCH("주간",S24)))</formula>
    </cfRule>
    <cfRule type="containsText" dxfId="3973" priority="224" operator="containsText" text="오후">
      <formula>NOT(ISERROR(SEARCH("오후",S24)))</formula>
    </cfRule>
    <cfRule type="containsText" dxfId="3972" priority="225" operator="containsText" text="심야">
      <formula>NOT(ISERROR(SEARCH("심야",S24)))</formula>
    </cfRule>
    <cfRule type="containsText" dxfId="3971" priority="226" operator="containsText" text="휴무">
      <formula>NOT(ISERROR(SEARCH("휴무",S24)))</formula>
    </cfRule>
    <cfRule type="containsText" dxfId="3970" priority="227" operator="containsText" text="야간">
      <formula>NOT(ISERROR(SEARCH("야간",S24)))</formula>
    </cfRule>
    <cfRule type="containsText" dxfId="3969" priority="228" operator="containsText" text="오전">
      <formula>NOT(ISERROR(SEARCH("오전",S24)))</formula>
    </cfRule>
  </conditionalFormatting>
  <conditionalFormatting sqref="V24:X24">
    <cfRule type="containsText" dxfId="3968" priority="217" operator="containsText" text="주간">
      <formula>NOT(ISERROR(SEARCH("주간",V24)))</formula>
    </cfRule>
    <cfRule type="containsText" dxfId="3967" priority="218" operator="containsText" text="오후">
      <formula>NOT(ISERROR(SEARCH("오후",V24)))</formula>
    </cfRule>
    <cfRule type="containsText" dxfId="3966" priority="219" operator="containsText" text="심야">
      <formula>NOT(ISERROR(SEARCH("심야",V24)))</formula>
    </cfRule>
    <cfRule type="containsText" dxfId="3965" priority="220" operator="containsText" text="휴무">
      <formula>NOT(ISERROR(SEARCH("휴무",V24)))</formula>
    </cfRule>
    <cfRule type="containsText" dxfId="3964" priority="221" operator="containsText" text="야간">
      <formula>NOT(ISERROR(SEARCH("야간",V24)))</formula>
    </cfRule>
    <cfRule type="containsText" dxfId="3963" priority="222" operator="containsText" text="오전">
      <formula>NOT(ISERROR(SEARCH("오전",V24)))</formula>
    </cfRule>
  </conditionalFormatting>
  <conditionalFormatting sqref="P27:R27">
    <cfRule type="containsText" dxfId="3962" priority="211" operator="containsText" text="주간">
      <formula>NOT(ISERROR(SEARCH("주간",P27)))</formula>
    </cfRule>
    <cfRule type="containsText" dxfId="3961" priority="212" operator="containsText" text="오후">
      <formula>NOT(ISERROR(SEARCH("오후",P27)))</formula>
    </cfRule>
    <cfRule type="containsText" dxfId="3960" priority="213" operator="containsText" text="심야">
      <formula>NOT(ISERROR(SEARCH("심야",P27)))</formula>
    </cfRule>
    <cfRule type="containsText" dxfId="3959" priority="214" operator="containsText" text="휴무">
      <formula>NOT(ISERROR(SEARCH("휴무",P27)))</formula>
    </cfRule>
    <cfRule type="containsText" dxfId="3958" priority="215" operator="containsText" text="야간">
      <formula>NOT(ISERROR(SEARCH("야간",P27)))</formula>
    </cfRule>
    <cfRule type="containsText" dxfId="3957" priority="216" operator="containsText" text="오전">
      <formula>NOT(ISERROR(SEARCH("오전",P27)))</formula>
    </cfRule>
  </conditionalFormatting>
  <conditionalFormatting sqref="S29:U29">
    <cfRule type="containsText" dxfId="3956" priority="205" operator="containsText" text="주간">
      <formula>NOT(ISERROR(SEARCH("주간",S29)))</formula>
    </cfRule>
    <cfRule type="containsText" dxfId="3955" priority="206" operator="containsText" text="오후">
      <formula>NOT(ISERROR(SEARCH("오후",S29)))</formula>
    </cfRule>
    <cfRule type="containsText" dxfId="3954" priority="207" operator="containsText" text="심야">
      <formula>NOT(ISERROR(SEARCH("심야",S29)))</formula>
    </cfRule>
    <cfRule type="containsText" dxfId="3953" priority="208" operator="containsText" text="휴무">
      <formula>NOT(ISERROR(SEARCH("휴무",S29)))</formula>
    </cfRule>
    <cfRule type="containsText" dxfId="3952" priority="209" operator="containsText" text="야간">
      <formula>NOT(ISERROR(SEARCH("야간",S29)))</formula>
    </cfRule>
    <cfRule type="containsText" dxfId="3951" priority="210" operator="containsText" text="오전">
      <formula>NOT(ISERROR(SEARCH("오전",S29)))</formula>
    </cfRule>
  </conditionalFormatting>
  <conditionalFormatting sqref="P24:R24">
    <cfRule type="containsText" dxfId="3950" priority="199" operator="containsText" text="주간">
      <formula>NOT(ISERROR(SEARCH("주간",P24)))</formula>
    </cfRule>
    <cfRule type="containsText" dxfId="3949" priority="200" operator="containsText" text="오후">
      <formula>NOT(ISERROR(SEARCH("오후",P24)))</formula>
    </cfRule>
    <cfRule type="containsText" dxfId="3948" priority="201" operator="containsText" text="심야">
      <formula>NOT(ISERROR(SEARCH("심야",P24)))</formula>
    </cfRule>
    <cfRule type="containsText" dxfId="3947" priority="202" operator="containsText" text="휴무">
      <formula>NOT(ISERROR(SEARCH("휴무",P24)))</formula>
    </cfRule>
    <cfRule type="containsText" dxfId="3946" priority="203" operator="containsText" text="야간">
      <formula>NOT(ISERROR(SEARCH("야간",P24)))</formula>
    </cfRule>
    <cfRule type="containsText" dxfId="3945" priority="204" operator="containsText" text="오전">
      <formula>NOT(ISERROR(SEARCH("오전",P24)))</formula>
    </cfRule>
  </conditionalFormatting>
  <conditionalFormatting sqref="S27:U27">
    <cfRule type="containsText" dxfId="3944" priority="193" operator="containsText" text="주간">
      <formula>NOT(ISERROR(SEARCH("주간",S27)))</formula>
    </cfRule>
    <cfRule type="containsText" dxfId="3943" priority="194" operator="containsText" text="오후">
      <formula>NOT(ISERROR(SEARCH("오후",S27)))</formula>
    </cfRule>
    <cfRule type="containsText" dxfId="3942" priority="195" operator="containsText" text="심야">
      <formula>NOT(ISERROR(SEARCH("심야",S27)))</formula>
    </cfRule>
    <cfRule type="containsText" dxfId="3941" priority="196" operator="containsText" text="휴무">
      <formula>NOT(ISERROR(SEARCH("휴무",S27)))</formula>
    </cfRule>
    <cfRule type="containsText" dxfId="3940" priority="197" operator="containsText" text="야간">
      <formula>NOT(ISERROR(SEARCH("야간",S27)))</formula>
    </cfRule>
    <cfRule type="containsText" dxfId="3939" priority="198" operator="containsText" text="오전">
      <formula>NOT(ISERROR(SEARCH("오전",S27)))</formula>
    </cfRule>
  </conditionalFormatting>
  <conditionalFormatting sqref="G27:I27">
    <cfRule type="containsText" dxfId="3938" priority="187" operator="containsText" text="주간">
      <formula>NOT(ISERROR(SEARCH("주간",G27)))</formula>
    </cfRule>
    <cfRule type="containsText" dxfId="3937" priority="188" operator="containsText" text="오후">
      <formula>NOT(ISERROR(SEARCH("오후",G27)))</formula>
    </cfRule>
    <cfRule type="containsText" dxfId="3936" priority="189" operator="containsText" text="심야">
      <formula>NOT(ISERROR(SEARCH("심야",G27)))</formula>
    </cfRule>
    <cfRule type="containsText" dxfId="3935" priority="190" operator="containsText" text="휴무">
      <formula>NOT(ISERROR(SEARCH("휴무",G27)))</formula>
    </cfRule>
    <cfRule type="containsText" dxfId="3934" priority="191" operator="containsText" text="야간">
      <formula>NOT(ISERROR(SEARCH("야간",G27)))</formula>
    </cfRule>
    <cfRule type="containsText" dxfId="3933" priority="192" operator="containsText" text="오전">
      <formula>NOT(ISERROR(SEARCH("오전",G27)))</formula>
    </cfRule>
  </conditionalFormatting>
  <conditionalFormatting sqref="P25:R25">
    <cfRule type="containsText" dxfId="3932" priority="181" operator="containsText" text="주간">
      <formula>NOT(ISERROR(SEARCH("주간",P25)))</formula>
    </cfRule>
    <cfRule type="containsText" dxfId="3931" priority="182" operator="containsText" text="오후">
      <formula>NOT(ISERROR(SEARCH("오후",P25)))</formula>
    </cfRule>
    <cfRule type="containsText" dxfId="3930" priority="183" operator="containsText" text="심야">
      <formula>NOT(ISERROR(SEARCH("심야",P25)))</formula>
    </cfRule>
    <cfRule type="containsText" dxfId="3929" priority="184" operator="containsText" text="휴무">
      <formula>NOT(ISERROR(SEARCH("휴무",P25)))</formula>
    </cfRule>
    <cfRule type="containsText" dxfId="3928" priority="185" operator="containsText" text="야간">
      <formula>NOT(ISERROR(SEARCH("야간",P25)))</formula>
    </cfRule>
    <cfRule type="containsText" dxfId="3927" priority="186" operator="containsText" text="오전">
      <formula>NOT(ISERROR(SEARCH("오전",P25)))</formula>
    </cfRule>
  </conditionalFormatting>
  <conditionalFormatting sqref="G41:I41">
    <cfRule type="containsText" dxfId="3926" priority="175" operator="containsText" text="주간">
      <formula>NOT(ISERROR(SEARCH("주간",G41)))</formula>
    </cfRule>
    <cfRule type="containsText" dxfId="3925" priority="176" operator="containsText" text="오후">
      <formula>NOT(ISERROR(SEARCH("오후",G41)))</formula>
    </cfRule>
    <cfRule type="containsText" dxfId="3924" priority="177" operator="containsText" text="심야">
      <formula>NOT(ISERROR(SEARCH("심야",G41)))</formula>
    </cfRule>
    <cfRule type="containsText" dxfId="3923" priority="178" operator="containsText" text="휴무">
      <formula>NOT(ISERROR(SEARCH("휴무",G41)))</formula>
    </cfRule>
    <cfRule type="containsText" dxfId="3922" priority="179" operator="containsText" text="야간">
      <formula>NOT(ISERROR(SEARCH("야간",G41)))</formula>
    </cfRule>
    <cfRule type="containsText" dxfId="3921" priority="180" operator="containsText" text="오전">
      <formula>NOT(ISERROR(SEARCH("오전",G41)))</formula>
    </cfRule>
  </conditionalFormatting>
  <conditionalFormatting sqref="J43:L43">
    <cfRule type="containsText" dxfId="3920" priority="169" operator="containsText" text="주간">
      <formula>NOT(ISERROR(SEARCH("주간",J43)))</formula>
    </cfRule>
    <cfRule type="containsText" dxfId="3919" priority="170" operator="containsText" text="오후">
      <formula>NOT(ISERROR(SEARCH("오후",J43)))</formula>
    </cfRule>
    <cfRule type="containsText" dxfId="3918" priority="171" operator="containsText" text="심야">
      <formula>NOT(ISERROR(SEARCH("심야",J43)))</formula>
    </cfRule>
    <cfRule type="containsText" dxfId="3917" priority="172" operator="containsText" text="휴무">
      <formula>NOT(ISERROR(SEARCH("휴무",J43)))</formula>
    </cfRule>
    <cfRule type="containsText" dxfId="3916" priority="173" operator="containsText" text="야간">
      <formula>NOT(ISERROR(SEARCH("야간",J43)))</formula>
    </cfRule>
    <cfRule type="containsText" dxfId="3915" priority="174" operator="containsText" text="오전">
      <formula>NOT(ISERROR(SEARCH("오전",J43)))</formula>
    </cfRule>
  </conditionalFormatting>
  <conditionalFormatting sqref="J44:L44">
    <cfRule type="containsText" dxfId="3914" priority="163" operator="containsText" text="주간">
      <formula>NOT(ISERROR(SEARCH("주간",J44)))</formula>
    </cfRule>
    <cfRule type="containsText" dxfId="3913" priority="164" operator="containsText" text="오후">
      <formula>NOT(ISERROR(SEARCH("오후",J44)))</formula>
    </cfRule>
    <cfRule type="containsText" dxfId="3912" priority="165" operator="containsText" text="심야">
      <formula>NOT(ISERROR(SEARCH("심야",J44)))</formula>
    </cfRule>
    <cfRule type="containsText" dxfId="3911" priority="166" operator="containsText" text="휴무">
      <formula>NOT(ISERROR(SEARCH("휴무",J44)))</formula>
    </cfRule>
    <cfRule type="containsText" dxfId="3910" priority="167" operator="containsText" text="야간">
      <formula>NOT(ISERROR(SEARCH("야간",J44)))</formula>
    </cfRule>
    <cfRule type="containsText" dxfId="3909" priority="168" operator="containsText" text="오전">
      <formula>NOT(ISERROR(SEARCH("오전",J44)))</formula>
    </cfRule>
  </conditionalFormatting>
  <conditionalFormatting sqref="J45:L45">
    <cfRule type="containsText" dxfId="3908" priority="157" operator="containsText" text="주간">
      <formula>NOT(ISERROR(SEARCH("주간",J45)))</formula>
    </cfRule>
    <cfRule type="containsText" dxfId="3907" priority="158" operator="containsText" text="오후">
      <formula>NOT(ISERROR(SEARCH("오후",J45)))</formula>
    </cfRule>
    <cfRule type="containsText" dxfId="3906" priority="159" operator="containsText" text="심야">
      <formula>NOT(ISERROR(SEARCH("심야",J45)))</formula>
    </cfRule>
    <cfRule type="containsText" dxfId="3905" priority="160" operator="containsText" text="휴무">
      <formula>NOT(ISERROR(SEARCH("휴무",J45)))</formula>
    </cfRule>
    <cfRule type="containsText" dxfId="3904" priority="161" operator="containsText" text="야간">
      <formula>NOT(ISERROR(SEARCH("야간",J45)))</formula>
    </cfRule>
    <cfRule type="containsText" dxfId="3903" priority="162" operator="containsText" text="오전">
      <formula>NOT(ISERROR(SEARCH("오전",J45)))</formula>
    </cfRule>
  </conditionalFormatting>
  <conditionalFormatting sqref="J46:L46">
    <cfRule type="containsText" dxfId="3902" priority="151" operator="containsText" text="주간">
      <formula>NOT(ISERROR(SEARCH("주간",J46)))</formula>
    </cfRule>
    <cfRule type="containsText" dxfId="3901" priority="152" operator="containsText" text="오후">
      <formula>NOT(ISERROR(SEARCH("오후",J46)))</formula>
    </cfRule>
    <cfRule type="containsText" dxfId="3900" priority="153" operator="containsText" text="심야">
      <formula>NOT(ISERROR(SEARCH("심야",J46)))</formula>
    </cfRule>
    <cfRule type="containsText" dxfId="3899" priority="154" operator="containsText" text="휴무">
      <formula>NOT(ISERROR(SEARCH("휴무",J46)))</formula>
    </cfRule>
    <cfRule type="containsText" dxfId="3898" priority="155" operator="containsText" text="야간">
      <formula>NOT(ISERROR(SEARCH("야간",J46)))</formula>
    </cfRule>
    <cfRule type="containsText" dxfId="3897" priority="156" operator="containsText" text="오전">
      <formula>NOT(ISERROR(SEARCH("오전",J46)))</formula>
    </cfRule>
  </conditionalFormatting>
  <conditionalFormatting sqref="J47:L47">
    <cfRule type="containsText" dxfId="3896" priority="145" operator="containsText" text="주간">
      <formula>NOT(ISERROR(SEARCH("주간",J47)))</formula>
    </cfRule>
    <cfRule type="containsText" dxfId="3895" priority="146" operator="containsText" text="오후">
      <formula>NOT(ISERROR(SEARCH("오후",J47)))</formula>
    </cfRule>
    <cfRule type="containsText" dxfId="3894" priority="147" operator="containsText" text="심야">
      <formula>NOT(ISERROR(SEARCH("심야",J47)))</formula>
    </cfRule>
    <cfRule type="containsText" dxfId="3893" priority="148" operator="containsText" text="휴무">
      <formula>NOT(ISERROR(SEARCH("휴무",J47)))</formula>
    </cfRule>
    <cfRule type="containsText" dxfId="3892" priority="149" operator="containsText" text="야간">
      <formula>NOT(ISERROR(SEARCH("야간",J47)))</formula>
    </cfRule>
    <cfRule type="containsText" dxfId="3891" priority="150" operator="containsText" text="오전">
      <formula>NOT(ISERROR(SEARCH("오전",J47)))</formula>
    </cfRule>
  </conditionalFormatting>
  <conditionalFormatting sqref="BB39:BG39">
    <cfRule type="containsText" dxfId="3890" priority="139" operator="containsText" text="주간">
      <formula>NOT(ISERROR(SEARCH("주간",BB39)))</formula>
    </cfRule>
    <cfRule type="containsText" dxfId="3889" priority="140" operator="containsText" text="오후">
      <formula>NOT(ISERROR(SEARCH("오후",BB39)))</formula>
    </cfRule>
    <cfRule type="containsText" dxfId="3888" priority="141" operator="containsText" text="심야">
      <formula>NOT(ISERROR(SEARCH("심야",BB39)))</formula>
    </cfRule>
    <cfRule type="containsText" dxfId="3887" priority="142" operator="containsText" text="휴무">
      <formula>NOT(ISERROR(SEARCH("휴무",BB39)))</formula>
    </cfRule>
    <cfRule type="containsText" dxfId="3886" priority="143" operator="containsText" text="야간">
      <formula>NOT(ISERROR(SEARCH("야간",BB39)))</formula>
    </cfRule>
    <cfRule type="containsText" dxfId="3885" priority="144" operator="containsText" text="오전">
      <formula>NOT(ISERROR(SEARCH("오전",BB39)))</formula>
    </cfRule>
  </conditionalFormatting>
  <conditionalFormatting sqref="AV39:AX39">
    <cfRule type="containsText" dxfId="3884" priority="133" operator="containsText" text="주간">
      <formula>NOT(ISERROR(SEARCH("주간",AV39)))</formula>
    </cfRule>
    <cfRule type="containsText" dxfId="3883" priority="134" operator="containsText" text="오후">
      <formula>NOT(ISERROR(SEARCH("오후",AV39)))</formula>
    </cfRule>
    <cfRule type="containsText" dxfId="3882" priority="135" operator="containsText" text="심야">
      <formula>NOT(ISERROR(SEARCH("심야",AV39)))</formula>
    </cfRule>
    <cfRule type="containsText" dxfId="3881" priority="136" operator="containsText" text="휴무">
      <formula>NOT(ISERROR(SEARCH("휴무",AV39)))</formula>
    </cfRule>
    <cfRule type="containsText" dxfId="3880" priority="137" operator="containsText" text="야간">
      <formula>NOT(ISERROR(SEARCH("야간",AV39)))</formula>
    </cfRule>
    <cfRule type="containsText" dxfId="3879" priority="138" operator="containsText" text="오전">
      <formula>NOT(ISERROR(SEARCH("오전",AV39)))</formula>
    </cfRule>
  </conditionalFormatting>
  <conditionalFormatting sqref="AM39:AO39">
    <cfRule type="containsText" dxfId="3878" priority="127" operator="containsText" text="주간">
      <formula>NOT(ISERROR(SEARCH("주간",AM39)))</formula>
    </cfRule>
    <cfRule type="containsText" dxfId="3877" priority="128" operator="containsText" text="오후">
      <formula>NOT(ISERROR(SEARCH("오후",AM39)))</formula>
    </cfRule>
    <cfRule type="containsText" dxfId="3876" priority="129" operator="containsText" text="심야">
      <formula>NOT(ISERROR(SEARCH("심야",AM39)))</formula>
    </cfRule>
    <cfRule type="containsText" dxfId="3875" priority="130" operator="containsText" text="휴무">
      <formula>NOT(ISERROR(SEARCH("휴무",AM39)))</formula>
    </cfRule>
    <cfRule type="containsText" dxfId="3874" priority="131" operator="containsText" text="야간">
      <formula>NOT(ISERROR(SEARCH("야간",AM39)))</formula>
    </cfRule>
    <cfRule type="containsText" dxfId="3873" priority="132" operator="containsText" text="오전">
      <formula>NOT(ISERROR(SEARCH("오전",AM39)))</formula>
    </cfRule>
  </conditionalFormatting>
  <conditionalFormatting sqref="AP39:AR39">
    <cfRule type="containsText" dxfId="3872" priority="121" operator="containsText" text="주간">
      <formula>NOT(ISERROR(SEARCH("주간",AP39)))</formula>
    </cfRule>
    <cfRule type="containsText" dxfId="3871" priority="122" operator="containsText" text="오후">
      <formula>NOT(ISERROR(SEARCH("오후",AP39)))</formula>
    </cfRule>
    <cfRule type="containsText" dxfId="3870" priority="123" operator="containsText" text="심야">
      <formula>NOT(ISERROR(SEARCH("심야",AP39)))</formula>
    </cfRule>
    <cfRule type="containsText" dxfId="3869" priority="124" operator="containsText" text="휴무">
      <formula>NOT(ISERROR(SEARCH("휴무",AP39)))</formula>
    </cfRule>
    <cfRule type="containsText" dxfId="3868" priority="125" operator="containsText" text="야간">
      <formula>NOT(ISERROR(SEARCH("야간",AP39)))</formula>
    </cfRule>
    <cfRule type="containsText" dxfId="3867" priority="126" operator="containsText" text="오전">
      <formula>NOT(ISERROR(SEARCH("오전",AP39)))</formula>
    </cfRule>
  </conditionalFormatting>
  <conditionalFormatting sqref="AY39:BA39">
    <cfRule type="containsText" dxfId="3866" priority="115" operator="containsText" text="주간">
      <formula>NOT(ISERROR(SEARCH("주간",AY39)))</formula>
    </cfRule>
    <cfRule type="containsText" dxfId="3865" priority="116" operator="containsText" text="오후">
      <formula>NOT(ISERROR(SEARCH("오후",AY39)))</formula>
    </cfRule>
    <cfRule type="containsText" dxfId="3864" priority="117" operator="containsText" text="심야">
      <formula>NOT(ISERROR(SEARCH("심야",AY39)))</formula>
    </cfRule>
    <cfRule type="containsText" dxfId="3863" priority="118" operator="containsText" text="휴무">
      <formula>NOT(ISERROR(SEARCH("휴무",AY39)))</formula>
    </cfRule>
    <cfRule type="containsText" dxfId="3862" priority="119" operator="containsText" text="야간">
      <formula>NOT(ISERROR(SEARCH("야간",AY39)))</formula>
    </cfRule>
    <cfRule type="containsText" dxfId="3861" priority="120" operator="containsText" text="오전">
      <formula>NOT(ISERROR(SEARCH("오전",AY39)))</formula>
    </cfRule>
  </conditionalFormatting>
  <conditionalFormatting sqref="AS39:AU39">
    <cfRule type="containsText" dxfId="3860" priority="109" operator="containsText" text="주간">
      <formula>NOT(ISERROR(SEARCH("주간",AS39)))</formula>
    </cfRule>
    <cfRule type="containsText" dxfId="3859" priority="110" operator="containsText" text="오후">
      <formula>NOT(ISERROR(SEARCH("오후",AS39)))</formula>
    </cfRule>
    <cfRule type="containsText" dxfId="3858" priority="111" operator="containsText" text="심야">
      <formula>NOT(ISERROR(SEARCH("심야",AS39)))</formula>
    </cfRule>
    <cfRule type="containsText" dxfId="3857" priority="112" operator="containsText" text="휴무">
      <formula>NOT(ISERROR(SEARCH("휴무",AS39)))</formula>
    </cfRule>
    <cfRule type="containsText" dxfId="3856" priority="113" operator="containsText" text="야간">
      <formula>NOT(ISERROR(SEARCH("야간",AS39)))</formula>
    </cfRule>
    <cfRule type="containsText" dxfId="3855" priority="114" operator="containsText" text="오전">
      <formula>NOT(ISERROR(SEARCH("오전",AS39)))</formula>
    </cfRule>
  </conditionalFormatting>
  <conditionalFormatting sqref="M46:O46">
    <cfRule type="containsText" dxfId="3854" priority="103" operator="containsText" text="주간">
      <formula>NOT(ISERROR(SEARCH("주간",M46)))</formula>
    </cfRule>
    <cfRule type="containsText" dxfId="3853" priority="104" operator="containsText" text="오후">
      <formula>NOT(ISERROR(SEARCH("오후",M46)))</formula>
    </cfRule>
    <cfRule type="containsText" dxfId="3852" priority="105" operator="containsText" text="심야">
      <formula>NOT(ISERROR(SEARCH("심야",M46)))</formula>
    </cfRule>
    <cfRule type="containsText" dxfId="3851" priority="106" operator="containsText" text="휴무">
      <formula>NOT(ISERROR(SEARCH("휴무",M46)))</formula>
    </cfRule>
    <cfRule type="containsText" dxfId="3850" priority="107" operator="containsText" text="야간">
      <formula>NOT(ISERROR(SEARCH("야간",M46)))</formula>
    </cfRule>
    <cfRule type="containsText" dxfId="3849" priority="108" operator="containsText" text="오전">
      <formula>NOT(ISERROR(SEARCH("오전",M46)))</formula>
    </cfRule>
  </conditionalFormatting>
  <conditionalFormatting sqref="G43:I43">
    <cfRule type="containsText" dxfId="3848" priority="97" operator="containsText" text="주간">
      <formula>NOT(ISERROR(SEARCH("주간",G43)))</formula>
    </cfRule>
    <cfRule type="containsText" dxfId="3847" priority="98" operator="containsText" text="오후">
      <formula>NOT(ISERROR(SEARCH("오후",G43)))</formula>
    </cfRule>
    <cfRule type="containsText" dxfId="3846" priority="99" operator="containsText" text="심야">
      <formula>NOT(ISERROR(SEARCH("심야",G43)))</formula>
    </cfRule>
    <cfRule type="containsText" dxfId="3845" priority="100" operator="containsText" text="휴무">
      <formula>NOT(ISERROR(SEARCH("휴무",G43)))</formula>
    </cfRule>
    <cfRule type="containsText" dxfId="3844" priority="101" operator="containsText" text="야간">
      <formula>NOT(ISERROR(SEARCH("야간",G43)))</formula>
    </cfRule>
    <cfRule type="containsText" dxfId="3843" priority="102" operator="containsText" text="오전">
      <formula>NOT(ISERROR(SEARCH("오전",G43)))</formula>
    </cfRule>
  </conditionalFormatting>
  <conditionalFormatting sqref="G44:I44">
    <cfRule type="containsText" dxfId="3842" priority="91" operator="containsText" text="주간">
      <formula>NOT(ISERROR(SEARCH("주간",G44)))</formula>
    </cfRule>
    <cfRule type="containsText" dxfId="3841" priority="92" operator="containsText" text="오후">
      <formula>NOT(ISERROR(SEARCH("오후",G44)))</formula>
    </cfRule>
    <cfRule type="containsText" dxfId="3840" priority="93" operator="containsText" text="심야">
      <formula>NOT(ISERROR(SEARCH("심야",G44)))</formula>
    </cfRule>
    <cfRule type="containsText" dxfId="3839" priority="94" operator="containsText" text="휴무">
      <formula>NOT(ISERROR(SEARCH("휴무",G44)))</formula>
    </cfRule>
    <cfRule type="containsText" dxfId="3838" priority="95" operator="containsText" text="야간">
      <formula>NOT(ISERROR(SEARCH("야간",G44)))</formula>
    </cfRule>
    <cfRule type="containsText" dxfId="3837" priority="96" operator="containsText" text="오전">
      <formula>NOT(ISERROR(SEARCH("오전",G44)))</formula>
    </cfRule>
  </conditionalFormatting>
  <conditionalFormatting sqref="M44:O44">
    <cfRule type="containsText" dxfId="3836" priority="85" operator="containsText" text="주간">
      <formula>NOT(ISERROR(SEARCH("주간",M44)))</formula>
    </cfRule>
    <cfRule type="containsText" dxfId="3835" priority="86" operator="containsText" text="오후">
      <formula>NOT(ISERROR(SEARCH("오후",M44)))</formula>
    </cfRule>
    <cfRule type="containsText" dxfId="3834" priority="87" operator="containsText" text="심야">
      <formula>NOT(ISERROR(SEARCH("심야",M44)))</formula>
    </cfRule>
    <cfRule type="containsText" dxfId="3833" priority="88" operator="containsText" text="휴무">
      <formula>NOT(ISERROR(SEARCH("휴무",M44)))</formula>
    </cfRule>
    <cfRule type="containsText" dxfId="3832" priority="89" operator="containsText" text="야간">
      <formula>NOT(ISERROR(SEARCH("야간",M44)))</formula>
    </cfRule>
    <cfRule type="containsText" dxfId="3831" priority="90" operator="containsText" text="오전">
      <formula>NOT(ISERROR(SEARCH("오전",M44)))</formula>
    </cfRule>
  </conditionalFormatting>
  <conditionalFormatting sqref="M45:O45">
    <cfRule type="containsText" dxfId="3830" priority="79" operator="containsText" text="주간">
      <formula>NOT(ISERROR(SEARCH("주간",M45)))</formula>
    </cfRule>
    <cfRule type="containsText" dxfId="3829" priority="80" operator="containsText" text="오후">
      <formula>NOT(ISERROR(SEARCH("오후",M45)))</formula>
    </cfRule>
    <cfRule type="containsText" dxfId="3828" priority="81" operator="containsText" text="심야">
      <formula>NOT(ISERROR(SEARCH("심야",M45)))</formula>
    </cfRule>
    <cfRule type="containsText" dxfId="3827" priority="82" operator="containsText" text="휴무">
      <formula>NOT(ISERROR(SEARCH("휴무",M45)))</formula>
    </cfRule>
    <cfRule type="containsText" dxfId="3826" priority="83" operator="containsText" text="야간">
      <formula>NOT(ISERROR(SEARCH("야간",M45)))</formula>
    </cfRule>
    <cfRule type="containsText" dxfId="3825" priority="84" operator="containsText" text="오전">
      <formula>NOT(ISERROR(SEARCH("오전",M45)))</formula>
    </cfRule>
  </conditionalFormatting>
  <conditionalFormatting sqref="P44:R44">
    <cfRule type="containsText" dxfId="3824" priority="73" operator="containsText" text="주간">
      <formula>NOT(ISERROR(SEARCH("주간",P44)))</formula>
    </cfRule>
    <cfRule type="containsText" dxfId="3823" priority="74" operator="containsText" text="오후">
      <formula>NOT(ISERROR(SEARCH("오후",P44)))</formula>
    </cfRule>
    <cfRule type="containsText" dxfId="3822" priority="75" operator="containsText" text="심야">
      <formula>NOT(ISERROR(SEARCH("심야",P44)))</formula>
    </cfRule>
    <cfRule type="containsText" dxfId="3821" priority="76" operator="containsText" text="휴무">
      <formula>NOT(ISERROR(SEARCH("휴무",P44)))</formula>
    </cfRule>
    <cfRule type="containsText" dxfId="3820" priority="77" operator="containsText" text="야간">
      <formula>NOT(ISERROR(SEARCH("야간",P44)))</formula>
    </cfRule>
    <cfRule type="containsText" dxfId="3819" priority="78" operator="containsText" text="오전">
      <formula>NOT(ISERROR(SEARCH("오전",P44)))</formula>
    </cfRule>
  </conditionalFormatting>
  <conditionalFormatting sqref="P43:R43">
    <cfRule type="containsText" dxfId="3818" priority="67" operator="containsText" text="주간">
      <formula>NOT(ISERROR(SEARCH("주간",P43)))</formula>
    </cfRule>
    <cfRule type="containsText" dxfId="3817" priority="68" operator="containsText" text="오후">
      <formula>NOT(ISERROR(SEARCH("오후",P43)))</formula>
    </cfRule>
    <cfRule type="containsText" dxfId="3816" priority="69" operator="containsText" text="심야">
      <formula>NOT(ISERROR(SEARCH("심야",P43)))</formula>
    </cfRule>
    <cfRule type="containsText" dxfId="3815" priority="70" operator="containsText" text="휴무">
      <formula>NOT(ISERROR(SEARCH("휴무",P43)))</formula>
    </cfRule>
    <cfRule type="containsText" dxfId="3814" priority="71" operator="containsText" text="야간">
      <formula>NOT(ISERROR(SEARCH("야간",P43)))</formula>
    </cfRule>
    <cfRule type="containsText" dxfId="3813" priority="72" operator="containsText" text="오전">
      <formula>NOT(ISERROR(SEARCH("오전",P43)))</formula>
    </cfRule>
  </conditionalFormatting>
  <conditionalFormatting sqref="S46:U46">
    <cfRule type="containsText" dxfId="3812" priority="61" operator="containsText" text="주간">
      <formula>NOT(ISERROR(SEARCH("주간",S46)))</formula>
    </cfRule>
    <cfRule type="containsText" dxfId="3811" priority="62" operator="containsText" text="오후">
      <formula>NOT(ISERROR(SEARCH("오후",S46)))</formula>
    </cfRule>
    <cfRule type="containsText" dxfId="3810" priority="63" operator="containsText" text="심야">
      <formula>NOT(ISERROR(SEARCH("심야",S46)))</formula>
    </cfRule>
    <cfRule type="containsText" dxfId="3809" priority="64" operator="containsText" text="휴무">
      <formula>NOT(ISERROR(SEARCH("휴무",S46)))</formula>
    </cfRule>
    <cfRule type="containsText" dxfId="3808" priority="65" operator="containsText" text="야간">
      <formula>NOT(ISERROR(SEARCH("야간",S46)))</formula>
    </cfRule>
    <cfRule type="containsText" dxfId="3807" priority="66" operator="containsText" text="오전">
      <formula>NOT(ISERROR(SEARCH("오전",S46)))</formula>
    </cfRule>
  </conditionalFormatting>
  <conditionalFormatting sqref="S45:U45">
    <cfRule type="containsText" dxfId="3806" priority="55" operator="containsText" text="주간">
      <formula>NOT(ISERROR(SEARCH("주간",S45)))</formula>
    </cfRule>
    <cfRule type="containsText" dxfId="3805" priority="56" operator="containsText" text="오후">
      <formula>NOT(ISERROR(SEARCH("오후",S45)))</formula>
    </cfRule>
    <cfRule type="containsText" dxfId="3804" priority="57" operator="containsText" text="심야">
      <formula>NOT(ISERROR(SEARCH("심야",S45)))</formula>
    </cfRule>
    <cfRule type="containsText" dxfId="3803" priority="58" operator="containsText" text="휴무">
      <formula>NOT(ISERROR(SEARCH("휴무",S45)))</formula>
    </cfRule>
    <cfRule type="containsText" dxfId="3802" priority="59" operator="containsText" text="야간">
      <formula>NOT(ISERROR(SEARCH("야간",S45)))</formula>
    </cfRule>
    <cfRule type="containsText" dxfId="3801" priority="60" operator="containsText" text="오전">
      <formula>NOT(ISERROR(SEARCH("오전",S45)))</formula>
    </cfRule>
  </conditionalFormatting>
  <conditionalFormatting sqref="S44:U44">
    <cfRule type="containsText" dxfId="3800" priority="49" operator="containsText" text="주간">
      <formula>NOT(ISERROR(SEARCH("주간",S44)))</formula>
    </cfRule>
    <cfRule type="containsText" dxfId="3799" priority="50" operator="containsText" text="오후">
      <formula>NOT(ISERROR(SEARCH("오후",S44)))</formula>
    </cfRule>
    <cfRule type="containsText" dxfId="3798" priority="51" operator="containsText" text="심야">
      <formula>NOT(ISERROR(SEARCH("심야",S44)))</formula>
    </cfRule>
    <cfRule type="containsText" dxfId="3797" priority="52" operator="containsText" text="휴무">
      <formula>NOT(ISERROR(SEARCH("휴무",S44)))</formula>
    </cfRule>
    <cfRule type="containsText" dxfId="3796" priority="53" operator="containsText" text="야간">
      <formula>NOT(ISERROR(SEARCH("야간",S44)))</formula>
    </cfRule>
    <cfRule type="containsText" dxfId="3795" priority="54" operator="containsText" text="오전">
      <formula>NOT(ISERROR(SEARCH("오전",S44)))</formula>
    </cfRule>
  </conditionalFormatting>
  <conditionalFormatting sqref="V42:X42">
    <cfRule type="containsText" dxfId="3794" priority="43" operator="containsText" text="주간">
      <formula>NOT(ISERROR(SEARCH("주간",V42)))</formula>
    </cfRule>
    <cfRule type="containsText" dxfId="3793" priority="44" operator="containsText" text="오후">
      <formula>NOT(ISERROR(SEARCH("오후",V42)))</formula>
    </cfRule>
    <cfRule type="containsText" dxfId="3792" priority="45" operator="containsText" text="심야">
      <formula>NOT(ISERROR(SEARCH("심야",V42)))</formula>
    </cfRule>
    <cfRule type="containsText" dxfId="3791" priority="46" operator="containsText" text="휴무">
      <formula>NOT(ISERROR(SEARCH("휴무",V42)))</formula>
    </cfRule>
    <cfRule type="containsText" dxfId="3790" priority="47" operator="containsText" text="야간">
      <formula>NOT(ISERROR(SEARCH("야간",V42)))</formula>
    </cfRule>
    <cfRule type="containsText" dxfId="3789" priority="48" operator="containsText" text="오전">
      <formula>NOT(ISERROR(SEARCH("오전",V42)))</formula>
    </cfRule>
  </conditionalFormatting>
  <conditionalFormatting sqref="V43:X43">
    <cfRule type="containsText" dxfId="3788" priority="37" operator="containsText" text="주간">
      <formula>NOT(ISERROR(SEARCH("주간",V43)))</formula>
    </cfRule>
    <cfRule type="containsText" dxfId="3787" priority="38" operator="containsText" text="오후">
      <formula>NOT(ISERROR(SEARCH("오후",V43)))</formula>
    </cfRule>
    <cfRule type="containsText" dxfId="3786" priority="39" operator="containsText" text="심야">
      <formula>NOT(ISERROR(SEARCH("심야",V43)))</formula>
    </cfRule>
    <cfRule type="containsText" dxfId="3785" priority="40" operator="containsText" text="휴무">
      <formula>NOT(ISERROR(SEARCH("휴무",V43)))</formula>
    </cfRule>
    <cfRule type="containsText" dxfId="3784" priority="41" operator="containsText" text="야간">
      <formula>NOT(ISERROR(SEARCH("야간",V43)))</formula>
    </cfRule>
    <cfRule type="containsText" dxfId="3783" priority="42" operator="containsText" text="오전">
      <formula>NOT(ISERROR(SEARCH("오전",V43)))</formula>
    </cfRule>
  </conditionalFormatting>
  <conditionalFormatting sqref="P41:R41">
    <cfRule type="containsText" dxfId="3782" priority="31" operator="containsText" text="주간">
      <formula>NOT(ISERROR(SEARCH("주간",P41)))</formula>
    </cfRule>
    <cfRule type="containsText" dxfId="3781" priority="32" operator="containsText" text="오후">
      <formula>NOT(ISERROR(SEARCH("오후",P41)))</formula>
    </cfRule>
    <cfRule type="containsText" dxfId="3780" priority="33" operator="containsText" text="심야">
      <formula>NOT(ISERROR(SEARCH("심야",P41)))</formula>
    </cfRule>
    <cfRule type="containsText" dxfId="3779" priority="34" operator="containsText" text="휴무">
      <formula>NOT(ISERROR(SEARCH("휴무",P41)))</formula>
    </cfRule>
    <cfRule type="containsText" dxfId="3778" priority="35" operator="containsText" text="야간">
      <formula>NOT(ISERROR(SEARCH("야간",P41)))</formula>
    </cfRule>
    <cfRule type="containsText" dxfId="3777" priority="36" operator="containsText" text="오전">
      <formula>NOT(ISERROR(SEARCH("오전",P41)))</formula>
    </cfRule>
  </conditionalFormatting>
  <conditionalFormatting sqref="M43:O43">
    <cfRule type="containsText" dxfId="3776" priority="25" operator="containsText" text="주간">
      <formula>NOT(ISERROR(SEARCH("주간",M43)))</formula>
    </cfRule>
    <cfRule type="containsText" dxfId="3775" priority="26" operator="containsText" text="오후">
      <formula>NOT(ISERROR(SEARCH("오후",M43)))</formula>
    </cfRule>
    <cfRule type="containsText" dxfId="3774" priority="27" operator="containsText" text="심야">
      <formula>NOT(ISERROR(SEARCH("심야",M43)))</formula>
    </cfRule>
    <cfRule type="containsText" dxfId="3773" priority="28" operator="containsText" text="휴무">
      <formula>NOT(ISERROR(SEARCH("휴무",M43)))</formula>
    </cfRule>
    <cfRule type="containsText" dxfId="3772" priority="29" operator="containsText" text="야간">
      <formula>NOT(ISERROR(SEARCH("야간",M43)))</formula>
    </cfRule>
    <cfRule type="containsText" dxfId="3771" priority="30" operator="containsText" text="오전">
      <formula>NOT(ISERROR(SEARCH("오전",M43)))</formula>
    </cfRule>
  </conditionalFormatting>
  <conditionalFormatting sqref="AP20:AR20">
    <cfRule type="containsText" dxfId="23" priority="19" operator="containsText" text="주간">
      <formula>NOT(ISERROR(SEARCH("주간",AP20)))</formula>
    </cfRule>
    <cfRule type="containsText" dxfId="22" priority="20" operator="containsText" text="오후">
      <formula>NOT(ISERROR(SEARCH("오후",AP20)))</formula>
    </cfRule>
    <cfRule type="containsText" dxfId="21" priority="21" operator="containsText" text="심야">
      <formula>NOT(ISERROR(SEARCH("심야",AP20)))</formula>
    </cfRule>
    <cfRule type="containsText" dxfId="20" priority="22" operator="containsText" text="휴무">
      <formula>NOT(ISERROR(SEARCH("휴무",AP20)))</formula>
    </cfRule>
    <cfRule type="containsText" dxfId="19" priority="23" operator="containsText" text="야간">
      <formula>NOT(ISERROR(SEARCH("야간",AP20)))</formula>
    </cfRule>
    <cfRule type="containsText" dxfId="18" priority="24" operator="containsText" text="오전">
      <formula>NOT(ISERROR(SEARCH("오전",AP20)))</formula>
    </cfRule>
  </conditionalFormatting>
  <conditionalFormatting sqref="AS20">
    <cfRule type="containsText" dxfId="17" priority="13" operator="containsText" text="주간">
      <formula>NOT(ISERROR(SEARCH("주간",AS20)))</formula>
    </cfRule>
    <cfRule type="containsText" dxfId="16" priority="14" operator="containsText" text="오후">
      <formula>NOT(ISERROR(SEARCH("오후",AS20)))</formula>
    </cfRule>
    <cfRule type="containsText" dxfId="15" priority="15" operator="containsText" text="심야">
      <formula>NOT(ISERROR(SEARCH("심야",AS20)))</formula>
    </cfRule>
    <cfRule type="containsText" dxfId="14" priority="16" operator="containsText" text="휴무">
      <formula>NOT(ISERROR(SEARCH("휴무",AS20)))</formula>
    </cfRule>
    <cfRule type="containsText" dxfId="13" priority="17" operator="containsText" text="야간">
      <formula>NOT(ISERROR(SEARCH("야간",AS20)))</formula>
    </cfRule>
    <cfRule type="containsText" dxfId="12" priority="18" operator="containsText" text="오전">
      <formula>NOT(ISERROR(SEARCH("오전",AS20)))</formula>
    </cfRule>
  </conditionalFormatting>
  <conditionalFormatting sqref="AP26:AR26">
    <cfRule type="containsText" dxfId="11" priority="7" operator="containsText" text="주간">
      <formula>NOT(ISERROR(SEARCH("주간",AP26)))</formula>
    </cfRule>
    <cfRule type="containsText" dxfId="10" priority="8" operator="containsText" text="오후">
      <formula>NOT(ISERROR(SEARCH("오후",AP26)))</formula>
    </cfRule>
    <cfRule type="containsText" dxfId="9" priority="9" operator="containsText" text="심야">
      <formula>NOT(ISERROR(SEARCH("심야",AP26)))</formula>
    </cfRule>
    <cfRule type="containsText" dxfId="8" priority="10" operator="containsText" text="휴무">
      <formula>NOT(ISERROR(SEARCH("휴무",AP26)))</formula>
    </cfRule>
    <cfRule type="containsText" dxfId="7" priority="11" operator="containsText" text="야간">
      <formula>NOT(ISERROR(SEARCH("야간",AP26)))</formula>
    </cfRule>
    <cfRule type="containsText" dxfId="6" priority="12" operator="containsText" text="오전">
      <formula>NOT(ISERROR(SEARCH("오전",AP26)))</formula>
    </cfRule>
  </conditionalFormatting>
  <conditionalFormatting sqref="AS26">
    <cfRule type="containsText" dxfId="5" priority="1" operator="containsText" text="주간">
      <formula>NOT(ISERROR(SEARCH("주간",AS26)))</formula>
    </cfRule>
    <cfRule type="containsText" dxfId="4" priority="2" operator="containsText" text="오후">
      <formula>NOT(ISERROR(SEARCH("오후",AS26)))</formula>
    </cfRule>
    <cfRule type="containsText" dxfId="3" priority="3" operator="containsText" text="심야">
      <formula>NOT(ISERROR(SEARCH("심야",AS26)))</formula>
    </cfRule>
    <cfRule type="containsText" dxfId="2" priority="4" operator="containsText" text="휴무">
      <formula>NOT(ISERROR(SEARCH("휴무",AS26)))</formula>
    </cfRule>
    <cfRule type="containsText" dxfId="1" priority="5" operator="containsText" text="야간">
      <formula>NOT(ISERROR(SEARCH("야간",AS26)))</formula>
    </cfRule>
    <cfRule type="containsText" dxfId="0" priority="6" operator="containsText" text="오전">
      <formula>NOT(ISERROR(SEARCH("오전",AS26)))</formula>
    </cfRule>
  </conditionalFormatting>
  <printOptions horizontalCentered="1"/>
  <pageMargins left="0.11811023622047245" right="0.11811023622047245" top="0.39370078740157483" bottom="0.35433070866141736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7"/>
  <sheetViews>
    <sheetView zoomScale="70" zoomScaleNormal="70" workbookViewId="0">
      <selection activeCell="AM19" sqref="AM19:AQ23"/>
    </sheetView>
  </sheetViews>
  <sheetFormatPr defaultColWidth="8.83203125" defaultRowHeight="20.5" x14ac:dyDescent="0.45"/>
  <cols>
    <col min="1" max="24" width="4" customWidth="1"/>
    <col min="25" max="29" width="8.58203125" customWidth="1"/>
    <col min="30" max="30" width="9.58203125" style="31" customWidth="1"/>
    <col min="31" max="31" width="9.58203125" style="30" customWidth="1"/>
    <col min="32" max="33" width="9.58203125" style="31" hidden="1" customWidth="1"/>
    <col min="34" max="34" width="9.58203125" style="36" customWidth="1"/>
    <col min="35" max="35" width="9.58203125" style="31" hidden="1" customWidth="1"/>
    <col min="36" max="36" width="15.58203125" customWidth="1"/>
    <col min="37" max="40" width="6.25" bestFit="1" customWidth="1"/>
    <col min="41" max="41" width="6.75" bestFit="1" customWidth="1"/>
    <col min="42" max="43" width="10" bestFit="1" customWidth="1"/>
  </cols>
  <sheetData>
    <row r="1" spans="1:62" ht="26" x14ac:dyDescent="0.45">
      <c r="A1" s="273" t="s">
        <v>61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9"/>
    </row>
    <row r="2" spans="1:62" ht="16" customHeight="1" x14ac:dyDescent="0.45">
      <c r="A2" s="247" t="s">
        <v>0</v>
      </c>
      <c r="B2" s="247"/>
      <c r="C2" s="247"/>
      <c r="D2" s="274" t="s">
        <v>14</v>
      </c>
      <c r="E2" s="274"/>
      <c r="F2" s="274"/>
      <c r="G2" s="274" t="s">
        <v>13</v>
      </c>
      <c r="H2" s="274"/>
      <c r="I2" s="274"/>
      <c r="J2" s="274" t="s">
        <v>11</v>
      </c>
      <c r="K2" s="274"/>
      <c r="L2" s="274"/>
      <c r="M2" s="274" t="s">
        <v>15</v>
      </c>
      <c r="N2" s="274"/>
      <c r="O2" s="274"/>
      <c r="P2" s="274" t="s">
        <v>19</v>
      </c>
      <c r="Q2" s="274"/>
      <c r="R2" s="274"/>
      <c r="S2" s="275" t="s">
        <v>17</v>
      </c>
      <c r="T2" s="275"/>
      <c r="U2" s="275"/>
      <c r="V2" s="276" t="s">
        <v>18</v>
      </c>
      <c r="W2" s="276"/>
      <c r="X2" s="276"/>
      <c r="Y2" s="277" t="s">
        <v>35</v>
      </c>
      <c r="Z2" s="269" t="s">
        <v>46</v>
      </c>
      <c r="AA2" s="269" t="s">
        <v>47</v>
      </c>
      <c r="AB2" s="270" t="s">
        <v>33</v>
      </c>
      <c r="AC2" s="271" t="s">
        <v>16</v>
      </c>
      <c r="AD2" s="266" t="s">
        <v>12</v>
      </c>
      <c r="AE2" s="272" t="s">
        <v>41</v>
      </c>
      <c r="AF2" s="266" t="s">
        <v>6</v>
      </c>
      <c r="AG2" s="266" t="s">
        <v>9</v>
      </c>
      <c r="AH2" s="266" t="s">
        <v>39</v>
      </c>
      <c r="AI2" s="266" t="s">
        <v>40</v>
      </c>
      <c r="AL2" s="86"/>
      <c r="AM2" s="86"/>
      <c r="AN2" s="86"/>
    </row>
    <row r="3" spans="1:62" ht="16" customHeight="1" x14ac:dyDescent="0.45">
      <c r="A3" s="247"/>
      <c r="B3" s="247"/>
      <c r="C3" s="247"/>
      <c r="D3" s="236"/>
      <c r="E3" s="236"/>
      <c r="F3" s="236"/>
      <c r="G3" s="236"/>
      <c r="H3" s="236"/>
      <c r="I3" s="236"/>
      <c r="J3" s="265">
        <v>1</v>
      </c>
      <c r="K3" s="265"/>
      <c r="L3" s="265"/>
      <c r="M3" s="267">
        <v>2</v>
      </c>
      <c r="N3" s="267"/>
      <c r="O3" s="267"/>
      <c r="P3" s="236">
        <v>3</v>
      </c>
      <c r="Q3" s="236"/>
      <c r="R3" s="236"/>
      <c r="S3" s="268">
        <v>4</v>
      </c>
      <c r="T3" s="268"/>
      <c r="U3" s="268"/>
      <c r="V3" s="265">
        <v>5</v>
      </c>
      <c r="W3" s="265"/>
      <c r="X3" s="265"/>
      <c r="Y3" s="277"/>
      <c r="Z3" s="269"/>
      <c r="AA3" s="269"/>
      <c r="AB3" s="270"/>
      <c r="AC3" s="271"/>
      <c r="AD3" s="266"/>
      <c r="AE3" s="272"/>
      <c r="AF3" s="266"/>
      <c r="AG3" s="266"/>
      <c r="AH3" s="266"/>
      <c r="AI3" s="266"/>
      <c r="AL3" s="86"/>
      <c r="AM3" s="86"/>
      <c r="AN3" s="86"/>
    </row>
    <row r="4" spans="1:62" ht="16" customHeight="1" x14ac:dyDescent="0.45">
      <c r="A4" s="234" t="s">
        <v>20</v>
      </c>
      <c r="B4" s="234"/>
      <c r="C4" s="234"/>
      <c r="D4" s="227" t="s">
        <v>35</v>
      </c>
      <c r="E4" s="228"/>
      <c r="F4" s="229"/>
      <c r="G4" s="227" t="s">
        <v>35</v>
      </c>
      <c r="H4" s="228"/>
      <c r="I4" s="229"/>
      <c r="J4" s="227" t="s">
        <v>34</v>
      </c>
      <c r="K4" s="228"/>
      <c r="L4" s="229"/>
      <c r="M4" s="227" t="s">
        <v>34</v>
      </c>
      <c r="N4" s="228"/>
      <c r="O4" s="229"/>
      <c r="P4" s="227" t="s">
        <v>46</v>
      </c>
      <c r="Q4" s="228"/>
      <c r="R4" s="229"/>
      <c r="S4" s="230" t="s">
        <v>46</v>
      </c>
      <c r="T4" s="230"/>
      <c r="U4" s="230"/>
      <c r="V4" s="243" t="s">
        <v>35</v>
      </c>
      <c r="W4" s="243"/>
      <c r="X4" s="243"/>
      <c r="Y4" s="47">
        <f t="shared" ref="Y4:Y11" si="0">COUNTIF(D4:X4,"주간")</f>
        <v>3</v>
      </c>
      <c r="Z4" s="47">
        <f t="shared" ref="Z4:Z11" si="1">COUNTIF(D4:X4,"오전")</f>
        <v>2</v>
      </c>
      <c r="AA4" s="47">
        <f t="shared" ref="AA4:AA11" si="2">COUNTIF(D4:X4,"오후")</f>
        <v>0</v>
      </c>
      <c r="AB4" s="27">
        <f t="shared" ref="AB4:AB11" si="3">COUNTIF(D4:X4,"야간")</f>
        <v>0</v>
      </c>
      <c r="AC4" s="28">
        <f t="shared" ref="AC4:AC11" si="4">COUNTIF(D4:X4,"휴무")</f>
        <v>2</v>
      </c>
      <c r="AD4" s="149" t="s">
        <v>20</v>
      </c>
      <c r="AE4" s="32">
        <f>(Y4*12)+(Z4*6)+(AA4*6)+(AB4*12)</f>
        <v>48</v>
      </c>
      <c r="AF4" s="33"/>
      <c r="AG4" s="33"/>
      <c r="AH4" s="32">
        <f t="shared" ref="AH4:AH11" si="5">(Y4*4)+(AB4*4)</f>
        <v>12</v>
      </c>
      <c r="AI4" s="33"/>
      <c r="AK4" s="73"/>
      <c r="AL4" s="264" t="s">
        <v>64</v>
      </c>
      <c r="AM4" s="264"/>
      <c r="AN4" s="152"/>
      <c r="AO4" s="73"/>
      <c r="AP4" s="227" t="s">
        <v>35</v>
      </c>
      <c r="AQ4" s="228"/>
      <c r="AR4" s="229"/>
      <c r="AS4" s="227" t="s">
        <v>35</v>
      </c>
      <c r="AT4" s="228"/>
      <c r="AU4" s="229"/>
      <c r="AV4" s="227" t="s">
        <v>34</v>
      </c>
      <c r="AW4" s="228"/>
      <c r="AX4" s="229"/>
      <c r="AY4" s="227" t="s">
        <v>34</v>
      </c>
      <c r="AZ4" s="228"/>
      <c r="BA4" s="229"/>
      <c r="BB4" s="227" t="s">
        <v>35</v>
      </c>
      <c r="BC4" s="228"/>
      <c r="BD4" s="229"/>
      <c r="BE4" s="230" t="s">
        <v>46</v>
      </c>
      <c r="BF4" s="230"/>
      <c r="BG4" s="230"/>
      <c r="BH4" s="243" t="s">
        <v>46</v>
      </c>
      <c r="BI4" s="243"/>
      <c r="BJ4" s="243"/>
    </row>
    <row r="5" spans="1:62" ht="16" customHeight="1" x14ac:dyDescent="0.45">
      <c r="A5" s="231" t="s">
        <v>21</v>
      </c>
      <c r="B5" s="232"/>
      <c r="C5" s="233"/>
      <c r="D5" s="227" t="s">
        <v>46</v>
      </c>
      <c r="E5" s="228"/>
      <c r="F5" s="229"/>
      <c r="G5" s="243" t="s">
        <v>76</v>
      </c>
      <c r="H5" s="243"/>
      <c r="I5" s="243"/>
      <c r="J5" s="243" t="s">
        <v>171</v>
      </c>
      <c r="K5" s="243"/>
      <c r="L5" s="243"/>
      <c r="M5" s="227" t="s">
        <v>175</v>
      </c>
      <c r="N5" s="228"/>
      <c r="O5" s="229"/>
      <c r="P5" s="227" t="s">
        <v>173</v>
      </c>
      <c r="Q5" s="228"/>
      <c r="R5" s="229"/>
      <c r="S5" s="227" t="s">
        <v>172</v>
      </c>
      <c r="T5" s="228"/>
      <c r="U5" s="229"/>
      <c r="V5" s="227" t="s">
        <v>34</v>
      </c>
      <c r="W5" s="228"/>
      <c r="X5" s="229"/>
      <c r="Y5" s="47">
        <f t="shared" si="0"/>
        <v>1</v>
      </c>
      <c r="Z5" s="47">
        <f t="shared" si="1"/>
        <v>1</v>
      </c>
      <c r="AA5" s="47">
        <f t="shared" si="2"/>
        <v>1</v>
      </c>
      <c r="AB5" s="27">
        <f t="shared" si="3"/>
        <v>2</v>
      </c>
      <c r="AC5" s="28">
        <f t="shared" si="4"/>
        <v>2</v>
      </c>
      <c r="AD5" s="149" t="s">
        <v>21</v>
      </c>
      <c r="AE5" s="32">
        <f t="shared" ref="AE5:AE11" si="6">(Y5*12)+(Z5*6)+(AA5*6)+(AB5*12)</f>
        <v>48</v>
      </c>
      <c r="AF5" s="33"/>
      <c r="AG5" s="33"/>
      <c r="AH5" s="32">
        <f t="shared" si="5"/>
        <v>12</v>
      </c>
      <c r="AI5" s="33"/>
      <c r="AK5" s="73"/>
      <c r="AL5" s="152"/>
      <c r="AM5" s="152"/>
      <c r="AN5" s="152"/>
      <c r="AO5" s="73"/>
      <c r="AP5" s="227" t="s">
        <v>46</v>
      </c>
      <c r="AQ5" s="228"/>
      <c r="AR5" s="229"/>
      <c r="AS5" s="243" t="s">
        <v>76</v>
      </c>
      <c r="AT5" s="243"/>
      <c r="AU5" s="243"/>
      <c r="AV5" s="227" t="s">
        <v>76</v>
      </c>
      <c r="AW5" s="228"/>
      <c r="AX5" s="229"/>
      <c r="AY5" s="230" t="s">
        <v>34</v>
      </c>
      <c r="AZ5" s="230"/>
      <c r="BA5" s="230"/>
      <c r="BB5" s="227" t="s">
        <v>46</v>
      </c>
      <c r="BC5" s="228"/>
      <c r="BD5" s="229"/>
      <c r="BE5" s="227" t="s">
        <v>35</v>
      </c>
      <c r="BF5" s="228"/>
      <c r="BG5" s="229"/>
      <c r="BH5" s="227" t="s">
        <v>46</v>
      </c>
      <c r="BI5" s="228"/>
      <c r="BJ5" s="229"/>
    </row>
    <row r="6" spans="1:62" ht="16" customHeight="1" x14ac:dyDescent="0.45">
      <c r="A6" s="234" t="s">
        <v>23</v>
      </c>
      <c r="B6" s="234"/>
      <c r="C6" s="234"/>
      <c r="D6" s="227" t="s">
        <v>35</v>
      </c>
      <c r="E6" s="228"/>
      <c r="F6" s="229"/>
      <c r="G6" s="227" t="s">
        <v>46</v>
      </c>
      <c r="H6" s="228"/>
      <c r="I6" s="229"/>
      <c r="J6" s="230" t="s">
        <v>175</v>
      </c>
      <c r="K6" s="230"/>
      <c r="L6" s="230"/>
      <c r="M6" s="243" t="s">
        <v>172</v>
      </c>
      <c r="N6" s="243"/>
      <c r="O6" s="243"/>
      <c r="P6" s="243" t="s">
        <v>172</v>
      </c>
      <c r="Q6" s="243"/>
      <c r="R6" s="243"/>
      <c r="S6" s="227" t="s">
        <v>34</v>
      </c>
      <c r="T6" s="228"/>
      <c r="U6" s="229"/>
      <c r="V6" s="227" t="s">
        <v>34</v>
      </c>
      <c r="W6" s="228"/>
      <c r="X6" s="229"/>
      <c r="Y6" s="47">
        <f t="shared" si="0"/>
        <v>1</v>
      </c>
      <c r="Z6" s="47">
        <f t="shared" si="1"/>
        <v>1</v>
      </c>
      <c r="AA6" s="47">
        <f t="shared" si="2"/>
        <v>1</v>
      </c>
      <c r="AB6" s="27">
        <f t="shared" si="3"/>
        <v>2</v>
      </c>
      <c r="AC6" s="28">
        <f t="shared" si="4"/>
        <v>2</v>
      </c>
      <c r="AD6" s="149" t="s">
        <v>23</v>
      </c>
      <c r="AE6" s="32">
        <f t="shared" si="6"/>
        <v>48</v>
      </c>
      <c r="AF6" s="33"/>
      <c r="AG6" s="33"/>
      <c r="AH6" s="32">
        <f t="shared" si="5"/>
        <v>12</v>
      </c>
      <c r="AI6" s="33"/>
      <c r="AK6" s="73"/>
      <c r="AL6" s="264" t="s">
        <v>62</v>
      </c>
      <c r="AM6" s="264"/>
      <c r="AN6" s="264"/>
      <c r="AO6" s="73"/>
      <c r="AP6" s="227" t="s">
        <v>35</v>
      </c>
      <c r="AQ6" s="228"/>
      <c r="AR6" s="229"/>
      <c r="AS6" s="227" t="s">
        <v>46</v>
      </c>
      <c r="AT6" s="228"/>
      <c r="AU6" s="229"/>
      <c r="AV6" s="230" t="s">
        <v>34</v>
      </c>
      <c r="AW6" s="230"/>
      <c r="AX6" s="230"/>
      <c r="AY6" s="227" t="s">
        <v>76</v>
      </c>
      <c r="AZ6" s="228"/>
      <c r="BA6" s="229"/>
      <c r="BB6" s="230" t="s">
        <v>76</v>
      </c>
      <c r="BC6" s="230"/>
      <c r="BD6" s="230"/>
      <c r="BE6" s="227" t="s">
        <v>34</v>
      </c>
      <c r="BF6" s="228"/>
      <c r="BG6" s="229"/>
      <c r="BH6" s="227" t="s">
        <v>34</v>
      </c>
      <c r="BI6" s="228"/>
      <c r="BJ6" s="229"/>
    </row>
    <row r="7" spans="1:62" ht="16" customHeight="1" x14ac:dyDescent="0.45">
      <c r="A7" s="231" t="s">
        <v>24</v>
      </c>
      <c r="B7" s="232"/>
      <c r="C7" s="233"/>
      <c r="D7" s="227" t="s">
        <v>34</v>
      </c>
      <c r="E7" s="228"/>
      <c r="F7" s="229"/>
      <c r="G7" s="227" t="s">
        <v>76</v>
      </c>
      <c r="H7" s="228"/>
      <c r="I7" s="229"/>
      <c r="J7" s="227" t="s">
        <v>172</v>
      </c>
      <c r="K7" s="228"/>
      <c r="L7" s="229"/>
      <c r="M7" s="227" t="s">
        <v>34</v>
      </c>
      <c r="N7" s="228"/>
      <c r="O7" s="229"/>
      <c r="P7" s="227" t="s">
        <v>34</v>
      </c>
      <c r="Q7" s="228"/>
      <c r="R7" s="229"/>
      <c r="S7" s="227" t="s">
        <v>175</v>
      </c>
      <c r="T7" s="228"/>
      <c r="U7" s="229"/>
      <c r="V7" s="243" t="s">
        <v>172</v>
      </c>
      <c r="W7" s="243"/>
      <c r="X7" s="243"/>
      <c r="Y7" s="47">
        <f t="shared" si="0"/>
        <v>0</v>
      </c>
      <c r="Z7" s="47">
        <f t="shared" si="1"/>
        <v>0</v>
      </c>
      <c r="AA7" s="47">
        <f t="shared" si="2"/>
        <v>1</v>
      </c>
      <c r="AB7" s="27">
        <f t="shared" si="3"/>
        <v>3</v>
      </c>
      <c r="AC7" s="28">
        <f t="shared" si="4"/>
        <v>3</v>
      </c>
      <c r="AD7" s="149" t="s">
        <v>24</v>
      </c>
      <c r="AE7" s="32">
        <f t="shared" si="6"/>
        <v>42</v>
      </c>
      <c r="AF7" s="33"/>
      <c r="AG7" s="33"/>
      <c r="AH7" s="32">
        <f t="shared" si="5"/>
        <v>12</v>
      </c>
      <c r="AI7" s="33"/>
      <c r="AJ7" s="44"/>
      <c r="AK7" s="73"/>
      <c r="AL7" s="264" t="s">
        <v>63</v>
      </c>
      <c r="AM7" s="264"/>
      <c r="AN7" s="152"/>
      <c r="AO7" s="73"/>
      <c r="AP7" s="227" t="s">
        <v>34</v>
      </c>
      <c r="AQ7" s="228"/>
      <c r="AR7" s="229"/>
      <c r="AS7" s="227" t="s">
        <v>76</v>
      </c>
      <c r="AT7" s="228"/>
      <c r="AU7" s="229"/>
      <c r="AV7" s="227" t="s">
        <v>168</v>
      </c>
      <c r="AW7" s="228"/>
      <c r="AX7" s="229"/>
      <c r="AY7" s="230" t="s">
        <v>34</v>
      </c>
      <c r="AZ7" s="230"/>
      <c r="BA7" s="230"/>
      <c r="BB7" s="230" t="s">
        <v>34</v>
      </c>
      <c r="BC7" s="230"/>
      <c r="BD7" s="230"/>
      <c r="BE7" s="227" t="s">
        <v>35</v>
      </c>
      <c r="BF7" s="228"/>
      <c r="BG7" s="229"/>
      <c r="BH7" s="244" t="s">
        <v>76</v>
      </c>
      <c r="BI7" s="245"/>
      <c r="BJ7" s="246"/>
    </row>
    <row r="8" spans="1:62" ht="15.75" customHeight="1" x14ac:dyDescent="0.45">
      <c r="A8" s="231" t="s">
        <v>22</v>
      </c>
      <c r="B8" s="232"/>
      <c r="C8" s="233"/>
      <c r="D8" s="227" t="s">
        <v>76</v>
      </c>
      <c r="E8" s="228"/>
      <c r="F8" s="229"/>
      <c r="G8" s="227" t="s">
        <v>34</v>
      </c>
      <c r="H8" s="228"/>
      <c r="I8" s="229"/>
      <c r="J8" s="243" t="s">
        <v>174</v>
      </c>
      <c r="K8" s="243"/>
      <c r="L8" s="243"/>
      <c r="M8" s="243" t="s">
        <v>173</v>
      </c>
      <c r="N8" s="243"/>
      <c r="O8" s="243"/>
      <c r="P8" s="243" t="s">
        <v>172</v>
      </c>
      <c r="Q8" s="243"/>
      <c r="R8" s="243"/>
      <c r="S8" s="227" t="s">
        <v>171</v>
      </c>
      <c r="T8" s="228"/>
      <c r="U8" s="229"/>
      <c r="V8" s="227" t="s">
        <v>175</v>
      </c>
      <c r="W8" s="228"/>
      <c r="X8" s="229"/>
      <c r="Y8" s="47">
        <f t="shared" si="0"/>
        <v>1</v>
      </c>
      <c r="Z8" s="47">
        <f t="shared" si="1"/>
        <v>1</v>
      </c>
      <c r="AA8" s="47">
        <f t="shared" si="2"/>
        <v>1</v>
      </c>
      <c r="AB8" s="27">
        <f t="shared" si="3"/>
        <v>2</v>
      </c>
      <c r="AC8" s="28">
        <f t="shared" si="4"/>
        <v>2</v>
      </c>
      <c r="AD8" s="149" t="s">
        <v>22</v>
      </c>
      <c r="AE8" s="32">
        <f t="shared" si="6"/>
        <v>48</v>
      </c>
      <c r="AF8" s="33"/>
      <c r="AG8" s="33"/>
      <c r="AH8" s="32">
        <f t="shared" si="5"/>
        <v>12</v>
      </c>
      <c r="AI8" s="33"/>
      <c r="AK8" s="73"/>
      <c r="AL8" s="152"/>
      <c r="AM8" s="152"/>
      <c r="AN8" s="152"/>
      <c r="AO8" s="73"/>
      <c r="AP8" s="227" t="s">
        <v>76</v>
      </c>
      <c r="AQ8" s="228"/>
      <c r="AR8" s="229"/>
      <c r="AS8" s="227" t="s">
        <v>34</v>
      </c>
      <c r="AT8" s="228"/>
      <c r="AU8" s="229"/>
      <c r="AV8" s="227" t="s">
        <v>35</v>
      </c>
      <c r="AW8" s="228"/>
      <c r="AX8" s="229"/>
      <c r="AY8" s="227" t="s">
        <v>35</v>
      </c>
      <c r="AZ8" s="228"/>
      <c r="BA8" s="229"/>
      <c r="BB8" s="230" t="s">
        <v>34</v>
      </c>
      <c r="BC8" s="230"/>
      <c r="BD8" s="230"/>
      <c r="BE8" s="244" t="s">
        <v>169</v>
      </c>
      <c r="BF8" s="245"/>
      <c r="BG8" s="246"/>
      <c r="BH8" s="244" t="s">
        <v>169</v>
      </c>
      <c r="BI8" s="245"/>
      <c r="BJ8" s="246"/>
    </row>
    <row r="9" spans="1:62" ht="16" customHeight="1" x14ac:dyDescent="0.45">
      <c r="A9" s="231" t="s">
        <v>27</v>
      </c>
      <c r="B9" s="232"/>
      <c r="C9" s="233"/>
      <c r="D9" s="227" t="s">
        <v>34</v>
      </c>
      <c r="E9" s="228"/>
      <c r="F9" s="229"/>
      <c r="G9" s="230" t="s">
        <v>35</v>
      </c>
      <c r="H9" s="230"/>
      <c r="I9" s="230"/>
      <c r="J9" s="227" t="s">
        <v>172</v>
      </c>
      <c r="K9" s="228"/>
      <c r="L9" s="229"/>
      <c r="M9" s="227" t="s">
        <v>172</v>
      </c>
      <c r="N9" s="228"/>
      <c r="O9" s="229"/>
      <c r="P9" s="227" t="s">
        <v>34</v>
      </c>
      <c r="Q9" s="228"/>
      <c r="R9" s="229"/>
      <c r="S9" s="227" t="s">
        <v>174</v>
      </c>
      <c r="T9" s="228"/>
      <c r="U9" s="229"/>
      <c r="V9" s="244" t="s">
        <v>174</v>
      </c>
      <c r="W9" s="245"/>
      <c r="X9" s="246"/>
      <c r="Y9" s="47">
        <f t="shared" si="0"/>
        <v>1</v>
      </c>
      <c r="Z9" s="47">
        <f t="shared" si="1"/>
        <v>2</v>
      </c>
      <c r="AA9" s="47">
        <f t="shared" si="2"/>
        <v>0</v>
      </c>
      <c r="AB9" s="27">
        <f t="shared" si="3"/>
        <v>2</v>
      </c>
      <c r="AC9" s="28">
        <f t="shared" si="4"/>
        <v>2</v>
      </c>
      <c r="AD9" s="149" t="s">
        <v>27</v>
      </c>
      <c r="AE9" s="32">
        <f t="shared" si="6"/>
        <v>48</v>
      </c>
      <c r="AF9" s="33"/>
      <c r="AG9" s="33"/>
      <c r="AH9" s="32">
        <f t="shared" si="5"/>
        <v>12</v>
      </c>
      <c r="AI9" s="33"/>
      <c r="AK9" s="73"/>
      <c r="AL9" s="152"/>
      <c r="AM9" s="152"/>
      <c r="AN9" s="152"/>
      <c r="AO9" s="73"/>
      <c r="AP9" s="227" t="s">
        <v>34</v>
      </c>
      <c r="AQ9" s="228"/>
      <c r="AR9" s="229"/>
      <c r="AS9" s="230" t="s">
        <v>35</v>
      </c>
      <c r="AT9" s="230"/>
      <c r="AU9" s="230"/>
      <c r="AV9" s="243" t="s">
        <v>35</v>
      </c>
      <c r="AW9" s="243"/>
      <c r="AX9" s="243"/>
      <c r="AY9" s="243" t="s">
        <v>46</v>
      </c>
      <c r="AZ9" s="243"/>
      <c r="BA9" s="243"/>
      <c r="BB9" s="227" t="s">
        <v>35</v>
      </c>
      <c r="BC9" s="228"/>
      <c r="BD9" s="229"/>
      <c r="BE9" s="227" t="s">
        <v>168</v>
      </c>
      <c r="BF9" s="228"/>
      <c r="BG9" s="229"/>
      <c r="BH9" s="244" t="s">
        <v>34</v>
      </c>
      <c r="BI9" s="245"/>
      <c r="BJ9" s="246"/>
    </row>
    <row r="10" spans="1:62" ht="16" customHeight="1" x14ac:dyDescent="0.45">
      <c r="A10" s="231" t="s">
        <v>32</v>
      </c>
      <c r="B10" s="232"/>
      <c r="C10" s="233"/>
      <c r="D10" s="230" t="s">
        <v>34</v>
      </c>
      <c r="E10" s="230"/>
      <c r="F10" s="230"/>
      <c r="G10" s="227" t="s">
        <v>34</v>
      </c>
      <c r="H10" s="228"/>
      <c r="I10" s="229"/>
      <c r="J10" s="227" t="s">
        <v>174</v>
      </c>
      <c r="K10" s="228"/>
      <c r="L10" s="229"/>
      <c r="M10" s="243" t="s">
        <v>174</v>
      </c>
      <c r="N10" s="243"/>
      <c r="O10" s="243"/>
      <c r="P10" s="227" t="s">
        <v>173</v>
      </c>
      <c r="Q10" s="228"/>
      <c r="R10" s="229"/>
      <c r="S10" s="227" t="s">
        <v>172</v>
      </c>
      <c r="T10" s="228"/>
      <c r="U10" s="229"/>
      <c r="V10" s="227" t="s">
        <v>172</v>
      </c>
      <c r="W10" s="228"/>
      <c r="X10" s="229"/>
      <c r="Y10" s="47">
        <f t="shared" si="0"/>
        <v>1</v>
      </c>
      <c r="Z10" s="47">
        <f t="shared" si="1"/>
        <v>2</v>
      </c>
      <c r="AA10" s="47">
        <f t="shared" si="2"/>
        <v>0</v>
      </c>
      <c r="AB10" s="27">
        <f t="shared" si="3"/>
        <v>2</v>
      </c>
      <c r="AC10" s="28">
        <f t="shared" si="4"/>
        <v>2</v>
      </c>
      <c r="AD10" s="149" t="s">
        <v>32</v>
      </c>
      <c r="AE10" s="32">
        <f t="shared" si="6"/>
        <v>48</v>
      </c>
      <c r="AF10" s="33"/>
      <c r="AG10" s="33"/>
      <c r="AH10" s="32">
        <f t="shared" si="5"/>
        <v>12</v>
      </c>
      <c r="AI10" s="33"/>
      <c r="AK10" s="73"/>
      <c r="AL10" s="152"/>
      <c r="AM10" s="152"/>
      <c r="AN10" s="152"/>
      <c r="AO10" s="73"/>
      <c r="AP10" s="230" t="s">
        <v>34</v>
      </c>
      <c r="AQ10" s="230"/>
      <c r="AR10" s="230"/>
      <c r="AS10" s="227" t="s">
        <v>34</v>
      </c>
      <c r="AT10" s="228"/>
      <c r="AU10" s="229"/>
      <c r="AV10" s="227" t="s">
        <v>169</v>
      </c>
      <c r="AW10" s="228"/>
      <c r="AX10" s="229"/>
      <c r="AY10" s="227" t="s">
        <v>76</v>
      </c>
      <c r="AZ10" s="228"/>
      <c r="BA10" s="229"/>
      <c r="BB10" s="227" t="s">
        <v>76</v>
      </c>
      <c r="BC10" s="228"/>
      <c r="BD10" s="229"/>
      <c r="BE10" s="244" t="s">
        <v>34</v>
      </c>
      <c r="BF10" s="245"/>
      <c r="BG10" s="246"/>
      <c r="BH10" s="227" t="s">
        <v>35</v>
      </c>
      <c r="BI10" s="228"/>
      <c r="BJ10" s="229"/>
    </row>
    <row r="11" spans="1:62" ht="16" customHeight="1" x14ac:dyDescent="0.45">
      <c r="A11" s="231" t="s">
        <v>31</v>
      </c>
      <c r="B11" s="232"/>
      <c r="C11" s="233"/>
      <c r="D11" s="227" t="s">
        <v>76</v>
      </c>
      <c r="E11" s="228"/>
      <c r="F11" s="229"/>
      <c r="G11" s="227" t="s">
        <v>34</v>
      </c>
      <c r="H11" s="228"/>
      <c r="I11" s="229"/>
      <c r="J11" s="244" t="s">
        <v>173</v>
      </c>
      <c r="K11" s="245"/>
      <c r="L11" s="246"/>
      <c r="M11" s="230" t="s">
        <v>174</v>
      </c>
      <c r="N11" s="230"/>
      <c r="O11" s="230"/>
      <c r="P11" s="227" t="s">
        <v>171</v>
      </c>
      <c r="Q11" s="228"/>
      <c r="R11" s="229"/>
      <c r="S11" s="227" t="s">
        <v>173</v>
      </c>
      <c r="T11" s="228"/>
      <c r="U11" s="229"/>
      <c r="V11" s="244" t="s">
        <v>174</v>
      </c>
      <c r="W11" s="245"/>
      <c r="X11" s="246"/>
      <c r="Y11" s="47">
        <f t="shared" si="0"/>
        <v>2</v>
      </c>
      <c r="Z11" s="47">
        <f t="shared" si="1"/>
        <v>2</v>
      </c>
      <c r="AA11" s="47">
        <f t="shared" si="2"/>
        <v>0</v>
      </c>
      <c r="AB11" s="27">
        <f t="shared" si="3"/>
        <v>1</v>
      </c>
      <c r="AC11" s="28">
        <f t="shared" si="4"/>
        <v>2</v>
      </c>
      <c r="AD11" s="149" t="s">
        <v>31</v>
      </c>
      <c r="AE11" s="32">
        <f t="shared" si="6"/>
        <v>48</v>
      </c>
      <c r="AF11" s="33"/>
      <c r="AG11" s="33"/>
      <c r="AH11" s="32">
        <f t="shared" si="5"/>
        <v>12</v>
      </c>
      <c r="AI11" s="33"/>
      <c r="AK11" s="73"/>
      <c r="AL11" s="264" t="s">
        <v>66</v>
      </c>
      <c r="AM11" s="264"/>
      <c r="AN11" s="264"/>
      <c r="AO11" s="73"/>
      <c r="AP11" s="227" t="s">
        <v>76</v>
      </c>
      <c r="AQ11" s="228"/>
      <c r="AR11" s="229"/>
      <c r="AS11" s="227" t="s">
        <v>34</v>
      </c>
      <c r="AT11" s="228"/>
      <c r="AU11" s="229"/>
      <c r="AV11" s="244" t="s">
        <v>46</v>
      </c>
      <c r="AW11" s="245"/>
      <c r="AX11" s="246"/>
      <c r="AY11" s="230" t="s">
        <v>35</v>
      </c>
      <c r="AZ11" s="230"/>
      <c r="BA11" s="230"/>
      <c r="BB11" s="230" t="s">
        <v>34</v>
      </c>
      <c r="BC11" s="230"/>
      <c r="BD11" s="230"/>
      <c r="BE11" s="227" t="s">
        <v>76</v>
      </c>
      <c r="BF11" s="228"/>
      <c r="BG11" s="229"/>
      <c r="BH11" s="227" t="s">
        <v>168</v>
      </c>
      <c r="BI11" s="228"/>
      <c r="BJ11" s="229"/>
    </row>
    <row r="12" spans="1:62" ht="16" customHeight="1" x14ac:dyDescent="0.45">
      <c r="A12" s="247" t="s">
        <v>12</v>
      </c>
      <c r="B12" s="247"/>
      <c r="C12" s="247"/>
      <c r="D12" s="258">
        <v>6</v>
      </c>
      <c r="E12" s="259"/>
      <c r="F12" s="260"/>
      <c r="G12" s="258">
        <v>7</v>
      </c>
      <c r="H12" s="259"/>
      <c r="I12" s="260"/>
      <c r="J12" s="258">
        <v>8</v>
      </c>
      <c r="K12" s="259"/>
      <c r="L12" s="260"/>
      <c r="M12" s="258">
        <v>9</v>
      </c>
      <c r="N12" s="259"/>
      <c r="O12" s="260"/>
      <c r="P12" s="258">
        <v>10</v>
      </c>
      <c r="Q12" s="259"/>
      <c r="R12" s="260"/>
      <c r="S12" s="254">
        <v>11</v>
      </c>
      <c r="T12" s="255"/>
      <c r="U12" s="256"/>
      <c r="V12" s="261">
        <v>12</v>
      </c>
      <c r="W12" s="262"/>
      <c r="X12" s="263"/>
      <c r="Y12" s="155" t="s">
        <v>35</v>
      </c>
      <c r="Z12" s="155" t="s">
        <v>46</v>
      </c>
      <c r="AA12" s="155" t="s">
        <v>47</v>
      </c>
      <c r="AB12" s="66" t="s">
        <v>33</v>
      </c>
      <c r="AC12" s="154" t="s">
        <v>34</v>
      </c>
      <c r="AD12" s="153" t="s">
        <v>12</v>
      </c>
      <c r="AE12" s="67" t="s">
        <v>41</v>
      </c>
      <c r="AF12" s="68" t="s">
        <v>6</v>
      </c>
      <c r="AG12" s="68" t="s">
        <v>9</v>
      </c>
      <c r="AH12" s="67" t="s">
        <v>39</v>
      </c>
      <c r="AI12" s="68" t="s">
        <v>40</v>
      </c>
      <c r="AK12" s="69"/>
      <c r="AL12" s="150"/>
      <c r="AM12" s="150"/>
      <c r="AN12" s="150"/>
      <c r="AO12" s="69"/>
      <c r="AP12" s="69"/>
    </row>
    <row r="13" spans="1:62" ht="16" customHeight="1" x14ac:dyDescent="0.45">
      <c r="A13" s="234" t="s">
        <v>20</v>
      </c>
      <c r="B13" s="234"/>
      <c r="C13" s="234"/>
      <c r="D13" s="244" t="s">
        <v>173</v>
      </c>
      <c r="E13" s="245"/>
      <c r="F13" s="246"/>
      <c r="G13" s="244" t="s">
        <v>173</v>
      </c>
      <c r="H13" s="245"/>
      <c r="I13" s="246"/>
      <c r="J13" s="244" t="s">
        <v>173</v>
      </c>
      <c r="K13" s="245"/>
      <c r="L13" s="246"/>
      <c r="M13" s="227" t="s">
        <v>174</v>
      </c>
      <c r="N13" s="228"/>
      <c r="O13" s="229"/>
      <c r="P13" s="227" t="s">
        <v>175</v>
      </c>
      <c r="Q13" s="228"/>
      <c r="R13" s="229"/>
      <c r="S13" s="227" t="s">
        <v>171</v>
      </c>
      <c r="T13" s="228"/>
      <c r="U13" s="229"/>
      <c r="V13" s="227" t="s">
        <v>171</v>
      </c>
      <c r="W13" s="228"/>
      <c r="X13" s="229"/>
      <c r="Y13" s="47">
        <f t="shared" ref="Y13:Y20" si="7">COUNTIF(D13:X13,"주간")</f>
        <v>3</v>
      </c>
      <c r="Z13" s="47">
        <f t="shared" ref="Z13:Z20" si="8">COUNTIF(D13:X13,"오전")</f>
        <v>1</v>
      </c>
      <c r="AA13" s="47">
        <f t="shared" ref="AA13:AA20" si="9">COUNTIF(D13:X13,"오후")</f>
        <v>1</v>
      </c>
      <c r="AB13" s="27">
        <f t="shared" ref="AB13:AB20" si="10">COUNTIF(D13:X13,"야간")</f>
        <v>0</v>
      </c>
      <c r="AC13" s="28">
        <f t="shared" ref="AC13:AC20" si="11">COUNTIF(D13:X13,"휴무")</f>
        <v>2</v>
      </c>
      <c r="AD13" s="149" t="s">
        <v>20</v>
      </c>
      <c r="AE13" s="32">
        <f>(Y13*12)+(Z13*6)+(AA13*6)+(AB13*12)</f>
        <v>48</v>
      </c>
      <c r="AF13" s="33">
        <f t="shared" ref="AF13:AF20" si="12">SUM(AE4,AE13)</f>
        <v>96</v>
      </c>
      <c r="AG13" s="33"/>
      <c r="AH13" s="32">
        <f t="shared" ref="AH13:AH20" si="13">(Y13*4)+(AB13*4)</f>
        <v>12</v>
      </c>
      <c r="AI13" s="33">
        <f>AH4+AH13</f>
        <v>24</v>
      </c>
      <c r="AK13" s="69"/>
      <c r="AL13" s="150"/>
      <c r="AM13" s="150"/>
      <c r="AN13" s="150"/>
      <c r="AO13" s="69"/>
      <c r="AP13" s="69"/>
      <c r="AQ13" s="17"/>
      <c r="AR13" s="17"/>
    </row>
    <row r="14" spans="1:62" ht="16" customHeight="1" x14ac:dyDescent="0.45">
      <c r="A14" s="231" t="s">
        <v>21</v>
      </c>
      <c r="B14" s="232"/>
      <c r="C14" s="233"/>
      <c r="D14" s="227" t="s">
        <v>174</v>
      </c>
      <c r="E14" s="228"/>
      <c r="F14" s="229"/>
      <c r="G14" s="227" t="s">
        <v>76</v>
      </c>
      <c r="H14" s="228"/>
      <c r="I14" s="229"/>
      <c r="J14" s="227" t="s">
        <v>34</v>
      </c>
      <c r="K14" s="228"/>
      <c r="L14" s="229"/>
      <c r="M14" s="227" t="s">
        <v>173</v>
      </c>
      <c r="N14" s="228"/>
      <c r="O14" s="229"/>
      <c r="P14" s="227" t="s">
        <v>174</v>
      </c>
      <c r="Q14" s="228"/>
      <c r="R14" s="229"/>
      <c r="S14" s="244" t="s">
        <v>173</v>
      </c>
      <c r="T14" s="245"/>
      <c r="U14" s="246"/>
      <c r="V14" s="227" t="s">
        <v>34</v>
      </c>
      <c r="W14" s="228"/>
      <c r="X14" s="229"/>
      <c r="Y14" s="47">
        <f t="shared" si="7"/>
        <v>2</v>
      </c>
      <c r="Z14" s="47">
        <f t="shared" si="8"/>
        <v>2</v>
      </c>
      <c r="AA14" s="47">
        <f t="shared" si="9"/>
        <v>0</v>
      </c>
      <c r="AB14" s="27">
        <f t="shared" si="10"/>
        <v>1</v>
      </c>
      <c r="AC14" s="28">
        <f t="shared" si="11"/>
        <v>2</v>
      </c>
      <c r="AD14" s="149" t="s">
        <v>21</v>
      </c>
      <c r="AE14" s="32">
        <f t="shared" ref="AE14:AE20" si="14">(Y14*12)+(Z14*6)+(AA14*6)+(AB14*12)</f>
        <v>48</v>
      </c>
      <c r="AF14" s="33">
        <f t="shared" si="12"/>
        <v>96</v>
      </c>
      <c r="AG14" s="33"/>
      <c r="AH14" s="32">
        <f t="shared" si="13"/>
        <v>12</v>
      </c>
      <c r="AI14" s="33">
        <f t="shared" ref="AI14:AI20" si="15">AH5+AH14</f>
        <v>24</v>
      </c>
      <c r="AK14" s="69"/>
      <c r="AL14" s="150"/>
      <c r="AM14" s="150"/>
      <c r="AN14" s="150"/>
      <c r="AO14" s="69"/>
      <c r="AP14" s="69"/>
      <c r="AQ14" s="17"/>
      <c r="AR14" s="17"/>
    </row>
    <row r="15" spans="1:62" ht="16" customHeight="1" x14ac:dyDescent="0.45">
      <c r="A15" s="234" t="s">
        <v>23</v>
      </c>
      <c r="B15" s="234"/>
      <c r="C15" s="234"/>
      <c r="D15" s="243" t="s">
        <v>76</v>
      </c>
      <c r="E15" s="243"/>
      <c r="F15" s="243"/>
      <c r="G15" s="227" t="s">
        <v>34</v>
      </c>
      <c r="H15" s="228"/>
      <c r="I15" s="229"/>
      <c r="J15" s="227" t="s">
        <v>175</v>
      </c>
      <c r="K15" s="228"/>
      <c r="L15" s="229"/>
      <c r="M15" s="227" t="s">
        <v>174</v>
      </c>
      <c r="N15" s="228"/>
      <c r="O15" s="229"/>
      <c r="P15" s="227" t="s">
        <v>172</v>
      </c>
      <c r="Q15" s="228"/>
      <c r="R15" s="229"/>
      <c r="S15" s="227" t="s">
        <v>34</v>
      </c>
      <c r="T15" s="228"/>
      <c r="U15" s="229"/>
      <c r="V15" s="227" t="s">
        <v>35</v>
      </c>
      <c r="W15" s="228"/>
      <c r="X15" s="229"/>
      <c r="Y15" s="47">
        <f t="shared" si="7"/>
        <v>1</v>
      </c>
      <c r="Z15" s="47">
        <f t="shared" si="8"/>
        <v>1</v>
      </c>
      <c r="AA15" s="47">
        <f t="shared" si="9"/>
        <v>1</v>
      </c>
      <c r="AB15" s="27">
        <f t="shared" si="10"/>
        <v>2</v>
      </c>
      <c r="AC15" s="28">
        <f t="shared" si="11"/>
        <v>2</v>
      </c>
      <c r="AD15" s="149" t="s">
        <v>23</v>
      </c>
      <c r="AE15" s="32">
        <f t="shared" si="14"/>
        <v>48</v>
      </c>
      <c r="AF15" s="33">
        <f t="shared" si="12"/>
        <v>96</v>
      </c>
      <c r="AG15" s="33"/>
      <c r="AH15" s="32">
        <f t="shared" si="13"/>
        <v>12</v>
      </c>
      <c r="AI15" s="33">
        <f t="shared" si="15"/>
        <v>24</v>
      </c>
      <c r="AK15" s="1"/>
      <c r="AL15" s="85"/>
      <c r="AM15" s="85"/>
      <c r="AN15" s="85"/>
      <c r="AO15" s="2"/>
      <c r="AP15" s="2"/>
      <c r="AQ15" s="17"/>
      <c r="AR15" s="17"/>
    </row>
    <row r="16" spans="1:62" ht="16" customHeight="1" x14ac:dyDescent="0.45">
      <c r="A16" s="231" t="s">
        <v>24</v>
      </c>
      <c r="B16" s="232"/>
      <c r="C16" s="233"/>
      <c r="D16" s="227" t="s">
        <v>34</v>
      </c>
      <c r="E16" s="228"/>
      <c r="F16" s="229"/>
      <c r="G16" s="243" t="s">
        <v>173</v>
      </c>
      <c r="H16" s="243"/>
      <c r="I16" s="243"/>
      <c r="J16" s="244" t="s">
        <v>172</v>
      </c>
      <c r="K16" s="245"/>
      <c r="L16" s="246"/>
      <c r="M16" s="227" t="s">
        <v>172</v>
      </c>
      <c r="N16" s="228"/>
      <c r="O16" s="229"/>
      <c r="P16" s="227" t="s">
        <v>34</v>
      </c>
      <c r="Q16" s="228"/>
      <c r="R16" s="229"/>
      <c r="S16" s="243" t="s">
        <v>174</v>
      </c>
      <c r="T16" s="243"/>
      <c r="U16" s="243"/>
      <c r="V16" s="243" t="s">
        <v>174</v>
      </c>
      <c r="W16" s="243"/>
      <c r="X16" s="243"/>
      <c r="Y16" s="47">
        <f t="shared" si="7"/>
        <v>1</v>
      </c>
      <c r="Z16" s="47">
        <f t="shared" si="8"/>
        <v>2</v>
      </c>
      <c r="AA16" s="47">
        <f t="shared" si="9"/>
        <v>0</v>
      </c>
      <c r="AB16" s="27">
        <f t="shared" si="10"/>
        <v>2</v>
      </c>
      <c r="AC16" s="28">
        <f t="shared" si="11"/>
        <v>2</v>
      </c>
      <c r="AD16" s="149" t="s">
        <v>24</v>
      </c>
      <c r="AE16" s="32">
        <f t="shared" si="14"/>
        <v>48</v>
      </c>
      <c r="AF16" s="33">
        <f t="shared" si="12"/>
        <v>90</v>
      </c>
      <c r="AG16" s="33"/>
      <c r="AH16" s="32">
        <f t="shared" si="13"/>
        <v>12</v>
      </c>
      <c r="AI16" s="33">
        <f t="shared" si="15"/>
        <v>24</v>
      </c>
      <c r="AK16" s="65"/>
      <c r="AL16" s="85"/>
      <c r="AM16" s="85"/>
      <c r="AN16" s="85"/>
      <c r="AO16" s="2"/>
      <c r="AP16" s="70"/>
      <c r="AQ16" s="17"/>
      <c r="AR16" s="17"/>
    </row>
    <row r="17" spans="1:60" ht="16" customHeight="1" x14ac:dyDescent="0.45">
      <c r="A17" s="231" t="s">
        <v>22</v>
      </c>
      <c r="B17" s="232"/>
      <c r="C17" s="233"/>
      <c r="D17" s="227" t="s">
        <v>76</v>
      </c>
      <c r="E17" s="228"/>
      <c r="F17" s="229"/>
      <c r="G17" s="244" t="s">
        <v>34</v>
      </c>
      <c r="H17" s="245"/>
      <c r="I17" s="246"/>
      <c r="J17" s="227" t="s">
        <v>174</v>
      </c>
      <c r="K17" s="228"/>
      <c r="L17" s="229"/>
      <c r="M17" s="227" t="s">
        <v>172</v>
      </c>
      <c r="N17" s="228"/>
      <c r="O17" s="229"/>
      <c r="P17" s="227" t="s">
        <v>172</v>
      </c>
      <c r="Q17" s="228"/>
      <c r="R17" s="229"/>
      <c r="S17" s="227" t="s">
        <v>34</v>
      </c>
      <c r="T17" s="228"/>
      <c r="U17" s="229"/>
      <c r="V17" s="227" t="s">
        <v>34</v>
      </c>
      <c r="W17" s="228"/>
      <c r="X17" s="229"/>
      <c r="Y17" s="47">
        <f t="shared" si="7"/>
        <v>0</v>
      </c>
      <c r="Z17" s="47">
        <f t="shared" si="8"/>
        <v>1</v>
      </c>
      <c r="AA17" s="47">
        <f t="shared" si="9"/>
        <v>0</v>
      </c>
      <c r="AB17" s="27">
        <f t="shared" si="10"/>
        <v>3</v>
      </c>
      <c r="AC17" s="28">
        <f t="shared" si="11"/>
        <v>3</v>
      </c>
      <c r="AD17" s="149" t="s">
        <v>22</v>
      </c>
      <c r="AE17" s="32">
        <f t="shared" si="14"/>
        <v>42</v>
      </c>
      <c r="AF17" s="33">
        <f t="shared" si="12"/>
        <v>90</v>
      </c>
      <c r="AG17" s="33"/>
      <c r="AH17" s="32">
        <f t="shared" si="13"/>
        <v>12</v>
      </c>
      <c r="AI17" s="33">
        <f t="shared" si="15"/>
        <v>24</v>
      </c>
      <c r="AK17" s="71"/>
      <c r="AL17" s="257" t="s">
        <v>65</v>
      </c>
      <c r="AM17" s="257"/>
      <c r="AN17" s="257"/>
      <c r="AO17" s="71"/>
      <c r="AP17" s="71"/>
      <c r="AQ17" s="17"/>
      <c r="AR17" s="17"/>
    </row>
    <row r="18" spans="1:60" ht="16" customHeight="1" x14ac:dyDescent="0.45">
      <c r="A18" s="231" t="s">
        <v>27</v>
      </c>
      <c r="B18" s="232"/>
      <c r="C18" s="233"/>
      <c r="D18" s="244" t="s">
        <v>176</v>
      </c>
      <c r="E18" s="245"/>
      <c r="F18" s="246"/>
      <c r="G18" s="227" t="s">
        <v>76</v>
      </c>
      <c r="H18" s="228"/>
      <c r="I18" s="229"/>
      <c r="J18" s="227" t="s">
        <v>34</v>
      </c>
      <c r="K18" s="228"/>
      <c r="L18" s="229"/>
      <c r="M18" s="227" t="s">
        <v>175</v>
      </c>
      <c r="N18" s="228"/>
      <c r="O18" s="229"/>
      <c r="P18" s="244" t="s">
        <v>34</v>
      </c>
      <c r="Q18" s="245"/>
      <c r="R18" s="246"/>
      <c r="S18" s="244" t="s">
        <v>172</v>
      </c>
      <c r="T18" s="245"/>
      <c r="U18" s="246"/>
      <c r="V18" s="227" t="s">
        <v>76</v>
      </c>
      <c r="W18" s="228"/>
      <c r="X18" s="229"/>
      <c r="Y18" s="47">
        <f t="shared" si="7"/>
        <v>0</v>
      </c>
      <c r="Z18" s="47">
        <f t="shared" si="8"/>
        <v>0</v>
      </c>
      <c r="AA18" s="47">
        <f t="shared" si="9"/>
        <v>2</v>
      </c>
      <c r="AB18" s="27">
        <f t="shared" si="10"/>
        <v>3</v>
      </c>
      <c r="AC18" s="28">
        <f t="shared" si="11"/>
        <v>2</v>
      </c>
      <c r="AD18" s="149" t="s">
        <v>27</v>
      </c>
      <c r="AE18" s="32">
        <f t="shared" si="14"/>
        <v>48</v>
      </c>
      <c r="AF18" s="33">
        <f t="shared" si="12"/>
        <v>96</v>
      </c>
      <c r="AG18" s="33"/>
      <c r="AH18" s="32">
        <f t="shared" si="13"/>
        <v>12</v>
      </c>
      <c r="AI18" s="33">
        <f t="shared" si="15"/>
        <v>24</v>
      </c>
      <c r="AK18" s="71"/>
      <c r="AL18" s="151"/>
      <c r="AM18" s="151"/>
      <c r="AN18" s="151"/>
      <c r="AO18" s="71"/>
      <c r="AP18" s="71"/>
      <c r="AQ18" s="17"/>
      <c r="AR18" s="17"/>
    </row>
    <row r="19" spans="1:60" ht="16" customHeight="1" x14ac:dyDescent="0.45">
      <c r="A19" s="231" t="s">
        <v>32</v>
      </c>
      <c r="B19" s="232"/>
      <c r="C19" s="233"/>
      <c r="D19" s="244" t="s">
        <v>34</v>
      </c>
      <c r="E19" s="245"/>
      <c r="F19" s="246"/>
      <c r="G19" s="244" t="s">
        <v>174</v>
      </c>
      <c r="H19" s="245"/>
      <c r="I19" s="246"/>
      <c r="J19" s="227" t="s">
        <v>76</v>
      </c>
      <c r="K19" s="228"/>
      <c r="L19" s="229"/>
      <c r="M19" s="244" t="s">
        <v>34</v>
      </c>
      <c r="N19" s="245"/>
      <c r="O19" s="246"/>
      <c r="P19" s="227" t="s">
        <v>174</v>
      </c>
      <c r="Q19" s="228"/>
      <c r="R19" s="229"/>
      <c r="S19" s="244" t="s">
        <v>173</v>
      </c>
      <c r="T19" s="245"/>
      <c r="U19" s="246"/>
      <c r="V19" s="244" t="s">
        <v>35</v>
      </c>
      <c r="W19" s="245"/>
      <c r="X19" s="246"/>
      <c r="Y19" s="47">
        <f t="shared" si="7"/>
        <v>2</v>
      </c>
      <c r="Z19" s="47">
        <f t="shared" si="8"/>
        <v>2</v>
      </c>
      <c r="AA19" s="47">
        <f t="shared" si="9"/>
        <v>0</v>
      </c>
      <c r="AB19" s="27">
        <f t="shared" si="10"/>
        <v>1</v>
      </c>
      <c r="AC19" s="28">
        <f t="shared" si="11"/>
        <v>2</v>
      </c>
      <c r="AD19" s="149" t="s">
        <v>32</v>
      </c>
      <c r="AE19" s="32">
        <f t="shared" si="14"/>
        <v>48</v>
      </c>
      <c r="AF19" s="33">
        <f t="shared" si="12"/>
        <v>96</v>
      </c>
      <c r="AG19" s="33"/>
      <c r="AH19" s="32">
        <f t="shared" si="13"/>
        <v>12</v>
      </c>
      <c r="AI19" s="33">
        <f t="shared" si="15"/>
        <v>24</v>
      </c>
      <c r="AK19" s="71"/>
      <c r="AL19" s="151"/>
      <c r="AM19" s="151" t="s">
        <v>203</v>
      </c>
      <c r="AN19" s="170" t="s">
        <v>204</v>
      </c>
      <c r="AO19" s="170" t="s">
        <v>204</v>
      </c>
      <c r="AP19" s="170" t="s">
        <v>210</v>
      </c>
      <c r="AQ19" s="170" t="s">
        <v>204</v>
      </c>
      <c r="AR19" s="17"/>
    </row>
    <row r="20" spans="1:60" ht="16" customHeight="1" x14ac:dyDescent="0.45">
      <c r="A20" s="231" t="s">
        <v>31</v>
      </c>
      <c r="B20" s="232"/>
      <c r="C20" s="233"/>
      <c r="D20" s="244" t="s">
        <v>174</v>
      </c>
      <c r="E20" s="245"/>
      <c r="F20" s="246"/>
      <c r="G20" s="244" t="s">
        <v>34</v>
      </c>
      <c r="H20" s="245"/>
      <c r="I20" s="246"/>
      <c r="J20" s="244" t="s">
        <v>174</v>
      </c>
      <c r="K20" s="245"/>
      <c r="L20" s="246"/>
      <c r="M20" s="227" t="s">
        <v>34</v>
      </c>
      <c r="N20" s="228"/>
      <c r="O20" s="229"/>
      <c r="P20" s="244" t="s">
        <v>173</v>
      </c>
      <c r="Q20" s="245"/>
      <c r="R20" s="246"/>
      <c r="S20" s="244" t="s">
        <v>172</v>
      </c>
      <c r="T20" s="245"/>
      <c r="U20" s="246"/>
      <c r="V20" s="227" t="s">
        <v>172</v>
      </c>
      <c r="W20" s="228"/>
      <c r="X20" s="229"/>
      <c r="Y20" s="47">
        <f t="shared" si="7"/>
        <v>1</v>
      </c>
      <c r="Z20" s="47">
        <f t="shared" si="8"/>
        <v>2</v>
      </c>
      <c r="AA20" s="47">
        <f t="shared" si="9"/>
        <v>0</v>
      </c>
      <c r="AB20" s="27">
        <f t="shared" si="10"/>
        <v>2</v>
      </c>
      <c r="AC20" s="28">
        <f t="shared" si="11"/>
        <v>2</v>
      </c>
      <c r="AD20" s="149" t="s">
        <v>31</v>
      </c>
      <c r="AE20" s="32">
        <f t="shared" si="14"/>
        <v>48</v>
      </c>
      <c r="AF20" s="33">
        <f t="shared" si="12"/>
        <v>96</v>
      </c>
      <c r="AG20" s="33"/>
      <c r="AH20" s="32">
        <f t="shared" si="13"/>
        <v>12</v>
      </c>
      <c r="AI20" s="33">
        <f t="shared" si="15"/>
        <v>24</v>
      </c>
      <c r="AK20" s="71"/>
      <c r="AL20" s="151"/>
      <c r="AM20" s="151" t="s">
        <v>204</v>
      </c>
      <c r="AN20" s="170" t="s">
        <v>203</v>
      </c>
      <c r="AO20" s="170" t="s">
        <v>204</v>
      </c>
      <c r="AP20" s="170" t="s">
        <v>210</v>
      </c>
      <c r="AQ20" s="170" t="s">
        <v>212</v>
      </c>
      <c r="AR20" s="17"/>
    </row>
    <row r="21" spans="1:60" ht="16" customHeight="1" x14ac:dyDescent="0.45">
      <c r="A21" s="247" t="s">
        <v>12</v>
      </c>
      <c r="B21" s="247"/>
      <c r="C21" s="247"/>
      <c r="D21" s="238">
        <v>13</v>
      </c>
      <c r="E21" s="239"/>
      <c r="F21" s="240"/>
      <c r="G21" s="241">
        <v>14</v>
      </c>
      <c r="H21" s="241"/>
      <c r="I21" s="241"/>
      <c r="J21" s="241">
        <v>15</v>
      </c>
      <c r="K21" s="241"/>
      <c r="L21" s="241"/>
      <c r="M21" s="241">
        <v>16</v>
      </c>
      <c r="N21" s="241"/>
      <c r="O21" s="241"/>
      <c r="P21" s="238">
        <v>17</v>
      </c>
      <c r="Q21" s="239"/>
      <c r="R21" s="240"/>
      <c r="S21" s="254">
        <v>18</v>
      </c>
      <c r="T21" s="255"/>
      <c r="U21" s="256"/>
      <c r="V21" s="237">
        <v>19</v>
      </c>
      <c r="W21" s="237"/>
      <c r="X21" s="237"/>
      <c r="Y21" s="155" t="s">
        <v>35</v>
      </c>
      <c r="Z21" s="155" t="s">
        <v>46</v>
      </c>
      <c r="AA21" s="155" t="s">
        <v>47</v>
      </c>
      <c r="AB21" s="66" t="s">
        <v>33</v>
      </c>
      <c r="AC21" s="154" t="s">
        <v>34</v>
      </c>
      <c r="AD21" s="153" t="s">
        <v>12</v>
      </c>
      <c r="AE21" s="67" t="s">
        <v>41</v>
      </c>
      <c r="AF21" s="68" t="s">
        <v>6</v>
      </c>
      <c r="AG21" s="68" t="s">
        <v>9</v>
      </c>
      <c r="AH21" s="67" t="s">
        <v>39</v>
      </c>
      <c r="AI21" s="68" t="s">
        <v>40</v>
      </c>
      <c r="AK21" s="71"/>
      <c r="AL21" s="151"/>
      <c r="AM21" s="170" t="s">
        <v>204</v>
      </c>
      <c r="AN21" s="170" t="s">
        <v>204</v>
      </c>
      <c r="AO21" s="170" t="s">
        <v>205</v>
      </c>
      <c r="AP21" s="170" t="s">
        <v>211</v>
      </c>
      <c r="AQ21" s="170" t="s">
        <v>204</v>
      </c>
      <c r="AR21" s="17"/>
    </row>
    <row r="22" spans="1:60" ht="16" customHeight="1" x14ac:dyDescent="0.45">
      <c r="A22" s="234" t="s">
        <v>20</v>
      </c>
      <c r="B22" s="234"/>
      <c r="C22" s="234"/>
      <c r="D22" s="244" t="s">
        <v>173</v>
      </c>
      <c r="E22" s="245"/>
      <c r="F22" s="246"/>
      <c r="G22" s="244" t="s">
        <v>173</v>
      </c>
      <c r="H22" s="245"/>
      <c r="I22" s="246"/>
      <c r="J22" s="244" t="s">
        <v>174</v>
      </c>
      <c r="K22" s="245"/>
      <c r="L22" s="246"/>
      <c r="M22" s="230" t="s">
        <v>175</v>
      </c>
      <c r="N22" s="230"/>
      <c r="O22" s="230"/>
      <c r="P22" s="227" t="s">
        <v>172</v>
      </c>
      <c r="Q22" s="228"/>
      <c r="R22" s="229"/>
      <c r="S22" s="227" t="s">
        <v>171</v>
      </c>
      <c r="T22" s="228"/>
      <c r="U22" s="229"/>
      <c r="V22" s="227" t="s">
        <v>171</v>
      </c>
      <c r="W22" s="228"/>
      <c r="X22" s="229"/>
      <c r="Y22" s="47">
        <f t="shared" ref="Y22:Y29" si="16">COUNTIF(D22:X22,"주간")</f>
        <v>2</v>
      </c>
      <c r="Z22" s="47">
        <f t="shared" ref="Z22:Z29" si="17">COUNTIF(D22:X22,"오전")</f>
        <v>1</v>
      </c>
      <c r="AA22" s="47">
        <f t="shared" ref="AA22:AA29" si="18">COUNTIF(D22:X22,"오후")</f>
        <v>1</v>
      </c>
      <c r="AB22" s="27">
        <f t="shared" ref="AB22:AB29" si="19">COUNTIF(D22:X22,"야간")</f>
        <v>1</v>
      </c>
      <c r="AC22" s="28">
        <f t="shared" ref="AC22:AC29" si="20">COUNTIF(D22:X22,"휴무")</f>
        <v>2</v>
      </c>
      <c r="AD22" s="149" t="s">
        <v>20</v>
      </c>
      <c r="AE22" s="32">
        <f>(Y22*12)+(Z22*6)+(AA22*6)+(AB22*12)</f>
        <v>48</v>
      </c>
      <c r="AF22" s="33"/>
      <c r="AG22" s="33"/>
      <c r="AH22" s="32">
        <f t="shared" ref="AH22:AH29" si="21">(Y22*4)+(AB22*4)</f>
        <v>12</v>
      </c>
      <c r="AI22" s="33"/>
      <c r="AJ22" s="20"/>
      <c r="AK22" s="72"/>
      <c r="AL22" s="150"/>
      <c r="AM22" s="151" t="s">
        <v>205</v>
      </c>
      <c r="AN22" s="170" t="s">
        <v>205</v>
      </c>
      <c r="AO22" s="170" t="s">
        <v>208</v>
      </c>
      <c r="AP22" s="170" t="s">
        <v>205</v>
      </c>
      <c r="AQ22" s="170" t="s">
        <v>213</v>
      </c>
      <c r="AR22" s="17"/>
    </row>
    <row r="23" spans="1:60" ht="16" customHeight="1" x14ac:dyDescent="0.45">
      <c r="A23" s="231" t="s">
        <v>21</v>
      </c>
      <c r="B23" s="232"/>
      <c r="C23" s="233"/>
      <c r="D23" s="243" t="s">
        <v>174</v>
      </c>
      <c r="E23" s="243"/>
      <c r="F23" s="243"/>
      <c r="G23" s="243" t="s">
        <v>34</v>
      </c>
      <c r="H23" s="243"/>
      <c r="I23" s="243"/>
      <c r="J23" s="227" t="s">
        <v>172</v>
      </c>
      <c r="K23" s="228"/>
      <c r="L23" s="229"/>
      <c r="M23" s="243" t="s">
        <v>172</v>
      </c>
      <c r="N23" s="243"/>
      <c r="O23" s="243"/>
      <c r="P23" s="227" t="s">
        <v>34</v>
      </c>
      <c r="Q23" s="228"/>
      <c r="R23" s="229"/>
      <c r="S23" s="244" t="s">
        <v>174</v>
      </c>
      <c r="T23" s="245"/>
      <c r="U23" s="246"/>
      <c r="V23" s="244" t="s">
        <v>172</v>
      </c>
      <c r="W23" s="245"/>
      <c r="X23" s="246"/>
      <c r="Y23" s="47">
        <f t="shared" si="16"/>
        <v>0</v>
      </c>
      <c r="Z23" s="47">
        <f t="shared" si="17"/>
        <v>2</v>
      </c>
      <c r="AA23" s="47">
        <f t="shared" si="18"/>
        <v>0</v>
      </c>
      <c r="AB23" s="27">
        <f t="shared" si="19"/>
        <v>3</v>
      </c>
      <c r="AC23" s="28">
        <f t="shared" si="20"/>
        <v>2</v>
      </c>
      <c r="AD23" s="149" t="s">
        <v>21</v>
      </c>
      <c r="AE23" s="32">
        <f t="shared" ref="AE23:AE29" si="22">(Y23*12)+(Z23*6)+(AA23*6)+(AB23*12)</f>
        <v>48</v>
      </c>
      <c r="AF23" s="33"/>
      <c r="AG23" s="33"/>
      <c r="AH23" s="32">
        <f t="shared" si="21"/>
        <v>12</v>
      </c>
      <c r="AI23" s="33"/>
      <c r="AJ23" s="21"/>
      <c r="AK23" s="72"/>
      <c r="AL23" s="150"/>
      <c r="AM23" s="150" t="s">
        <v>206</v>
      </c>
      <c r="AN23" s="171" t="s">
        <v>207</v>
      </c>
      <c r="AO23" s="171" t="s">
        <v>209</v>
      </c>
      <c r="AP23" s="171" t="s">
        <v>207</v>
      </c>
      <c r="AQ23" s="171" t="s">
        <v>214</v>
      </c>
      <c r="AR23" s="380"/>
      <c r="AS23" s="381"/>
      <c r="AT23" s="379"/>
      <c r="AU23" s="380"/>
      <c r="AV23" s="381"/>
      <c r="AW23" s="379"/>
      <c r="AX23" s="380"/>
      <c r="AY23" s="381"/>
      <c r="AZ23" s="379"/>
      <c r="BA23" s="380"/>
      <c r="BB23" s="381"/>
      <c r="BC23" s="382"/>
      <c r="BD23" s="383"/>
      <c r="BE23" s="384"/>
      <c r="BF23" s="379"/>
      <c r="BG23" s="380"/>
      <c r="BH23" s="381"/>
    </row>
    <row r="24" spans="1:60" ht="16" customHeight="1" x14ac:dyDescent="0.45">
      <c r="A24" s="234" t="s">
        <v>23</v>
      </c>
      <c r="B24" s="234"/>
      <c r="C24" s="234"/>
      <c r="D24" s="227" t="s">
        <v>76</v>
      </c>
      <c r="E24" s="228"/>
      <c r="F24" s="229"/>
      <c r="G24" s="243" t="s">
        <v>34</v>
      </c>
      <c r="H24" s="243"/>
      <c r="I24" s="243"/>
      <c r="J24" s="227" t="s">
        <v>174</v>
      </c>
      <c r="K24" s="228"/>
      <c r="L24" s="229"/>
      <c r="M24" s="227" t="s">
        <v>172</v>
      </c>
      <c r="N24" s="228"/>
      <c r="O24" s="229"/>
      <c r="P24" s="244" t="s">
        <v>34</v>
      </c>
      <c r="Q24" s="245"/>
      <c r="R24" s="246"/>
      <c r="S24" s="227" t="s">
        <v>174</v>
      </c>
      <c r="T24" s="228"/>
      <c r="U24" s="229"/>
      <c r="V24" s="227" t="s">
        <v>173</v>
      </c>
      <c r="W24" s="228"/>
      <c r="X24" s="229"/>
      <c r="Y24" s="47">
        <f t="shared" si="16"/>
        <v>1</v>
      </c>
      <c r="Z24" s="47">
        <f t="shared" si="17"/>
        <v>2</v>
      </c>
      <c r="AA24" s="47">
        <f t="shared" si="18"/>
        <v>0</v>
      </c>
      <c r="AB24" s="27">
        <f t="shared" si="19"/>
        <v>2</v>
      </c>
      <c r="AC24" s="28">
        <f t="shared" si="20"/>
        <v>2</v>
      </c>
      <c r="AD24" s="149" t="s">
        <v>23</v>
      </c>
      <c r="AE24" s="32">
        <f t="shared" si="22"/>
        <v>48</v>
      </c>
      <c r="AF24" s="33"/>
      <c r="AG24" s="33"/>
      <c r="AH24" s="32">
        <f t="shared" si="21"/>
        <v>12</v>
      </c>
      <c r="AI24" s="33"/>
      <c r="AJ24" s="21"/>
      <c r="AK24" s="72"/>
      <c r="AL24" s="150"/>
      <c r="AM24" s="150"/>
      <c r="AN24" s="150"/>
      <c r="AO24" s="72"/>
      <c r="AP24" s="71"/>
      <c r="AQ24" s="17"/>
      <c r="AR24" s="17"/>
    </row>
    <row r="25" spans="1:60" ht="16" customHeight="1" x14ac:dyDescent="0.45">
      <c r="A25" s="231" t="s">
        <v>24</v>
      </c>
      <c r="B25" s="232"/>
      <c r="C25" s="233"/>
      <c r="D25" s="227" t="s">
        <v>35</v>
      </c>
      <c r="E25" s="228"/>
      <c r="F25" s="229"/>
      <c r="G25" s="243" t="s">
        <v>76</v>
      </c>
      <c r="H25" s="243"/>
      <c r="I25" s="243"/>
      <c r="J25" s="243" t="s">
        <v>34</v>
      </c>
      <c r="K25" s="243"/>
      <c r="L25" s="243"/>
      <c r="M25" s="227" t="s">
        <v>174</v>
      </c>
      <c r="N25" s="228"/>
      <c r="O25" s="229"/>
      <c r="P25" s="243" t="s">
        <v>76</v>
      </c>
      <c r="Q25" s="243"/>
      <c r="R25" s="243"/>
      <c r="S25" s="244" t="s">
        <v>171</v>
      </c>
      <c r="T25" s="245"/>
      <c r="U25" s="246"/>
      <c r="V25" s="227" t="s">
        <v>174</v>
      </c>
      <c r="W25" s="228"/>
      <c r="X25" s="229"/>
      <c r="Y25" s="47">
        <f t="shared" si="16"/>
        <v>1</v>
      </c>
      <c r="Z25" s="47">
        <f t="shared" si="17"/>
        <v>2</v>
      </c>
      <c r="AA25" s="47">
        <f t="shared" si="18"/>
        <v>0</v>
      </c>
      <c r="AB25" s="27">
        <f t="shared" si="19"/>
        <v>2</v>
      </c>
      <c r="AC25" s="28">
        <f t="shared" si="20"/>
        <v>2</v>
      </c>
      <c r="AD25" s="149" t="s">
        <v>24</v>
      </c>
      <c r="AE25" s="32">
        <f t="shared" si="22"/>
        <v>48</v>
      </c>
      <c r="AF25" s="33"/>
      <c r="AG25" s="33"/>
      <c r="AH25" s="32">
        <f t="shared" si="21"/>
        <v>12</v>
      </c>
      <c r="AI25" s="33"/>
      <c r="AJ25" s="21"/>
      <c r="AK25" s="72"/>
      <c r="AL25" s="150"/>
      <c r="AM25" s="150"/>
      <c r="AN25" s="150"/>
      <c r="AO25" s="72"/>
      <c r="AP25" s="12"/>
      <c r="AQ25" s="17"/>
      <c r="AR25" s="17"/>
    </row>
    <row r="26" spans="1:60" ht="16" customHeight="1" x14ac:dyDescent="0.45">
      <c r="A26" s="231" t="s">
        <v>22</v>
      </c>
      <c r="B26" s="232"/>
      <c r="C26" s="233"/>
      <c r="D26" s="227" t="s">
        <v>76</v>
      </c>
      <c r="E26" s="228"/>
      <c r="F26" s="229"/>
      <c r="G26" s="227" t="s">
        <v>34</v>
      </c>
      <c r="H26" s="228"/>
      <c r="I26" s="229"/>
      <c r="J26" s="227" t="s">
        <v>173</v>
      </c>
      <c r="K26" s="228"/>
      <c r="L26" s="229"/>
      <c r="M26" s="227" t="s">
        <v>34</v>
      </c>
      <c r="N26" s="228"/>
      <c r="O26" s="229"/>
      <c r="P26" s="227" t="s">
        <v>174</v>
      </c>
      <c r="Q26" s="228"/>
      <c r="R26" s="229"/>
      <c r="S26" s="227" t="s">
        <v>172</v>
      </c>
      <c r="T26" s="228"/>
      <c r="U26" s="229"/>
      <c r="V26" s="227" t="s">
        <v>34</v>
      </c>
      <c r="W26" s="228"/>
      <c r="X26" s="229"/>
      <c r="Y26" s="47">
        <f t="shared" si="16"/>
        <v>1</v>
      </c>
      <c r="Z26" s="47">
        <f t="shared" si="17"/>
        <v>1</v>
      </c>
      <c r="AA26" s="47">
        <f t="shared" si="18"/>
        <v>0</v>
      </c>
      <c r="AB26" s="27">
        <f t="shared" si="19"/>
        <v>2</v>
      </c>
      <c r="AC26" s="28">
        <f t="shared" si="20"/>
        <v>3</v>
      </c>
      <c r="AD26" s="149" t="s">
        <v>22</v>
      </c>
      <c r="AE26" s="32">
        <f t="shared" si="22"/>
        <v>42</v>
      </c>
      <c r="AF26" s="33"/>
      <c r="AG26" s="33"/>
      <c r="AH26" s="32">
        <f t="shared" si="21"/>
        <v>12</v>
      </c>
      <c r="AI26" s="33"/>
      <c r="AJ26" s="21"/>
      <c r="AK26" s="72"/>
      <c r="AL26" s="150"/>
      <c r="AM26" s="150"/>
      <c r="AN26" s="150"/>
      <c r="AO26" s="72"/>
      <c r="AP26" s="69"/>
    </row>
    <row r="27" spans="1:60" ht="16" customHeight="1" x14ac:dyDescent="0.45">
      <c r="A27" s="231" t="s">
        <v>27</v>
      </c>
      <c r="B27" s="232"/>
      <c r="C27" s="233"/>
      <c r="D27" s="243" t="s">
        <v>34</v>
      </c>
      <c r="E27" s="243"/>
      <c r="F27" s="243"/>
      <c r="G27" s="227" t="s">
        <v>173</v>
      </c>
      <c r="H27" s="228"/>
      <c r="I27" s="229"/>
      <c r="J27" s="244" t="s">
        <v>175</v>
      </c>
      <c r="K27" s="245"/>
      <c r="L27" s="246"/>
      <c r="M27" s="227" t="s">
        <v>174</v>
      </c>
      <c r="N27" s="228"/>
      <c r="O27" s="229"/>
      <c r="P27" s="244" t="s">
        <v>173</v>
      </c>
      <c r="Q27" s="245"/>
      <c r="R27" s="246"/>
      <c r="S27" s="227" t="s">
        <v>172</v>
      </c>
      <c r="T27" s="228"/>
      <c r="U27" s="229"/>
      <c r="V27" s="227" t="s">
        <v>34</v>
      </c>
      <c r="W27" s="228"/>
      <c r="X27" s="229"/>
      <c r="Y27" s="47">
        <f t="shared" si="16"/>
        <v>2</v>
      </c>
      <c r="Z27" s="47">
        <f t="shared" si="17"/>
        <v>1</v>
      </c>
      <c r="AA27" s="47">
        <f t="shared" si="18"/>
        <v>1</v>
      </c>
      <c r="AB27" s="27">
        <f t="shared" si="19"/>
        <v>1</v>
      </c>
      <c r="AC27" s="28">
        <f t="shared" si="20"/>
        <v>2</v>
      </c>
      <c r="AD27" s="149" t="s">
        <v>27</v>
      </c>
      <c r="AE27" s="32">
        <f t="shared" si="22"/>
        <v>48</v>
      </c>
      <c r="AF27" s="33"/>
      <c r="AG27" s="33"/>
      <c r="AH27" s="32">
        <f t="shared" si="21"/>
        <v>12</v>
      </c>
      <c r="AI27" s="33"/>
      <c r="AJ27" s="21"/>
      <c r="AK27" s="72"/>
      <c r="AL27" s="253" t="s">
        <v>177</v>
      </c>
      <c r="AM27" s="253"/>
      <c r="AN27" s="253"/>
      <c r="AO27" s="72"/>
      <c r="AP27" s="69"/>
    </row>
    <row r="28" spans="1:60" ht="16" customHeight="1" x14ac:dyDescent="0.45">
      <c r="A28" s="231" t="s">
        <v>32</v>
      </c>
      <c r="B28" s="232"/>
      <c r="C28" s="233"/>
      <c r="D28" s="243" t="s">
        <v>34</v>
      </c>
      <c r="E28" s="243"/>
      <c r="F28" s="243"/>
      <c r="G28" s="244" t="s">
        <v>174</v>
      </c>
      <c r="H28" s="245"/>
      <c r="I28" s="246"/>
      <c r="J28" s="227" t="s">
        <v>34</v>
      </c>
      <c r="K28" s="228"/>
      <c r="L28" s="229"/>
      <c r="M28" s="243" t="s">
        <v>173</v>
      </c>
      <c r="N28" s="243"/>
      <c r="O28" s="243"/>
      <c r="P28" s="244" t="s">
        <v>175</v>
      </c>
      <c r="Q28" s="245"/>
      <c r="R28" s="246"/>
      <c r="S28" s="227" t="s">
        <v>173</v>
      </c>
      <c r="T28" s="228"/>
      <c r="U28" s="229"/>
      <c r="V28" s="243" t="s">
        <v>172</v>
      </c>
      <c r="W28" s="243"/>
      <c r="X28" s="243"/>
      <c r="Y28" s="47">
        <f t="shared" si="16"/>
        <v>2</v>
      </c>
      <c r="Z28" s="47">
        <f t="shared" si="17"/>
        <v>1</v>
      </c>
      <c r="AA28" s="47">
        <f t="shared" si="18"/>
        <v>1</v>
      </c>
      <c r="AB28" s="27">
        <f t="shared" si="19"/>
        <v>1</v>
      </c>
      <c r="AC28" s="28">
        <f t="shared" si="20"/>
        <v>2</v>
      </c>
      <c r="AD28" s="149" t="s">
        <v>32</v>
      </c>
      <c r="AE28" s="32">
        <f t="shared" si="22"/>
        <v>48</v>
      </c>
      <c r="AF28" s="33"/>
      <c r="AG28" s="33"/>
      <c r="AH28" s="32">
        <f t="shared" si="21"/>
        <v>12</v>
      </c>
      <c r="AI28" s="33"/>
      <c r="AJ28" s="21"/>
      <c r="AK28" s="72"/>
      <c r="AL28" s="150"/>
      <c r="AM28" s="150"/>
      <c r="AN28" s="150"/>
      <c r="AO28" s="72"/>
      <c r="AP28" s="69"/>
    </row>
    <row r="29" spans="1:60" ht="16" customHeight="1" x14ac:dyDescent="0.45">
      <c r="A29" s="231" t="s">
        <v>31</v>
      </c>
      <c r="B29" s="232"/>
      <c r="C29" s="233"/>
      <c r="D29" s="227" t="s">
        <v>34</v>
      </c>
      <c r="E29" s="228"/>
      <c r="F29" s="229"/>
      <c r="G29" s="243" t="s">
        <v>76</v>
      </c>
      <c r="H29" s="243"/>
      <c r="I29" s="243"/>
      <c r="J29" s="243" t="s">
        <v>172</v>
      </c>
      <c r="K29" s="243"/>
      <c r="L29" s="243"/>
      <c r="M29" s="243" t="s">
        <v>34</v>
      </c>
      <c r="N29" s="243"/>
      <c r="O29" s="243"/>
      <c r="P29" s="227" t="s">
        <v>174</v>
      </c>
      <c r="Q29" s="228"/>
      <c r="R29" s="229"/>
      <c r="S29" s="227" t="s">
        <v>175</v>
      </c>
      <c r="T29" s="228"/>
      <c r="U29" s="229"/>
      <c r="V29" s="227" t="s">
        <v>173</v>
      </c>
      <c r="W29" s="228"/>
      <c r="X29" s="229"/>
      <c r="Y29" s="47">
        <f t="shared" si="16"/>
        <v>1</v>
      </c>
      <c r="Z29" s="47">
        <f t="shared" si="17"/>
        <v>1</v>
      </c>
      <c r="AA29" s="47">
        <f t="shared" si="18"/>
        <v>1</v>
      </c>
      <c r="AB29" s="27">
        <f t="shared" si="19"/>
        <v>2</v>
      </c>
      <c r="AC29" s="28">
        <f t="shared" si="20"/>
        <v>2</v>
      </c>
      <c r="AD29" s="149" t="s">
        <v>31</v>
      </c>
      <c r="AE29" s="32">
        <f t="shared" si="22"/>
        <v>48</v>
      </c>
      <c r="AF29" s="33"/>
      <c r="AG29" s="33"/>
      <c r="AH29" s="32">
        <f t="shared" si="21"/>
        <v>12</v>
      </c>
      <c r="AI29" s="33"/>
      <c r="AJ29" s="21"/>
      <c r="AK29" s="72"/>
      <c r="AL29" s="150"/>
      <c r="AM29" s="150"/>
      <c r="AN29" s="150"/>
      <c r="AO29" s="72"/>
      <c r="AP29" s="69"/>
    </row>
    <row r="30" spans="1:60" ht="16" customHeight="1" x14ac:dyDescent="0.45">
      <c r="A30" s="247" t="s">
        <v>12</v>
      </c>
      <c r="B30" s="247"/>
      <c r="C30" s="247"/>
      <c r="D30" s="241">
        <v>20</v>
      </c>
      <c r="E30" s="241"/>
      <c r="F30" s="241"/>
      <c r="G30" s="241">
        <v>21</v>
      </c>
      <c r="H30" s="241"/>
      <c r="I30" s="241"/>
      <c r="J30" s="241">
        <v>22</v>
      </c>
      <c r="K30" s="241"/>
      <c r="L30" s="241"/>
      <c r="M30" s="241">
        <v>23</v>
      </c>
      <c r="N30" s="241"/>
      <c r="O30" s="241"/>
      <c r="P30" s="237">
        <v>24</v>
      </c>
      <c r="Q30" s="237"/>
      <c r="R30" s="237"/>
      <c r="S30" s="237">
        <v>25</v>
      </c>
      <c r="T30" s="237"/>
      <c r="U30" s="237"/>
      <c r="V30" s="237">
        <v>26</v>
      </c>
      <c r="W30" s="237"/>
      <c r="X30" s="237"/>
      <c r="Y30" s="155" t="s">
        <v>35</v>
      </c>
      <c r="Z30" s="155" t="s">
        <v>46</v>
      </c>
      <c r="AA30" s="155" t="s">
        <v>47</v>
      </c>
      <c r="AB30" s="66" t="s">
        <v>33</v>
      </c>
      <c r="AC30" s="154" t="s">
        <v>34</v>
      </c>
      <c r="AD30" s="153" t="s">
        <v>12</v>
      </c>
      <c r="AE30" s="67" t="s">
        <v>41</v>
      </c>
      <c r="AF30" s="68" t="s">
        <v>6</v>
      </c>
      <c r="AG30" s="68" t="s">
        <v>9</v>
      </c>
      <c r="AH30" s="67" t="s">
        <v>39</v>
      </c>
      <c r="AI30" s="68" t="s">
        <v>40</v>
      </c>
      <c r="AJ30" s="21"/>
      <c r="AK30" s="72"/>
      <c r="AL30" s="150"/>
      <c r="AM30" s="227"/>
      <c r="AN30" s="228"/>
      <c r="AO30" s="229"/>
      <c r="AP30" s="227"/>
      <c r="AQ30" s="228"/>
      <c r="AR30" s="229"/>
      <c r="AS30" s="227"/>
      <c r="AT30" s="228"/>
      <c r="AU30" s="229"/>
      <c r="AV30" s="227"/>
      <c r="AW30" s="228"/>
      <c r="AX30" s="229"/>
      <c r="AY30" s="227"/>
      <c r="AZ30" s="228"/>
      <c r="BA30" s="229"/>
      <c r="BB30" s="244"/>
      <c r="BC30" s="245"/>
      <c r="BD30" s="246"/>
      <c r="BE30" s="227"/>
      <c r="BF30" s="228"/>
      <c r="BG30" s="229"/>
    </row>
    <row r="31" spans="1:60" ht="16" customHeight="1" x14ac:dyDescent="0.45">
      <c r="A31" s="234" t="s">
        <v>20</v>
      </c>
      <c r="B31" s="234"/>
      <c r="C31" s="234"/>
      <c r="D31" s="243" t="s">
        <v>35</v>
      </c>
      <c r="E31" s="243"/>
      <c r="F31" s="243"/>
      <c r="G31" s="243" t="s">
        <v>35</v>
      </c>
      <c r="H31" s="243"/>
      <c r="I31" s="243"/>
      <c r="J31" s="243" t="s">
        <v>35</v>
      </c>
      <c r="K31" s="243"/>
      <c r="L31" s="243"/>
      <c r="M31" s="227" t="s">
        <v>174</v>
      </c>
      <c r="N31" s="228"/>
      <c r="O31" s="229"/>
      <c r="P31" s="243" t="s">
        <v>175</v>
      </c>
      <c r="Q31" s="243"/>
      <c r="R31" s="243"/>
      <c r="S31" s="227" t="s">
        <v>34</v>
      </c>
      <c r="T31" s="228"/>
      <c r="U31" s="229"/>
      <c r="V31" s="227" t="s">
        <v>34</v>
      </c>
      <c r="W31" s="228"/>
      <c r="X31" s="229"/>
      <c r="Y31" s="47">
        <f t="shared" ref="Y31:Y38" si="23">COUNTIF(D31:X31,"주간")</f>
        <v>3</v>
      </c>
      <c r="Z31" s="47">
        <f t="shared" ref="Z31:Z38" si="24">COUNTIF(D31:X31,"오전")</f>
        <v>1</v>
      </c>
      <c r="AA31" s="47">
        <f t="shared" ref="AA31:AA38" si="25">COUNTIF(D31:X31,"오후")</f>
        <v>1</v>
      </c>
      <c r="AB31" s="27">
        <f t="shared" ref="AB31:AB38" si="26">COUNTIF(D31:X31,"야간")</f>
        <v>0</v>
      </c>
      <c r="AC31" s="28">
        <f t="shared" ref="AC31:AC38" si="27">COUNTIF(D31:X31,"휴무")</f>
        <v>2</v>
      </c>
      <c r="AD31" s="149" t="s">
        <v>20</v>
      </c>
      <c r="AE31" s="32">
        <f>(Y31*12)+(Z31*6)+(AA31*6)+(AB31*12)</f>
        <v>48</v>
      </c>
      <c r="AF31" s="33">
        <f t="shared" ref="AF31:AF38" si="28">SUM(AE22,AE31)</f>
        <v>96</v>
      </c>
      <c r="AG31" s="33"/>
      <c r="AH31" s="32">
        <f t="shared" ref="AH31:AH38" si="29">(Y31*4)+(AB31*4)</f>
        <v>12</v>
      </c>
      <c r="AI31" s="33">
        <f t="shared" ref="AI31:AI38" si="30">AH31+AH22</f>
        <v>24</v>
      </c>
      <c r="AJ31" s="21"/>
      <c r="AK31" s="72"/>
      <c r="AL31" s="150"/>
      <c r="AM31" s="150"/>
      <c r="AN31" s="150"/>
      <c r="AO31" s="72"/>
      <c r="AP31" s="69"/>
    </row>
    <row r="32" spans="1:60" ht="16" customHeight="1" x14ac:dyDescent="0.45">
      <c r="A32" s="231" t="s">
        <v>21</v>
      </c>
      <c r="B32" s="232"/>
      <c r="C32" s="233"/>
      <c r="D32" s="227" t="s">
        <v>34</v>
      </c>
      <c r="E32" s="228"/>
      <c r="F32" s="229"/>
      <c r="G32" s="227" t="s">
        <v>34</v>
      </c>
      <c r="H32" s="228"/>
      <c r="I32" s="229"/>
      <c r="J32" s="230" t="s">
        <v>172</v>
      </c>
      <c r="K32" s="230"/>
      <c r="L32" s="230"/>
      <c r="M32" s="230" t="s">
        <v>172</v>
      </c>
      <c r="N32" s="230"/>
      <c r="O32" s="230"/>
      <c r="P32" s="243" t="s">
        <v>34</v>
      </c>
      <c r="Q32" s="243"/>
      <c r="R32" s="243"/>
      <c r="S32" s="227" t="s">
        <v>173</v>
      </c>
      <c r="T32" s="228"/>
      <c r="U32" s="229"/>
      <c r="V32" s="227" t="s">
        <v>174</v>
      </c>
      <c r="W32" s="228"/>
      <c r="X32" s="229"/>
      <c r="Y32" s="47">
        <f t="shared" si="23"/>
        <v>1</v>
      </c>
      <c r="Z32" s="47">
        <f t="shared" si="24"/>
        <v>1</v>
      </c>
      <c r="AA32" s="47">
        <f t="shared" si="25"/>
        <v>0</v>
      </c>
      <c r="AB32" s="27">
        <f t="shared" si="26"/>
        <v>2</v>
      </c>
      <c r="AC32" s="28">
        <f t="shared" si="27"/>
        <v>3</v>
      </c>
      <c r="AD32" s="149" t="s">
        <v>21</v>
      </c>
      <c r="AE32" s="32">
        <f t="shared" ref="AE32:AE38" si="31">(Y32*12)+(Z32*6)+(AA32*6)+(AB32*12)</f>
        <v>42</v>
      </c>
      <c r="AF32" s="33">
        <f t="shared" si="28"/>
        <v>90</v>
      </c>
      <c r="AG32" s="33"/>
      <c r="AH32" s="32">
        <f t="shared" si="29"/>
        <v>12</v>
      </c>
      <c r="AI32" s="33">
        <f t="shared" si="30"/>
        <v>24</v>
      </c>
      <c r="AJ32" s="21"/>
      <c r="AK32" s="72"/>
      <c r="AL32" s="150"/>
      <c r="AM32" s="150"/>
      <c r="AN32" s="150"/>
      <c r="AO32" s="249"/>
      <c r="AP32" s="249"/>
      <c r="AQ32" s="249"/>
      <c r="AR32" s="249"/>
      <c r="AS32" s="249"/>
      <c r="AT32" s="250"/>
      <c r="AU32" s="251"/>
      <c r="AV32" s="252"/>
      <c r="AW32" s="250"/>
      <c r="AX32" s="251"/>
      <c r="AY32" s="252"/>
    </row>
    <row r="33" spans="1:59" ht="16" customHeight="1" x14ac:dyDescent="0.45">
      <c r="A33" s="234" t="s">
        <v>23</v>
      </c>
      <c r="B33" s="234"/>
      <c r="C33" s="234"/>
      <c r="D33" s="230" t="s">
        <v>172</v>
      </c>
      <c r="E33" s="230"/>
      <c r="F33" s="230"/>
      <c r="G33" s="230" t="s">
        <v>172</v>
      </c>
      <c r="H33" s="230"/>
      <c r="I33" s="230"/>
      <c r="J33" s="227" t="s">
        <v>34</v>
      </c>
      <c r="K33" s="228"/>
      <c r="L33" s="229"/>
      <c r="M33" s="230" t="s">
        <v>175</v>
      </c>
      <c r="N33" s="230"/>
      <c r="O33" s="230"/>
      <c r="P33" s="227" t="s">
        <v>174</v>
      </c>
      <c r="Q33" s="228"/>
      <c r="R33" s="229"/>
      <c r="S33" s="227" t="s">
        <v>172</v>
      </c>
      <c r="T33" s="228"/>
      <c r="U33" s="229"/>
      <c r="V33" s="230" t="s">
        <v>34</v>
      </c>
      <c r="W33" s="230"/>
      <c r="X33" s="230"/>
      <c r="Y33" s="47">
        <f t="shared" si="23"/>
        <v>0</v>
      </c>
      <c r="Z33" s="47">
        <f t="shared" si="24"/>
        <v>1</v>
      </c>
      <c r="AA33" s="47">
        <f t="shared" si="25"/>
        <v>1</v>
      </c>
      <c r="AB33" s="27">
        <f t="shared" si="26"/>
        <v>3</v>
      </c>
      <c r="AC33" s="28">
        <f t="shared" si="27"/>
        <v>2</v>
      </c>
      <c r="AD33" s="149" t="s">
        <v>23</v>
      </c>
      <c r="AE33" s="32">
        <f t="shared" si="31"/>
        <v>48</v>
      </c>
      <c r="AF33" s="33">
        <f t="shared" si="28"/>
        <v>96</v>
      </c>
      <c r="AG33" s="33"/>
      <c r="AH33" s="32">
        <f t="shared" si="29"/>
        <v>12</v>
      </c>
      <c r="AI33" s="33">
        <f t="shared" si="30"/>
        <v>24</v>
      </c>
      <c r="AJ33" s="21"/>
      <c r="AK33" s="223"/>
      <c r="AL33" s="223"/>
      <c r="AM33" s="223"/>
      <c r="AN33" s="224"/>
      <c r="AO33" s="224"/>
      <c r="AP33" s="224"/>
      <c r="AQ33" s="224"/>
      <c r="AR33" s="224"/>
      <c r="AS33" s="17"/>
      <c r="AT33" s="17"/>
      <c r="AU33" s="17"/>
      <c r="AV33" s="17"/>
      <c r="AW33" s="17"/>
      <c r="AX33" s="17"/>
      <c r="AY33" s="17"/>
      <c r="AZ33" s="17"/>
      <c r="BA33" s="17"/>
    </row>
    <row r="34" spans="1:59" ht="16" customHeight="1" x14ac:dyDescent="0.45">
      <c r="A34" s="231" t="s">
        <v>24</v>
      </c>
      <c r="B34" s="232"/>
      <c r="C34" s="233"/>
      <c r="D34" s="227" t="s">
        <v>174</v>
      </c>
      <c r="E34" s="228"/>
      <c r="F34" s="229"/>
      <c r="G34" s="227" t="s">
        <v>175</v>
      </c>
      <c r="H34" s="228"/>
      <c r="I34" s="229"/>
      <c r="J34" s="227" t="s">
        <v>34</v>
      </c>
      <c r="K34" s="228"/>
      <c r="L34" s="229"/>
      <c r="M34" s="227" t="s">
        <v>173</v>
      </c>
      <c r="N34" s="228"/>
      <c r="O34" s="229"/>
      <c r="P34" s="227" t="s">
        <v>172</v>
      </c>
      <c r="Q34" s="228"/>
      <c r="R34" s="229"/>
      <c r="S34" s="227" t="s">
        <v>34</v>
      </c>
      <c r="T34" s="228"/>
      <c r="U34" s="229"/>
      <c r="V34" s="227" t="s">
        <v>172</v>
      </c>
      <c r="W34" s="228"/>
      <c r="X34" s="229"/>
      <c r="Y34" s="47">
        <f t="shared" si="23"/>
        <v>1</v>
      </c>
      <c r="Z34" s="47">
        <f t="shared" si="24"/>
        <v>1</v>
      </c>
      <c r="AA34" s="47">
        <f t="shared" si="25"/>
        <v>1</v>
      </c>
      <c r="AB34" s="27">
        <f t="shared" si="26"/>
        <v>2</v>
      </c>
      <c r="AC34" s="28">
        <f t="shared" si="27"/>
        <v>2</v>
      </c>
      <c r="AD34" s="149" t="s">
        <v>24</v>
      </c>
      <c r="AE34" s="32">
        <f t="shared" si="31"/>
        <v>48</v>
      </c>
      <c r="AF34" s="33">
        <f t="shared" si="28"/>
        <v>96</v>
      </c>
      <c r="AG34" s="33"/>
      <c r="AH34" s="32">
        <f t="shared" si="29"/>
        <v>12</v>
      </c>
      <c r="AI34" s="33">
        <f t="shared" si="30"/>
        <v>24</v>
      </c>
      <c r="AJ34" s="21"/>
      <c r="AK34" s="72"/>
      <c r="AL34" s="150"/>
      <c r="AM34" s="150"/>
      <c r="AN34" s="150"/>
      <c r="AO34" s="72"/>
      <c r="AP34" s="69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</row>
    <row r="35" spans="1:59" ht="16" customHeight="1" x14ac:dyDescent="0.45">
      <c r="A35" s="231" t="s">
        <v>22</v>
      </c>
      <c r="B35" s="232"/>
      <c r="C35" s="233"/>
      <c r="D35" s="227" t="s">
        <v>34</v>
      </c>
      <c r="E35" s="228"/>
      <c r="F35" s="229"/>
      <c r="G35" s="227" t="s">
        <v>174</v>
      </c>
      <c r="H35" s="228"/>
      <c r="I35" s="229"/>
      <c r="J35" s="227" t="s">
        <v>174</v>
      </c>
      <c r="K35" s="228"/>
      <c r="L35" s="229"/>
      <c r="M35" s="227" t="s">
        <v>172</v>
      </c>
      <c r="N35" s="228"/>
      <c r="O35" s="229"/>
      <c r="P35" s="230" t="s">
        <v>172</v>
      </c>
      <c r="Q35" s="230"/>
      <c r="R35" s="230"/>
      <c r="S35" s="227" t="s">
        <v>34</v>
      </c>
      <c r="T35" s="228"/>
      <c r="U35" s="229"/>
      <c r="V35" s="244" t="s">
        <v>35</v>
      </c>
      <c r="W35" s="245"/>
      <c r="X35" s="246"/>
      <c r="Y35" s="47">
        <f t="shared" si="23"/>
        <v>1</v>
      </c>
      <c r="Z35" s="47">
        <f t="shared" si="24"/>
        <v>2</v>
      </c>
      <c r="AA35" s="47">
        <f t="shared" si="25"/>
        <v>0</v>
      </c>
      <c r="AB35" s="27">
        <f t="shared" si="26"/>
        <v>2</v>
      </c>
      <c r="AC35" s="28">
        <f t="shared" si="27"/>
        <v>2</v>
      </c>
      <c r="AD35" s="149" t="s">
        <v>22</v>
      </c>
      <c r="AE35" s="32">
        <f t="shared" si="31"/>
        <v>48</v>
      </c>
      <c r="AF35" s="33">
        <f t="shared" si="28"/>
        <v>90</v>
      </c>
      <c r="AG35" s="33"/>
      <c r="AH35" s="32">
        <f t="shared" si="29"/>
        <v>12</v>
      </c>
      <c r="AI35" s="33">
        <f t="shared" si="30"/>
        <v>24</v>
      </c>
      <c r="AJ35" s="21"/>
      <c r="AK35" s="72"/>
      <c r="AL35" s="150"/>
      <c r="AM35" s="150"/>
      <c r="AN35" s="224"/>
      <c r="AO35" s="224"/>
      <c r="AP35" s="223"/>
      <c r="AQ35" s="223"/>
      <c r="AR35" s="223"/>
      <c r="AS35" s="224"/>
      <c r="AT35" s="224"/>
      <c r="AU35" s="224"/>
      <c r="AV35" s="224"/>
      <c r="AW35" s="224"/>
      <c r="AX35" s="224"/>
      <c r="AY35" s="224"/>
      <c r="AZ35" s="224"/>
      <c r="BA35" s="224"/>
      <c r="BB35" s="246"/>
      <c r="BC35" s="243"/>
      <c r="BD35" s="243"/>
      <c r="BE35" s="227"/>
      <c r="BF35" s="228"/>
      <c r="BG35" s="229"/>
    </row>
    <row r="36" spans="1:59" ht="16" customHeight="1" x14ac:dyDescent="0.45">
      <c r="A36" s="231" t="s">
        <v>27</v>
      </c>
      <c r="B36" s="232"/>
      <c r="C36" s="233"/>
      <c r="D36" s="227" t="s">
        <v>173</v>
      </c>
      <c r="E36" s="228"/>
      <c r="F36" s="229"/>
      <c r="G36" s="230" t="s">
        <v>34</v>
      </c>
      <c r="H36" s="230"/>
      <c r="I36" s="230"/>
      <c r="J36" s="243" t="s">
        <v>173</v>
      </c>
      <c r="K36" s="243"/>
      <c r="L36" s="243"/>
      <c r="M36" s="243" t="s">
        <v>34</v>
      </c>
      <c r="N36" s="243"/>
      <c r="O36" s="243"/>
      <c r="P36" s="227" t="s">
        <v>173</v>
      </c>
      <c r="Q36" s="228"/>
      <c r="R36" s="229"/>
      <c r="S36" s="227" t="s">
        <v>174</v>
      </c>
      <c r="T36" s="228"/>
      <c r="U36" s="229"/>
      <c r="V36" s="227" t="s">
        <v>174</v>
      </c>
      <c r="W36" s="228"/>
      <c r="X36" s="229"/>
      <c r="Y36" s="47">
        <f t="shared" si="23"/>
        <v>3</v>
      </c>
      <c r="Z36" s="47">
        <f t="shared" si="24"/>
        <v>2</v>
      </c>
      <c r="AA36" s="47">
        <f t="shared" si="25"/>
        <v>0</v>
      </c>
      <c r="AB36" s="27">
        <f t="shared" si="26"/>
        <v>0</v>
      </c>
      <c r="AC36" s="28">
        <f t="shared" si="27"/>
        <v>2</v>
      </c>
      <c r="AD36" s="149" t="s">
        <v>27</v>
      </c>
      <c r="AE36" s="32">
        <f t="shared" si="31"/>
        <v>48</v>
      </c>
      <c r="AF36" s="33">
        <f t="shared" si="28"/>
        <v>96</v>
      </c>
      <c r="AG36" s="33"/>
      <c r="AH36" s="32">
        <f t="shared" si="29"/>
        <v>12</v>
      </c>
      <c r="AI36" s="33">
        <f t="shared" si="30"/>
        <v>24</v>
      </c>
      <c r="AJ36" s="3"/>
      <c r="AK36" s="69"/>
      <c r="AL36" s="150" t="s">
        <v>178</v>
      </c>
      <c r="AM36" s="150"/>
      <c r="AN36" s="150"/>
      <c r="AO36" s="69"/>
      <c r="AP36" s="69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</row>
    <row r="37" spans="1:59" ht="16" customHeight="1" x14ac:dyDescent="0.45">
      <c r="A37" s="231" t="s">
        <v>32</v>
      </c>
      <c r="B37" s="232"/>
      <c r="C37" s="233"/>
      <c r="D37" s="227" t="s">
        <v>34</v>
      </c>
      <c r="E37" s="228"/>
      <c r="F37" s="229"/>
      <c r="G37" s="227" t="s">
        <v>46</v>
      </c>
      <c r="H37" s="228"/>
      <c r="I37" s="229"/>
      <c r="J37" s="227" t="s">
        <v>172</v>
      </c>
      <c r="K37" s="228"/>
      <c r="L37" s="229"/>
      <c r="M37" s="227" t="s">
        <v>34</v>
      </c>
      <c r="N37" s="228"/>
      <c r="O37" s="229"/>
      <c r="P37" s="230" t="s">
        <v>174</v>
      </c>
      <c r="Q37" s="230"/>
      <c r="R37" s="230"/>
      <c r="S37" s="227" t="s">
        <v>172</v>
      </c>
      <c r="T37" s="228"/>
      <c r="U37" s="229"/>
      <c r="V37" s="227" t="s">
        <v>172</v>
      </c>
      <c r="W37" s="228"/>
      <c r="X37" s="229"/>
      <c r="Y37" s="47">
        <f t="shared" si="23"/>
        <v>0</v>
      </c>
      <c r="Z37" s="47">
        <f t="shared" si="24"/>
        <v>2</v>
      </c>
      <c r="AA37" s="47">
        <f t="shared" si="25"/>
        <v>0</v>
      </c>
      <c r="AB37" s="27">
        <f t="shared" si="26"/>
        <v>3</v>
      </c>
      <c r="AC37" s="28">
        <f t="shared" si="27"/>
        <v>2</v>
      </c>
      <c r="AD37" s="149" t="s">
        <v>32</v>
      </c>
      <c r="AE37" s="32">
        <f t="shared" si="31"/>
        <v>48</v>
      </c>
      <c r="AF37" s="33">
        <f t="shared" si="28"/>
        <v>96</v>
      </c>
      <c r="AG37" s="33"/>
      <c r="AH37" s="32">
        <f t="shared" si="29"/>
        <v>12</v>
      </c>
      <c r="AI37" s="33">
        <f t="shared" si="30"/>
        <v>24</v>
      </c>
      <c r="AJ37" s="3"/>
      <c r="AK37" s="69"/>
      <c r="AL37" s="150"/>
      <c r="AM37" s="150"/>
      <c r="AN37" s="150"/>
      <c r="AO37" s="69"/>
      <c r="AP37" s="69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</row>
    <row r="38" spans="1:59" ht="16" customHeight="1" x14ac:dyDescent="0.45">
      <c r="A38" s="231" t="s">
        <v>31</v>
      </c>
      <c r="B38" s="232"/>
      <c r="C38" s="233"/>
      <c r="D38" s="227" t="s">
        <v>76</v>
      </c>
      <c r="E38" s="228"/>
      <c r="F38" s="229"/>
      <c r="G38" s="227" t="s">
        <v>76</v>
      </c>
      <c r="H38" s="228"/>
      <c r="I38" s="229"/>
      <c r="J38" s="230" t="s">
        <v>34</v>
      </c>
      <c r="K38" s="230"/>
      <c r="L38" s="230"/>
      <c r="M38" s="243" t="s">
        <v>174</v>
      </c>
      <c r="N38" s="243"/>
      <c r="O38" s="243"/>
      <c r="P38" s="227" t="s">
        <v>34</v>
      </c>
      <c r="Q38" s="228"/>
      <c r="R38" s="229"/>
      <c r="S38" s="244" t="s">
        <v>35</v>
      </c>
      <c r="T38" s="245"/>
      <c r="U38" s="246"/>
      <c r="V38" s="227" t="s">
        <v>175</v>
      </c>
      <c r="W38" s="228"/>
      <c r="X38" s="229"/>
      <c r="Y38" s="47">
        <f t="shared" si="23"/>
        <v>1</v>
      </c>
      <c r="Z38" s="47">
        <f t="shared" si="24"/>
        <v>1</v>
      </c>
      <c r="AA38" s="47">
        <f t="shared" si="25"/>
        <v>1</v>
      </c>
      <c r="AB38" s="27">
        <f t="shared" si="26"/>
        <v>2</v>
      </c>
      <c r="AC38" s="28">
        <f t="shared" si="27"/>
        <v>2</v>
      </c>
      <c r="AD38" s="149" t="s">
        <v>31</v>
      </c>
      <c r="AE38" s="32">
        <f t="shared" si="31"/>
        <v>48</v>
      </c>
      <c r="AF38" s="33">
        <f t="shared" si="28"/>
        <v>96</v>
      </c>
      <c r="AG38" s="33"/>
      <c r="AH38" s="32">
        <f t="shared" si="29"/>
        <v>12</v>
      </c>
      <c r="AI38" s="33">
        <f t="shared" si="30"/>
        <v>24</v>
      </c>
      <c r="AJ38" s="3"/>
      <c r="AK38" s="69"/>
      <c r="AL38" s="150"/>
      <c r="AM38" s="150"/>
      <c r="AN38" s="150"/>
      <c r="AO38" s="69"/>
      <c r="AP38" s="69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</row>
    <row r="39" spans="1:59" ht="16" customHeight="1" x14ac:dyDescent="0.45">
      <c r="A39" s="247" t="s">
        <v>12</v>
      </c>
      <c r="B39" s="247"/>
      <c r="C39" s="247"/>
      <c r="D39" s="237">
        <v>27</v>
      </c>
      <c r="E39" s="237"/>
      <c r="F39" s="237"/>
      <c r="G39" s="241">
        <v>28</v>
      </c>
      <c r="H39" s="241"/>
      <c r="I39" s="241"/>
      <c r="J39" s="248">
        <v>29</v>
      </c>
      <c r="K39" s="248"/>
      <c r="L39" s="248"/>
      <c r="M39" s="238">
        <v>30</v>
      </c>
      <c r="N39" s="239"/>
      <c r="O39" s="240"/>
      <c r="P39" s="241">
        <v>31</v>
      </c>
      <c r="Q39" s="241"/>
      <c r="R39" s="241"/>
      <c r="S39" s="242"/>
      <c r="T39" s="242"/>
      <c r="U39" s="242"/>
      <c r="V39" s="237"/>
      <c r="W39" s="237"/>
      <c r="X39" s="237"/>
      <c r="Y39" s="155" t="s">
        <v>35</v>
      </c>
      <c r="Z39" s="155" t="s">
        <v>46</v>
      </c>
      <c r="AA39" s="155" t="s">
        <v>47</v>
      </c>
      <c r="AB39" s="66" t="s">
        <v>33</v>
      </c>
      <c r="AC39" s="154" t="s">
        <v>34</v>
      </c>
      <c r="AD39" s="153" t="s">
        <v>12</v>
      </c>
      <c r="AE39" s="67" t="s">
        <v>41</v>
      </c>
      <c r="AF39" s="68" t="s">
        <v>6</v>
      </c>
      <c r="AG39" s="68" t="s">
        <v>9</v>
      </c>
      <c r="AH39" s="67" t="s">
        <v>39</v>
      </c>
      <c r="AI39" s="68" t="s">
        <v>40</v>
      </c>
      <c r="AK39" s="69"/>
      <c r="AL39" s="150"/>
      <c r="AM39" s="227"/>
      <c r="AN39" s="228"/>
      <c r="AO39" s="229"/>
      <c r="AP39" s="243"/>
      <c r="AQ39" s="243"/>
      <c r="AR39" s="243"/>
      <c r="AS39" s="243"/>
      <c r="AT39" s="243"/>
      <c r="AU39" s="243"/>
      <c r="AV39" s="230"/>
      <c r="AW39" s="230"/>
      <c r="AX39" s="230"/>
      <c r="AY39" s="227"/>
      <c r="AZ39" s="228"/>
      <c r="BA39" s="229"/>
      <c r="BB39" s="227"/>
      <c r="BC39" s="228"/>
      <c r="BD39" s="229"/>
      <c r="BE39" s="227"/>
      <c r="BF39" s="228"/>
      <c r="BG39" s="229"/>
    </row>
    <row r="40" spans="1:59" ht="16" customHeight="1" x14ac:dyDescent="0.45">
      <c r="A40" s="234" t="s">
        <v>20</v>
      </c>
      <c r="B40" s="234"/>
      <c r="C40" s="234"/>
      <c r="D40" s="243" t="s">
        <v>35</v>
      </c>
      <c r="E40" s="243"/>
      <c r="F40" s="243"/>
      <c r="G40" s="243" t="s">
        <v>35</v>
      </c>
      <c r="H40" s="243"/>
      <c r="I40" s="243"/>
      <c r="J40" s="243" t="s">
        <v>35</v>
      </c>
      <c r="K40" s="243"/>
      <c r="L40" s="243"/>
      <c r="M40" s="227" t="s">
        <v>174</v>
      </c>
      <c r="N40" s="228"/>
      <c r="O40" s="229"/>
      <c r="P40" s="243" t="s">
        <v>175</v>
      </c>
      <c r="Q40" s="243"/>
      <c r="R40" s="243"/>
      <c r="S40" s="227" t="s">
        <v>34</v>
      </c>
      <c r="T40" s="228"/>
      <c r="U40" s="229"/>
      <c r="V40" s="227" t="s">
        <v>34</v>
      </c>
      <c r="W40" s="228"/>
      <c r="X40" s="229"/>
      <c r="Y40" s="47">
        <f t="shared" ref="Y40:Y47" si="32">COUNTIF(D40:X40,"주간")</f>
        <v>3</v>
      </c>
      <c r="Z40" s="47">
        <f t="shared" ref="Z40:Z47" si="33">COUNTIF(D40:X40,"오전")</f>
        <v>1</v>
      </c>
      <c r="AA40" s="47">
        <f t="shared" ref="AA40:AA47" si="34">COUNTIF(D40:X40,"오후")</f>
        <v>1</v>
      </c>
      <c r="AB40" s="27">
        <f t="shared" ref="AB40:AB47" si="35">COUNTIF(D40:X40,"야간")</f>
        <v>0</v>
      </c>
      <c r="AC40" s="28">
        <f t="shared" ref="AC40:AC47" si="36">COUNTIF(D40:X40,"휴무")</f>
        <v>2</v>
      </c>
      <c r="AD40" s="149" t="s">
        <v>20</v>
      </c>
      <c r="AE40" s="32">
        <f>(Y40*12)+(Z40*6)+(AA40*6)+(AB40*12)</f>
        <v>48</v>
      </c>
      <c r="AF40" s="34"/>
      <c r="AG40" s="33"/>
      <c r="AH40" s="32">
        <f t="shared" ref="AH40:AH47" si="37">(Y40*4)+(AB40*4)</f>
        <v>12</v>
      </c>
      <c r="AI40" s="33"/>
      <c r="AK40" s="73"/>
      <c r="AL40" s="152"/>
      <c r="AM40" s="152"/>
      <c r="AN40" s="152"/>
      <c r="AO40" s="73"/>
      <c r="AP40" s="69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</row>
    <row r="41" spans="1:59" ht="16" customHeight="1" x14ac:dyDescent="0.45">
      <c r="A41" s="231" t="s">
        <v>21</v>
      </c>
      <c r="B41" s="232"/>
      <c r="C41" s="233"/>
      <c r="D41" s="227" t="s">
        <v>76</v>
      </c>
      <c r="E41" s="228"/>
      <c r="F41" s="229"/>
      <c r="G41" s="227" t="s">
        <v>76</v>
      </c>
      <c r="H41" s="228"/>
      <c r="I41" s="229"/>
      <c r="J41" s="227" t="s">
        <v>34</v>
      </c>
      <c r="K41" s="228"/>
      <c r="L41" s="229"/>
      <c r="M41" s="227" t="s">
        <v>34</v>
      </c>
      <c r="N41" s="228"/>
      <c r="O41" s="229"/>
      <c r="P41" s="227" t="s">
        <v>46</v>
      </c>
      <c r="Q41" s="228"/>
      <c r="R41" s="229"/>
      <c r="S41" s="244" t="s">
        <v>46</v>
      </c>
      <c r="T41" s="245"/>
      <c r="U41" s="246"/>
      <c r="V41" s="227" t="s">
        <v>35</v>
      </c>
      <c r="W41" s="228"/>
      <c r="X41" s="229"/>
      <c r="Y41" s="47">
        <f t="shared" si="32"/>
        <v>1</v>
      </c>
      <c r="Z41" s="47">
        <f t="shared" si="33"/>
        <v>2</v>
      </c>
      <c r="AA41" s="47">
        <f t="shared" si="34"/>
        <v>0</v>
      </c>
      <c r="AB41" s="27">
        <f t="shared" si="35"/>
        <v>2</v>
      </c>
      <c r="AC41" s="28">
        <f t="shared" si="36"/>
        <v>2</v>
      </c>
      <c r="AD41" s="149" t="s">
        <v>21</v>
      </c>
      <c r="AE41" s="32">
        <f t="shared" ref="AE41:AE47" si="38">(Y41*12)+(Z41*6)+(AA41*6)+(AB41*12)</f>
        <v>48</v>
      </c>
      <c r="AF41" s="34"/>
      <c r="AG41" s="33"/>
      <c r="AH41" s="32">
        <f t="shared" si="37"/>
        <v>12</v>
      </c>
      <c r="AI41" s="33"/>
      <c r="AK41" s="73"/>
      <c r="AL41" s="152"/>
      <c r="AM41" s="152"/>
      <c r="AN41" s="152"/>
      <c r="AO41" s="73"/>
      <c r="AP41" s="69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</row>
    <row r="42" spans="1:59" ht="16" customHeight="1" x14ac:dyDescent="0.45">
      <c r="A42" s="234" t="s">
        <v>23</v>
      </c>
      <c r="B42" s="234"/>
      <c r="C42" s="234"/>
      <c r="D42" s="243" t="s">
        <v>34</v>
      </c>
      <c r="E42" s="243"/>
      <c r="F42" s="243"/>
      <c r="G42" s="227" t="s">
        <v>174</v>
      </c>
      <c r="H42" s="228"/>
      <c r="I42" s="229"/>
      <c r="J42" s="227" t="s">
        <v>174</v>
      </c>
      <c r="K42" s="228"/>
      <c r="L42" s="229"/>
      <c r="M42" s="227" t="s">
        <v>173</v>
      </c>
      <c r="N42" s="228"/>
      <c r="O42" s="229"/>
      <c r="P42" s="227" t="s">
        <v>172</v>
      </c>
      <c r="Q42" s="228"/>
      <c r="R42" s="229"/>
      <c r="S42" s="227" t="s">
        <v>172</v>
      </c>
      <c r="T42" s="228"/>
      <c r="U42" s="229"/>
      <c r="V42" s="227" t="s">
        <v>34</v>
      </c>
      <c r="W42" s="228"/>
      <c r="X42" s="229"/>
      <c r="Y42" s="47">
        <f t="shared" si="32"/>
        <v>1</v>
      </c>
      <c r="Z42" s="47">
        <f t="shared" si="33"/>
        <v>2</v>
      </c>
      <c r="AA42" s="47">
        <f t="shared" si="34"/>
        <v>0</v>
      </c>
      <c r="AB42" s="27">
        <f t="shared" si="35"/>
        <v>2</v>
      </c>
      <c r="AC42" s="28">
        <f t="shared" si="36"/>
        <v>2</v>
      </c>
      <c r="AD42" s="149" t="s">
        <v>23</v>
      </c>
      <c r="AE42" s="32">
        <f t="shared" si="38"/>
        <v>48</v>
      </c>
      <c r="AF42" s="34"/>
      <c r="AG42" s="33"/>
      <c r="AH42" s="32">
        <f t="shared" si="37"/>
        <v>12</v>
      </c>
      <c r="AI42" s="33"/>
      <c r="AK42" s="73"/>
      <c r="AL42" s="152"/>
      <c r="AM42" s="152"/>
      <c r="AN42" s="224"/>
      <c r="AO42" s="224"/>
      <c r="AP42" s="224"/>
      <c r="AQ42" s="224"/>
      <c r="AR42" s="224"/>
      <c r="AS42" s="223"/>
      <c r="AT42" s="223"/>
      <c r="AU42" s="223"/>
      <c r="AV42" s="17"/>
      <c r="AW42" s="17"/>
      <c r="AX42" s="17"/>
      <c r="AY42" s="17"/>
      <c r="AZ42" s="17"/>
      <c r="BA42" s="17"/>
    </row>
    <row r="43" spans="1:59" ht="16" customHeight="1" x14ac:dyDescent="0.45">
      <c r="A43" s="231" t="s">
        <v>24</v>
      </c>
      <c r="B43" s="232"/>
      <c r="C43" s="233"/>
      <c r="D43" s="227" t="s">
        <v>34</v>
      </c>
      <c r="E43" s="228"/>
      <c r="F43" s="229"/>
      <c r="G43" s="227" t="s">
        <v>174</v>
      </c>
      <c r="H43" s="228"/>
      <c r="I43" s="229"/>
      <c r="J43" s="244" t="s">
        <v>175</v>
      </c>
      <c r="K43" s="245"/>
      <c r="L43" s="246"/>
      <c r="M43" s="227" t="s">
        <v>35</v>
      </c>
      <c r="N43" s="228"/>
      <c r="O43" s="229"/>
      <c r="P43" s="227" t="s">
        <v>34</v>
      </c>
      <c r="Q43" s="228"/>
      <c r="R43" s="229"/>
      <c r="S43" s="243" t="s">
        <v>173</v>
      </c>
      <c r="T43" s="243"/>
      <c r="U43" s="243"/>
      <c r="V43" s="227" t="s">
        <v>172</v>
      </c>
      <c r="W43" s="228"/>
      <c r="X43" s="229"/>
      <c r="Y43" s="47">
        <f t="shared" si="32"/>
        <v>2</v>
      </c>
      <c r="Z43" s="47">
        <f t="shared" si="33"/>
        <v>1</v>
      </c>
      <c r="AA43" s="47">
        <f t="shared" si="34"/>
        <v>1</v>
      </c>
      <c r="AB43" s="27">
        <f t="shared" si="35"/>
        <v>1</v>
      </c>
      <c r="AC43" s="28">
        <f t="shared" si="36"/>
        <v>2</v>
      </c>
      <c r="AD43" s="149" t="s">
        <v>24</v>
      </c>
      <c r="AE43" s="32">
        <f t="shared" si="38"/>
        <v>48</v>
      </c>
      <c r="AF43" s="34"/>
      <c r="AG43" s="33"/>
      <c r="AH43" s="32">
        <f t="shared" si="37"/>
        <v>12</v>
      </c>
      <c r="AI43" s="33"/>
      <c r="AK43" s="73"/>
      <c r="AL43" s="152"/>
      <c r="AM43" s="152"/>
      <c r="AN43" s="152"/>
      <c r="AO43" s="73"/>
      <c r="AP43" s="69"/>
    </row>
    <row r="44" spans="1:59" ht="16" customHeight="1" x14ac:dyDescent="0.45">
      <c r="A44" s="231" t="s">
        <v>22</v>
      </c>
      <c r="B44" s="232"/>
      <c r="C44" s="233"/>
      <c r="D44" s="244" t="s">
        <v>174</v>
      </c>
      <c r="E44" s="245"/>
      <c r="F44" s="246"/>
      <c r="G44" s="244" t="s">
        <v>176</v>
      </c>
      <c r="H44" s="245"/>
      <c r="I44" s="246"/>
      <c r="J44" s="227" t="s">
        <v>34</v>
      </c>
      <c r="K44" s="228"/>
      <c r="L44" s="229"/>
      <c r="M44" s="227" t="s">
        <v>34</v>
      </c>
      <c r="N44" s="228"/>
      <c r="O44" s="229"/>
      <c r="P44" s="227" t="s">
        <v>173</v>
      </c>
      <c r="Q44" s="228"/>
      <c r="R44" s="229"/>
      <c r="S44" s="227" t="s">
        <v>172</v>
      </c>
      <c r="T44" s="228"/>
      <c r="U44" s="229"/>
      <c r="V44" s="244" t="s">
        <v>172</v>
      </c>
      <c r="W44" s="245"/>
      <c r="X44" s="246"/>
      <c r="Y44" s="47">
        <f t="shared" si="32"/>
        <v>1</v>
      </c>
      <c r="Z44" s="47">
        <f t="shared" si="33"/>
        <v>1</v>
      </c>
      <c r="AA44" s="47">
        <f t="shared" si="34"/>
        <v>1</v>
      </c>
      <c r="AB44" s="27">
        <f t="shared" si="35"/>
        <v>2</v>
      </c>
      <c r="AC44" s="28">
        <f t="shared" si="36"/>
        <v>2</v>
      </c>
      <c r="AD44" s="149" t="s">
        <v>22</v>
      </c>
      <c r="AE44" s="32">
        <f t="shared" si="38"/>
        <v>48</v>
      </c>
      <c r="AF44" s="34"/>
      <c r="AG44" s="33"/>
      <c r="AH44" s="32">
        <f t="shared" si="37"/>
        <v>12</v>
      </c>
      <c r="AI44" s="33"/>
      <c r="AK44" s="73"/>
      <c r="AL44" s="152"/>
      <c r="AM44" s="152"/>
      <c r="AN44" s="152"/>
      <c r="AO44" s="73"/>
      <c r="AP44" s="69"/>
    </row>
    <row r="45" spans="1:59" ht="16" customHeight="1" x14ac:dyDescent="0.45">
      <c r="A45" s="231" t="s">
        <v>27</v>
      </c>
      <c r="B45" s="232"/>
      <c r="C45" s="233"/>
      <c r="D45" s="227" t="s">
        <v>35</v>
      </c>
      <c r="E45" s="228"/>
      <c r="F45" s="229"/>
      <c r="G45" s="244" t="s">
        <v>34</v>
      </c>
      <c r="H45" s="245"/>
      <c r="I45" s="246"/>
      <c r="J45" s="227" t="s">
        <v>172</v>
      </c>
      <c r="K45" s="228"/>
      <c r="L45" s="229"/>
      <c r="M45" s="227" t="s">
        <v>76</v>
      </c>
      <c r="N45" s="228"/>
      <c r="O45" s="229"/>
      <c r="P45" s="227" t="s">
        <v>34</v>
      </c>
      <c r="Q45" s="228"/>
      <c r="R45" s="229"/>
      <c r="S45" s="227" t="s">
        <v>46</v>
      </c>
      <c r="T45" s="228"/>
      <c r="U45" s="229"/>
      <c r="V45" s="227" t="s">
        <v>34</v>
      </c>
      <c r="W45" s="228"/>
      <c r="X45" s="229"/>
      <c r="Y45" s="47">
        <f t="shared" si="32"/>
        <v>1</v>
      </c>
      <c r="Z45" s="47">
        <f t="shared" si="33"/>
        <v>1</v>
      </c>
      <c r="AA45" s="47">
        <f t="shared" si="34"/>
        <v>0</v>
      </c>
      <c r="AB45" s="27">
        <f t="shared" si="35"/>
        <v>2</v>
      </c>
      <c r="AC45" s="28">
        <f t="shared" si="36"/>
        <v>3</v>
      </c>
      <c r="AD45" s="149" t="s">
        <v>27</v>
      </c>
      <c r="AE45" s="32">
        <f t="shared" si="38"/>
        <v>42</v>
      </c>
      <c r="AF45" s="34"/>
      <c r="AG45" s="33"/>
      <c r="AH45" s="32">
        <f t="shared" si="37"/>
        <v>12</v>
      </c>
      <c r="AI45" s="33"/>
      <c r="AK45" s="73"/>
      <c r="AL45" s="152" t="s">
        <v>179</v>
      </c>
      <c r="AM45" s="152"/>
      <c r="AN45" s="152"/>
      <c r="AO45" s="73"/>
      <c r="AP45" s="69"/>
    </row>
    <row r="46" spans="1:59" ht="16" customHeight="1" x14ac:dyDescent="0.45">
      <c r="A46" s="231" t="s">
        <v>32</v>
      </c>
      <c r="B46" s="232"/>
      <c r="C46" s="233"/>
      <c r="D46" s="227" t="s">
        <v>34</v>
      </c>
      <c r="E46" s="228"/>
      <c r="F46" s="229"/>
      <c r="G46" s="227" t="s">
        <v>76</v>
      </c>
      <c r="H46" s="228"/>
      <c r="I46" s="229"/>
      <c r="J46" s="227" t="s">
        <v>172</v>
      </c>
      <c r="K46" s="228"/>
      <c r="L46" s="229"/>
      <c r="M46" s="227" t="s">
        <v>34</v>
      </c>
      <c r="N46" s="228"/>
      <c r="O46" s="229"/>
      <c r="P46" s="227" t="s">
        <v>46</v>
      </c>
      <c r="Q46" s="228"/>
      <c r="R46" s="229"/>
      <c r="S46" s="244" t="s">
        <v>176</v>
      </c>
      <c r="T46" s="245"/>
      <c r="U46" s="246"/>
      <c r="V46" s="227" t="s">
        <v>35</v>
      </c>
      <c r="W46" s="228"/>
      <c r="X46" s="229"/>
      <c r="Y46" s="47">
        <f t="shared" si="32"/>
        <v>1</v>
      </c>
      <c r="Z46" s="47">
        <f t="shared" si="33"/>
        <v>1</v>
      </c>
      <c r="AA46" s="47">
        <f t="shared" si="34"/>
        <v>1</v>
      </c>
      <c r="AB46" s="27">
        <f t="shared" si="35"/>
        <v>2</v>
      </c>
      <c r="AC46" s="28">
        <f t="shared" si="36"/>
        <v>2</v>
      </c>
      <c r="AD46" s="149" t="s">
        <v>32</v>
      </c>
      <c r="AE46" s="32">
        <f t="shared" si="38"/>
        <v>48</v>
      </c>
      <c r="AF46" s="34"/>
      <c r="AG46" s="33"/>
      <c r="AH46" s="32">
        <f t="shared" si="37"/>
        <v>12</v>
      </c>
      <c r="AI46" s="33"/>
      <c r="AK46" s="73"/>
      <c r="AL46" s="152"/>
      <c r="AM46" s="152"/>
      <c r="AN46" s="152"/>
      <c r="AO46" s="73"/>
      <c r="AP46" s="69"/>
    </row>
    <row r="47" spans="1:59" ht="16" customHeight="1" x14ac:dyDescent="0.45">
      <c r="A47" s="231" t="s">
        <v>31</v>
      </c>
      <c r="B47" s="232"/>
      <c r="C47" s="233"/>
      <c r="D47" s="227" t="s">
        <v>76</v>
      </c>
      <c r="E47" s="228"/>
      <c r="F47" s="229"/>
      <c r="G47" s="244" t="s">
        <v>34</v>
      </c>
      <c r="H47" s="245"/>
      <c r="I47" s="246"/>
      <c r="J47" s="244" t="s">
        <v>46</v>
      </c>
      <c r="K47" s="245"/>
      <c r="L47" s="246"/>
      <c r="M47" s="227" t="s">
        <v>172</v>
      </c>
      <c r="N47" s="228"/>
      <c r="O47" s="229"/>
      <c r="P47" s="227" t="s">
        <v>172</v>
      </c>
      <c r="Q47" s="228"/>
      <c r="R47" s="229"/>
      <c r="S47" s="227" t="s">
        <v>34</v>
      </c>
      <c r="T47" s="228"/>
      <c r="U47" s="229"/>
      <c r="V47" s="227" t="s">
        <v>46</v>
      </c>
      <c r="W47" s="228"/>
      <c r="X47" s="229"/>
      <c r="Y47" s="47">
        <f t="shared" si="32"/>
        <v>0</v>
      </c>
      <c r="Z47" s="47">
        <f t="shared" si="33"/>
        <v>2</v>
      </c>
      <c r="AA47" s="47">
        <f t="shared" si="34"/>
        <v>0</v>
      </c>
      <c r="AB47" s="27">
        <f t="shared" si="35"/>
        <v>3</v>
      </c>
      <c r="AC47" s="28">
        <f t="shared" si="36"/>
        <v>2</v>
      </c>
      <c r="AD47" s="149" t="s">
        <v>31</v>
      </c>
      <c r="AE47" s="32">
        <f t="shared" si="38"/>
        <v>48</v>
      </c>
      <c r="AF47" s="34"/>
      <c r="AG47" s="33"/>
      <c r="AH47" s="32">
        <f t="shared" si="37"/>
        <v>12</v>
      </c>
      <c r="AI47" s="33"/>
      <c r="AK47" s="73"/>
      <c r="AL47" s="152"/>
      <c r="AM47" s="227"/>
      <c r="AN47" s="228"/>
      <c r="AO47" s="243"/>
      <c r="AP47" s="243"/>
      <c r="AQ47" s="243"/>
      <c r="AR47" s="227"/>
      <c r="AS47" s="228"/>
      <c r="AT47" s="229"/>
      <c r="AU47" s="227"/>
      <c r="AV47" s="228"/>
      <c r="AW47" s="229"/>
      <c r="AX47" s="227"/>
      <c r="AY47" s="228"/>
      <c r="AZ47" s="229"/>
      <c r="BA47" s="243"/>
      <c r="BB47" s="243"/>
      <c r="BC47" s="243"/>
      <c r="BD47" s="227"/>
      <c r="BE47" s="228"/>
      <c r="BF47" s="229"/>
    </row>
    <row r="48" spans="1:59" ht="16" hidden="1" customHeight="1" x14ac:dyDescent="0.45">
      <c r="A48" s="235" t="s">
        <v>12</v>
      </c>
      <c r="B48" s="235"/>
      <c r="C48" s="235"/>
      <c r="D48" s="236"/>
      <c r="E48" s="236"/>
      <c r="F48" s="236"/>
      <c r="G48" s="236"/>
      <c r="H48" s="236"/>
      <c r="I48" s="236"/>
      <c r="J48" s="237"/>
      <c r="K48" s="237"/>
      <c r="L48" s="237"/>
      <c r="M48" s="238"/>
      <c r="N48" s="239"/>
      <c r="O48" s="240"/>
      <c r="P48" s="241"/>
      <c r="Q48" s="241"/>
      <c r="R48" s="241"/>
      <c r="S48" s="242"/>
      <c r="T48" s="242"/>
      <c r="U48" s="242"/>
      <c r="V48" s="237"/>
      <c r="W48" s="237"/>
      <c r="X48" s="237"/>
      <c r="Y48" s="155" t="s">
        <v>35</v>
      </c>
      <c r="Z48" s="155" t="s">
        <v>46</v>
      </c>
      <c r="AA48" s="155" t="s">
        <v>47</v>
      </c>
      <c r="AB48" s="66" t="s">
        <v>33</v>
      </c>
      <c r="AC48" s="154" t="s">
        <v>34</v>
      </c>
      <c r="AD48" s="153" t="s">
        <v>12</v>
      </c>
      <c r="AE48" s="67" t="s">
        <v>41</v>
      </c>
      <c r="AF48" s="68" t="s">
        <v>6</v>
      </c>
      <c r="AG48" s="68" t="s">
        <v>9</v>
      </c>
      <c r="AH48" s="67"/>
      <c r="AI48" s="68"/>
      <c r="AK48" s="69"/>
      <c r="AL48" s="150"/>
      <c r="AM48" s="150"/>
      <c r="AN48" s="150"/>
      <c r="AO48" s="69"/>
      <c r="AP48" s="69"/>
    </row>
    <row r="49" spans="1:44" ht="16" hidden="1" customHeight="1" x14ac:dyDescent="0.45">
      <c r="A49" s="234" t="s">
        <v>20</v>
      </c>
      <c r="B49" s="234"/>
      <c r="C49" s="234"/>
      <c r="D49" s="227"/>
      <c r="E49" s="228"/>
      <c r="F49" s="229"/>
      <c r="G49" s="227"/>
      <c r="H49" s="228"/>
      <c r="I49" s="229"/>
      <c r="J49" s="227"/>
      <c r="K49" s="228"/>
      <c r="L49" s="229"/>
      <c r="M49" s="227"/>
      <c r="N49" s="228"/>
      <c r="O49" s="229"/>
      <c r="P49" s="227"/>
      <c r="Q49" s="228"/>
      <c r="R49" s="229"/>
      <c r="S49" s="227"/>
      <c r="T49" s="228"/>
      <c r="U49" s="229"/>
      <c r="V49" s="227"/>
      <c r="W49" s="228"/>
      <c r="X49" s="229"/>
      <c r="Y49" s="47">
        <f t="shared" ref="Y49:Y56" si="39">COUNTIF(D49:X49,"주간")</f>
        <v>0</v>
      </c>
      <c r="Z49" s="47">
        <f t="shared" ref="Z49:Z56" si="40">COUNTIF(D49:X49,"오전")</f>
        <v>0</v>
      </c>
      <c r="AA49" s="47">
        <f t="shared" ref="AA49:AA56" si="41">COUNTIF(D49:X49,"오후")</f>
        <v>0</v>
      </c>
      <c r="AB49" s="27">
        <f t="shared" ref="AB49:AB56" si="42">COUNTIF(D49:X49,"야간")</f>
        <v>0</v>
      </c>
      <c r="AC49" s="28">
        <f t="shared" ref="AC49:AC56" si="43">COUNTIF(D49:X49,"휴무")</f>
        <v>0</v>
      </c>
      <c r="AD49" s="149" t="s">
        <v>20</v>
      </c>
      <c r="AE49" s="32" t="e">
        <f>(Y49*11)+(Z49*8)+(AB49*13)+(#REF!*8)</f>
        <v>#REF!</v>
      </c>
      <c r="AF49" s="34" t="e">
        <f t="shared" ref="AF49:AF56" si="44">SUM(AE40,AE49)</f>
        <v>#REF!</v>
      </c>
      <c r="AG49" s="33"/>
      <c r="AH49" s="32">
        <f t="shared" ref="AH49:AH56" si="45">(Y49*4)+(AB49*4)</f>
        <v>0</v>
      </c>
      <c r="AI49" s="33">
        <f t="shared" ref="AI49:AI56" si="46">AH49+AH40</f>
        <v>12</v>
      </c>
      <c r="AK49" s="69"/>
      <c r="AL49" s="150"/>
      <c r="AM49" s="150"/>
      <c r="AN49" s="150"/>
      <c r="AO49" s="69"/>
      <c r="AP49" s="69"/>
    </row>
    <row r="50" spans="1:44" ht="16" hidden="1" customHeight="1" x14ac:dyDescent="0.45">
      <c r="A50" s="231" t="s">
        <v>21</v>
      </c>
      <c r="B50" s="232"/>
      <c r="C50" s="233"/>
      <c r="D50" s="227"/>
      <c r="E50" s="228"/>
      <c r="F50" s="229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27"/>
      <c r="T50" s="228"/>
      <c r="U50" s="229"/>
      <c r="V50" s="227"/>
      <c r="W50" s="228"/>
      <c r="X50" s="229"/>
      <c r="Y50" s="47">
        <f t="shared" si="39"/>
        <v>0</v>
      </c>
      <c r="Z50" s="47">
        <f t="shared" si="40"/>
        <v>0</v>
      </c>
      <c r="AA50" s="47">
        <f t="shared" si="41"/>
        <v>0</v>
      </c>
      <c r="AB50" s="27">
        <f t="shared" si="42"/>
        <v>0</v>
      </c>
      <c r="AC50" s="28">
        <f t="shared" si="43"/>
        <v>0</v>
      </c>
      <c r="AD50" s="149" t="s">
        <v>21</v>
      </c>
      <c r="AE50" s="32" t="e">
        <f>(Y50*11)+(Z50*8)+(AB50*13)+(#REF!*8)</f>
        <v>#REF!</v>
      </c>
      <c r="AF50" s="34" t="e">
        <f t="shared" si="44"/>
        <v>#REF!</v>
      </c>
      <c r="AG50" s="33"/>
      <c r="AH50" s="32">
        <f t="shared" si="45"/>
        <v>0</v>
      </c>
      <c r="AI50" s="33">
        <f t="shared" si="46"/>
        <v>12</v>
      </c>
      <c r="AL50" s="86"/>
      <c r="AM50" s="86"/>
      <c r="AN50" s="86"/>
    </row>
    <row r="51" spans="1:44" ht="16" hidden="1" customHeight="1" x14ac:dyDescent="0.45">
      <c r="A51" s="234" t="s">
        <v>23</v>
      </c>
      <c r="B51" s="234"/>
      <c r="C51" s="234"/>
      <c r="D51" s="227"/>
      <c r="E51" s="228"/>
      <c r="F51" s="229"/>
      <c r="G51" s="227"/>
      <c r="H51" s="228"/>
      <c r="I51" s="229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27"/>
      <c r="W51" s="228"/>
      <c r="X51" s="229"/>
      <c r="Y51" s="47">
        <f t="shared" si="39"/>
        <v>0</v>
      </c>
      <c r="Z51" s="47">
        <f t="shared" si="40"/>
        <v>0</v>
      </c>
      <c r="AA51" s="47">
        <f t="shared" si="41"/>
        <v>0</v>
      </c>
      <c r="AB51" s="27">
        <f t="shared" si="42"/>
        <v>0</v>
      </c>
      <c r="AC51" s="28">
        <f t="shared" si="43"/>
        <v>0</v>
      </c>
      <c r="AD51" s="149" t="s">
        <v>23</v>
      </c>
      <c r="AE51" s="32" t="e">
        <f>(Y51*11)+(Z51*8)+(AB51*13)+(#REF!*8)</f>
        <v>#REF!</v>
      </c>
      <c r="AF51" s="34" t="e">
        <f t="shared" si="44"/>
        <v>#REF!</v>
      </c>
      <c r="AG51" s="33"/>
      <c r="AH51" s="32">
        <f t="shared" si="45"/>
        <v>0</v>
      </c>
      <c r="AI51" s="33">
        <f t="shared" si="46"/>
        <v>12</v>
      </c>
      <c r="AL51" s="86"/>
      <c r="AM51" s="86"/>
      <c r="AN51" s="86"/>
    </row>
    <row r="52" spans="1:44" ht="16" hidden="1" customHeight="1" x14ac:dyDescent="0.45">
      <c r="A52" s="231" t="s">
        <v>24</v>
      </c>
      <c r="B52" s="232"/>
      <c r="C52" s="233"/>
      <c r="D52" s="227"/>
      <c r="E52" s="228"/>
      <c r="F52" s="229"/>
      <c r="G52" s="227"/>
      <c r="H52" s="228"/>
      <c r="I52" s="229"/>
      <c r="J52" s="230"/>
      <c r="K52" s="230"/>
      <c r="L52" s="230"/>
      <c r="M52" s="230"/>
      <c r="N52" s="230"/>
      <c r="O52" s="230"/>
      <c r="P52" s="230"/>
      <c r="Q52" s="230"/>
      <c r="R52" s="230"/>
      <c r="S52" s="227"/>
      <c r="T52" s="228"/>
      <c r="U52" s="229"/>
      <c r="V52" s="227"/>
      <c r="W52" s="228"/>
      <c r="X52" s="229"/>
      <c r="Y52" s="47">
        <f t="shared" si="39"/>
        <v>0</v>
      </c>
      <c r="Z52" s="47">
        <f t="shared" si="40"/>
        <v>0</v>
      </c>
      <c r="AA52" s="47">
        <f t="shared" si="41"/>
        <v>0</v>
      </c>
      <c r="AB52" s="27">
        <f t="shared" si="42"/>
        <v>0</v>
      </c>
      <c r="AC52" s="28">
        <f t="shared" si="43"/>
        <v>0</v>
      </c>
      <c r="AD52" s="149" t="s">
        <v>24</v>
      </c>
      <c r="AE52" s="32" t="e">
        <f>(Y52*11)+(Z52*8)+(AB52*13)+(#REF!*8)</f>
        <v>#REF!</v>
      </c>
      <c r="AF52" s="34" t="e">
        <f t="shared" si="44"/>
        <v>#REF!</v>
      </c>
      <c r="AG52" s="33"/>
      <c r="AH52" s="32">
        <f t="shared" si="45"/>
        <v>0</v>
      </c>
      <c r="AI52" s="33">
        <f t="shared" si="46"/>
        <v>12</v>
      </c>
      <c r="AL52" s="86"/>
      <c r="AM52" s="86"/>
      <c r="AN52" s="86"/>
    </row>
    <row r="53" spans="1:44" ht="16" hidden="1" customHeight="1" x14ac:dyDescent="0.45">
      <c r="A53" s="231" t="s">
        <v>22</v>
      </c>
      <c r="B53" s="232"/>
      <c r="C53" s="233"/>
      <c r="D53" s="230"/>
      <c r="E53" s="230"/>
      <c r="F53" s="230"/>
      <c r="G53" s="230"/>
      <c r="H53" s="230"/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  <c r="W53" s="230"/>
      <c r="X53" s="230"/>
      <c r="Y53" s="47">
        <f t="shared" si="39"/>
        <v>0</v>
      </c>
      <c r="Z53" s="47">
        <f t="shared" si="40"/>
        <v>0</v>
      </c>
      <c r="AA53" s="47">
        <f t="shared" si="41"/>
        <v>0</v>
      </c>
      <c r="AB53" s="27">
        <f t="shared" si="42"/>
        <v>0</v>
      </c>
      <c r="AC53" s="28">
        <f t="shared" si="43"/>
        <v>0</v>
      </c>
      <c r="AD53" s="149" t="s">
        <v>22</v>
      </c>
      <c r="AE53" s="32" t="e">
        <f>(Y53*11)+(Z53*8)+(AB53*13)+(#REF!*8)</f>
        <v>#REF!</v>
      </c>
      <c r="AF53" s="34" t="e">
        <f t="shared" si="44"/>
        <v>#REF!</v>
      </c>
      <c r="AG53" s="33"/>
      <c r="AH53" s="32">
        <f t="shared" si="45"/>
        <v>0</v>
      </c>
      <c r="AI53" s="33">
        <f t="shared" si="46"/>
        <v>12</v>
      </c>
      <c r="AL53" s="86"/>
      <c r="AM53" s="86"/>
      <c r="AN53" s="86"/>
    </row>
    <row r="54" spans="1:44" ht="16" hidden="1" customHeight="1" x14ac:dyDescent="0.45">
      <c r="A54" s="231" t="s">
        <v>27</v>
      </c>
      <c r="B54" s="232"/>
      <c r="C54" s="233"/>
      <c r="D54" s="227"/>
      <c r="E54" s="228"/>
      <c r="F54" s="229"/>
      <c r="G54" s="230"/>
      <c r="H54" s="230"/>
      <c r="I54" s="230"/>
      <c r="J54" s="230"/>
      <c r="K54" s="230"/>
      <c r="L54" s="230"/>
      <c r="M54" s="227"/>
      <c r="N54" s="228"/>
      <c r="O54" s="229"/>
      <c r="P54" s="230"/>
      <c r="Q54" s="230"/>
      <c r="R54" s="230"/>
      <c r="S54" s="230"/>
      <c r="T54" s="230"/>
      <c r="U54" s="230"/>
      <c r="V54" s="230"/>
      <c r="W54" s="230"/>
      <c r="X54" s="230"/>
      <c r="Y54" s="47">
        <f t="shared" si="39"/>
        <v>0</v>
      </c>
      <c r="Z54" s="47">
        <f t="shared" si="40"/>
        <v>0</v>
      </c>
      <c r="AA54" s="47">
        <f t="shared" si="41"/>
        <v>0</v>
      </c>
      <c r="AB54" s="27">
        <f t="shared" si="42"/>
        <v>0</v>
      </c>
      <c r="AC54" s="28">
        <f t="shared" si="43"/>
        <v>0</v>
      </c>
      <c r="AD54" s="149" t="s">
        <v>27</v>
      </c>
      <c r="AE54" s="32" t="e">
        <f>(Y54*11)+(Z54*8)+(AB54*13)+(#REF!*8)</f>
        <v>#REF!</v>
      </c>
      <c r="AF54" s="34" t="e">
        <f t="shared" si="44"/>
        <v>#REF!</v>
      </c>
      <c r="AG54" s="33"/>
      <c r="AH54" s="32">
        <f t="shared" si="45"/>
        <v>0</v>
      </c>
      <c r="AI54" s="33">
        <f t="shared" si="46"/>
        <v>12</v>
      </c>
      <c r="AL54" s="86"/>
      <c r="AM54" s="86"/>
      <c r="AN54" s="86"/>
    </row>
    <row r="55" spans="1:44" ht="16" hidden="1" customHeight="1" x14ac:dyDescent="0.45">
      <c r="A55" s="231" t="s">
        <v>32</v>
      </c>
      <c r="B55" s="232"/>
      <c r="C55" s="233"/>
      <c r="D55" s="227"/>
      <c r="E55" s="228"/>
      <c r="F55" s="229"/>
      <c r="G55" s="227"/>
      <c r="H55" s="228"/>
      <c r="I55" s="229"/>
      <c r="J55" s="230"/>
      <c r="K55" s="230"/>
      <c r="L55" s="230"/>
      <c r="M55" s="230"/>
      <c r="N55" s="230"/>
      <c r="O55" s="230"/>
      <c r="P55" s="230"/>
      <c r="Q55" s="230"/>
      <c r="R55" s="230"/>
      <c r="S55" s="227"/>
      <c r="T55" s="228"/>
      <c r="U55" s="229"/>
      <c r="V55" s="230"/>
      <c r="W55" s="230"/>
      <c r="X55" s="230"/>
      <c r="Y55" s="47">
        <f t="shared" si="39"/>
        <v>0</v>
      </c>
      <c r="Z55" s="47">
        <f t="shared" si="40"/>
        <v>0</v>
      </c>
      <c r="AA55" s="47">
        <f t="shared" si="41"/>
        <v>0</v>
      </c>
      <c r="AB55" s="27">
        <f t="shared" si="42"/>
        <v>0</v>
      </c>
      <c r="AC55" s="28">
        <f t="shared" si="43"/>
        <v>0</v>
      </c>
      <c r="AD55" s="149" t="s">
        <v>32</v>
      </c>
      <c r="AE55" s="32" t="e">
        <f>(Y55*11)+(Z55*8)+(AB55*13)+(#REF!*8)</f>
        <v>#REF!</v>
      </c>
      <c r="AF55" s="34" t="e">
        <f t="shared" si="44"/>
        <v>#REF!</v>
      </c>
      <c r="AG55" s="33"/>
      <c r="AH55" s="32">
        <f t="shared" si="45"/>
        <v>0</v>
      </c>
      <c r="AI55" s="33">
        <f t="shared" si="46"/>
        <v>12</v>
      </c>
      <c r="AL55" s="86"/>
      <c r="AM55" s="86"/>
      <c r="AN55" s="86"/>
    </row>
    <row r="56" spans="1:44" ht="16" hidden="1" customHeight="1" x14ac:dyDescent="0.45">
      <c r="A56" s="231" t="s">
        <v>31</v>
      </c>
      <c r="B56" s="232"/>
      <c r="C56" s="233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T56" s="230"/>
      <c r="U56" s="230"/>
      <c r="V56" s="230"/>
      <c r="W56" s="230"/>
      <c r="X56" s="230"/>
      <c r="Y56" s="47">
        <f t="shared" si="39"/>
        <v>0</v>
      </c>
      <c r="Z56" s="47">
        <f t="shared" si="40"/>
        <v>0</v>
      </c>
      <c r="AA56" s="47">
        <f t="shared" si="41"/>
        <v>0</v>
      </c>
      <c r="AB56" s="27">
        <f t="shared" si="42"/>
        <v>0</v>
      </c>
      <c r="AC56" s="28">
        <f t="shared" si="43"/>
        <v>0</v>
      </c>
      <c r="AD56" s="149" t="s">
        <v>31</v>
      </c>
      <c r="AE56" s="32" t="e">
        <f>(Y56*11)+(Z56*8)+(AB56*13)+(#REF!*8)</f>
        <v>#REF!</v>
      </c>
      <c r="AF56" s="34" t="e">
        <f t="shared" si="44"/>
        <v>#REF!</v>
      </c>
      <c r="AG56" s="33"/>
      <c r="AH56" s="32">
        <f t="shared" si="45"/>
        <v>0</v>
      </c>
      <c r="AI56" s="33">
        <f t="shared" si="46"/>
        <v>12</v>
      </c>
      <c r="AJ56" s="18"/>
      <c r="AL56" s="86"/>
      <c r="AM56" s="86"/>
      <c r="AN56" s="86"/>
    </row>
    <row r="57" spans="1:44" ht="15.65" customHeight="1" x14ac:dyDescent="0.45">
      <c r="A57" s="43"/>
      <c r="B57" s="43"/>
      <c r="C57" s="43"/>
      <c r="D57" s="223"/>
      <c r="E57" s="223"/>
      <c r="F57" s="223"/>
      <c r="G57" s="223"/>
      <c r="H57" s="223"/>
      <c r="I57" s="223"/>
      <c r="J57" s="224"/>
      <c r="K57" s="224"/>
      <c r="L57" s="224"/>
      <c r="M57" s="223"/>
      <c r="N57" s="223"/>
      <c r="O57" s="223"/>
      <c r="P57" s="223"/>
      <c r="Q57" s="223"/>
      <c r="R57" s="223"/>
      <c r="S57" s="6"/>
      <c r="T57" s="6"/>
      <c r="U57" s="6"/>
      <c r="V57" s="6"/>
      <c r="W57" s="6"/>
      <c r="X57" s="6"/>
      <c r="Y57" s="7"/>
      <c r="Z57" s="8"/>
      <c r="AA57" s="8"/>
      <c r="AB57" s="6"/>
      <c r="AC57" s="6"/>
      <c r="AD57" s="35"/>
      <c r="AF57" s="36"/>
      <c r="AL57" s="86"/>
      <c r="AM57" s="86"/>
      <c r="AN57" s="86"/>
    </row>
    <row r="58" spans="1:44" ht="15.65" customHeight="1" x14ac:dyDescent="0.45">
      <c r="A58" s="225" t="s">
        <v>43</v>
      </c>
      <c r="B58" s="225"/>
      <c r="C58" s="225"/>
      <c r="D58" s="225"/>
      <c r="E58" s="225"/>
      <c r="F58" s="225"/>
      <c r="G58" s="225"/>
      <c r="H58" s="1"/>
      <c r="I58" s="1"/>
      <c r="J58" s="226"/>
      <c r="K58" s="226"/>
      <c r="L58" s="226"/>
      <c r="M58" s="148"/>
      <c r="N58" s="7"/>
      <c r="O58" s="7"/>
      <c r="P58" s="7"/>
      <c r="Q58" s="7"/>
      <c r="R58" s="7"/>
      <c r="S58" s="6"/>
      <c r="T58" s="6"/>
      <c r="U58" s="6"/>
      <c r="V58" s="6"/>
      <c r="W58" s="6"/>
      <c r="X58" s="6"/>
      <c r="Y58" s="7"/>
      <c r="Z58" s="8"/>
      <c r="AA58" s="8"/>
      <c r="AB58" s="8"/>
      <c r="AC58" s="8"/>
      <c r="AD58" s="37"/>
    </row>
    <row r="59" spans="1:44" ht="15.65" customHeight="1" x14ac:dyDescent="0.45">
      <c r="A59" s="209" t="s">
        <v>12</v>
      </c>
      <c r="B59" s="216"/>
      <c r="C59" s="210"/>
      <c r="D59" s="209" t="s">
        <v>1</v>
      </c>
      <c r="E59" s="210"/>
      <c r="F59" s="209" t="s">
        <v>46</v>
      </c>
      <c r="G59" s="210"/>
      <c r="H59" s="209" t="s">
        <v>47</v>
      </c>
      <c r="I59" s="210"/>
      <c r="J59" s="209" t="s">
        <v>25</v>
      </c>
      <c r="K59" s="218"/>
      <c r="L59" s="219" t="s">
        <v>28</v>
      </c>
      <c r="M59" s="220"/>
      <c r="N59" s="202" t="s">
        <v>3</v>
      </c>
      <c r="O59" s="203"/>
      <c r="P59" s="203"/>
      <c r="Q59" s="204"/>
      <c r="R59" s="205" t="s">
        <v>7</v>
      </c>
      <c r="S59" s="206"/>
      <c r="T59" s="209" t="s">
        <v>16</v>
      </c>
      <c r="U59" s="210"/>
      <c r="V59" s="213"/>
      <c r="W59" s="213"/>
      <c r="X59" s="15"/>
      <c r="Y59" s="185" t="s">
        <v>12</v>
      </c>
      <c r="Z59" s="185"/>
      <c r="AA59" s="214" t="s">
        <v>4</v>
      </c>
      <c r="AB59" s="195" t="s">
        <v>3</v>
      </c>
      <c r="AC59" s="195" t="s">
        <v>5</v>
      </c>
      <c r="AD59" s="196" t="s">
        <v>2</v>
      </c>
      <c r="AE59" s="22"/>
      <c r="AF59" s="38"/>
      <c r="AG59" s="30"/>
      <c r="AJ59" s="31"/>
    </row>
    <row r="60" spans="1:44" ht="15.65" customHeight="1" x14ac:dyDescent="0.45">
      <c r="A60" s="211"/>
      <c r="B60" s="217"/>
      <c r="C60" s="212"/>
      <c r="D60" s="211"/>
      <c r="E60" s="212"/>
      <c r="F60" s="211"/>
      <c r="G60" s="212"/>
      <c r="H60" s="211"/>
      <c r="I60" s="212"/>
      <c r="J60" s="211"/>
      <c r="K60" s="218"/>
      <c r="L60" s="221"/>
      <c r="M60" s="222"/>
      <c r="N60" s="198" t="s">
        <v>1</v>
      </c>
      <c r="O60" s="199"/>
      <c r="P60" s="200" t="s">
        <v>25</v>
      </c>
      <c r="Q60" s="201"/>
      <c r="R60" s="207"/>
      <c r="S60" s="208"/>
      <c r="T60" s="211"/>
      <c r="U60" s="212"/>
      <c r="V60" s="213"/>
      <c r="W60" s="213"/>
      <c r="X60" s="15"/>
      <c r="Y60" s="185"/>
      <c r="Z60" s="185"/>
      <c r="AA60" s="215"/>
      <c r="AB60" s="195"/>
      <c r="AC60" s="195"/>
      <c r="AD60" s="197"/>
      <c r="AE60" s="23"/>
      <c r="AF60" s="39"/>
      <c r="AG60" s="30"/>
      <c r="AJ60" s="19" t="s">
        <v>12</v>
      </c>
      <c r="AK60" s="19" t="s">
        <v>1</v>
      </c>
      <c r="AL60" s="25" t="s">
        <v>46</v>
      </c>
      <c r="AM60" s="25" t="s">
        <v>47</v>
      </c>
      <c r="AN60" s="19" t="s">
        <v>25</v>
      </c>
      <c r="AO60" s="19" t="s">
        <v>16</v>
      </c>
      <c r="AP60" s="25" t="s">
        <v>8</v>
      </c>
      <c r="AR60" s="74"/>
    </row>
    <row r="61" spans="1:44" ht="15.75" customHeight="1" x14ac:dyDescent="0.45">
      <c r="A61" s="186" t="s">
        <v>20</v>
      </c>
      <c r="B61" s="187"/>
      <c r="C61" s="188"/>
      <c r="D61" s="181">
        <f>AK61-N61</f>
        <v>14</v>
      </c>
      <c r="E61" s="182"/>
      <c r="F61" s="181">
        <f>AL61</f>
        <v>6</v>
      </c>
      <c r="G61" s="182"/>
      <c r="H61" s="181">
        <f>AM61</f>
        <v>4</v>
      </c>
      <c r="I61" s="182"/>
      <c r="J61" s="181">
        <f>AN61</f>
        <v>1</v>
      </c>
      <c r="K61" s="189"/>
      <c r="L61" s="189">
        <v>0</v>
      </c>
      <c r="M61" s="189"/>
      <c r="N61" s="181">
        <v>0</v>
      </c>
      <c r="O61" s="182"/>
      <c r="P61" s="181">
        <v>0</v>
      </c>
      <c r="Q61" s="182"/>
      <c r="R61" s="181">
        <f>SUM(D61:Q61)</f>
        <v>25</v>
      </c>
      <c r="S61" s="182"/>
      <c r="T61" s="181">
        <f t="shared" ref="T61:T64" si="47">AO61</f>
        <v>10</v>
      </c>
      <c r="U61" s="182"/>
      <c r="V61" s="183"/>
      <c r="W61" s="183"/>
      <c r="X61" s="15"/>
      <c r="Y61" s="185" t="s">
        <v>20</v>
      </c>
      <c r="Z61" s="185"/>
      <c r="AA61" s="46">
        <f>D61*4+J61*4</f>
        <v>60</v>
      </c>
      <c r="AB61" s="14">
        <f>(N61*12)+(P61*12)</f>
        <v>0</v>
      </c>
      <c r="AC61" s="14">
        <f>(N61*4)+(P61*4)</f>
        <v>0</v>
      </c>
      <c r="AD61" s="14">
        <f>(AN61*8)</f>
        <v>8</v>
      </c>
      <c r="AE61" s="24"/>
      <c r="AF61" s="40"/>
      <c r="AG61" s="30"/>
      <c r="AJ61" s="19" t="s">
        <v>20</v>
      </c>
      <c r="AK61" s="147">
        <f t="shared" ref="AK61:AO68" si="48">Y4+Y13+Y22+Y31+Y40+Y49</f>
        <v>14</v>
      </c>
      <c r="AL61" s="147">
        <f t="shared" si="48"/>
        <v>6</v>
      </c>
      <c r="AM61" s="147">
        <f t="shared" si="48"/>
        <v>4</v>
      </c>
      <c r="AN61" s="147">
        <f t="shared" si="48"/>
        <v>1</v>
      </c>
      <c r="AO61" s="147">
        <f t="shared" si="48"/>
        <v>10</v>
      </c>
      <c r="AP61" s="147">
        <f t="shared" ref="AP61:AP68" si="49">SUM(AK61:AN61)</f>
        <v>25</v>
      </c>
      <c r="AQ61" s="48">
        <f>AP61+AO61</f>
        <v>35</v>
      </c>
      <c r="AR61" s="48"/>
    </row>
    <row r="62" spans="1:44" ht="15.65" customHeight="1" x14ac:dyDescent="0.45">
      <c r="A62" s="186" t="s">
        <v>21</v>
      </c>
      <c r="B62" s="187"/>
      <c r="C62" s="188"/>
      <c r="D62" s="181">
        <f t="shared" ref="D62:D68" si="50">AK62</f>
        <v>5</v>
      </c>
      <c r="E62" s="182"/>
      <c r="F62" s="181">
        <f>AL62</f>
        <v>8</v>
      </c>
      <c r="G62" s="182"/>
      <c r="H62" s="181">
        <f>AM62</f>
        <v>1</v>
      </c>
      <c r="I62" s="182"/>
      <c r="J62" s="181">
        <f>AN62-P62</f>
        <v>10</v>
      </c>
      <c r="K62" s="182"/>
      <c r="L62" s="189">
        <v>0</v>
      </c>
      <c r="M62" s="189"/>
      <c r="N62" s="181">
        <v>0</v>
      </c>
      <c r="O62" s="182"/>
      <c r="P62" s="181">
        <v>0</v>
      </c>
      <c r="Q62" s="182"/>
      <c r="R62" s="181">
        <f>SUM(D62:Q62)</f>
        <v>24</v>
      </c>
      <c r="S62" s="182"/>
      <c r="T62" s="181">
        <f t="shared" si="47"/>
        <v>11</v>
      </c>
      <c r="U62" s="182"/>
      <c r="V62" s="183"/>
      <c r="W62" s="183"/>
      <c r="X62" s="15"/>
      <c r="Y62" s="194" t="s">
        <v>21</v>
      </c>
      <c r="Z62" s="194"/>
      <c r="AA62" s="46">
        <f>D62*4+J62*4</f>
        <v>60</v>
      </c>
      <c r="AB62" s="14">
        <f>(N62*12)+(P62*12)</f>
        <v>0</v>
      </c>
      <c r="AC62" s="14">
        <f>(N62*4)+(P62*4)</f>
        <v>0</v>
      </c>
      <c r="AD62" s="14">
        <f t="shared" ref="AD62:AD68" si="51">(AN62*8)</f>
        <v>80</v>
      </c>
      <c r="AE62" s="24"/>
      <c r="AF62" s="40"/>
      <c r="AG62" s="30"/>
      <c r="AJ62" s="19" t="s">
        <v>21</v>
      </c>
      <c r="AK62" s="147">
        <f t="shared" si="48"/>
        <v>5</v>
      </c>
      <c r="AL62" s="147">
        <f t="shared" si="48"/>
        <v>8</v>
      </c>
      <c r="AM62" s="147">
        <f t="shared" si="48"/>
        <v>1</v>
      </c>
      <c r="AN62" s="147">
        <f t="shared" si="48"/>
        <v>10</v>
      </c>
      <c r="AO62" s="147">
        <f t="shared" si="48"/>
        <v>11</v>
      </c>
      <c r="AP62" s="147">
        <f t="shared" si="49"/>
        <v>24</v>
      </c>
      <c r="AQ62" s="48">
        <f>AP62+AO62</f>
        <v>35</v>
      </c>
      <c r="AR62" s="48"/>
    </row>
    <row r="63" spans="1:44" ht="15.65" customHeight="1" x14ac:dyDescent="0.45">
      <c r="A63" s="186" t="s">
        <v>23</v>
      </c>
      <c r="B63" s="187"/>
      <c r="C63" s="188"/>
      <c r="D63" s="181">
        <f t="shared" si="50"/>
        <v>4</v>
      </c>
      <c r="E63" s="182"/>
      <c r="F63" s="181">
        <f t="shared" ref="F63:F68" si="52">AL63</f>
        <v>7</v>
      </c>
      <c r="G63" s="182"/>
      <c r="H63" s="181">
        <f t="shared" ref="H63:H68" si="53">AM63</f>
        <v>3</v>
      </c>
      <c r="I63" s="182"/>
      <c r="J63" s="181">
        <f t="shared" ref="J63:J68" si="54">AN63-P63</f>
        <v>11</v>
      </c>
      <c r="K63" s="182"/>
      <c r="L63" s="181">
        <v>0</v>
      </c>
      <c r="M63" s="182"/>
      <c r="N63" s="181">
        <v>0</v>
      </c>
      <c r="O63" s="182"/>
      <c r="P63" s="181">
        <v>0</v>
      </c>
      <c r="Q63" s="182"/>
      <c r="R63" s="181">
        <f t="shared" ref="R63:R69" si="55">SUM(D63:Q63)</f>
        <v>25</v>
      </c>
      <c r="S63" s="182"/>
      <c r="T63" s="181">
        <f t="shared" si="47"/>
        <v>10</v>
      </c>
      <c r="U63" s="182"/>
      <c r="V63" s="183"/>
      <c r="W63" s="183"/>
      <c r="X63" s="15"/>
      <c r="Y63" s="192" t="s">
        <v>23</v>
      </c>
      <c r="Z63" s="193"/>
      <c r="AA63" s="46">
        <f t="shared" ref="AA63:AA68" si="56">D63*4+J63*4</f>
        <v>60</v>
      </c>
      <c r="AB63" s="14">
        <f t="shared" ref="AB63:AB68" si="57">(N63*12)+(P63*12)</f>
        <v>0</v>
      </c>
      <c r="AC63" s="14">
        <f t="shared" ref="AC63:AC68" si="58">(N63*4)+(P63*4)</f>
        <v>0</v>
      </c>
      <c r="AD63" s="14">
        <f t="shared" si="51"/>
        <v>88</v>
      </c>
      <c r="AE63" s="24"/>
      <c r="AF63" s="40"/>
      <c r="AG63" s="30"/>
      <c r="AJ63" s="19" t="s">
        <v>23</v>
      </c>
      <c r="AK63" s="147">
        <f t="shared" si="48"/>
        <v>4</v>
      </c>
      <c r="AL63" s="147">
        <f t="shared" si="48"/>
        <v>7</v>
      </c>
      <c r="AM63" s="147">
        <f t="shared" si="48"/>
        <v>3</v>
      </c>
      <c r="AN63" s="147">
        <f t="shared" si="48"/>
        <v>11</v>
      </c>
      <c r="AO63" s="147">
        <f t="shared" si="48"/>
        <v>10</v>
      </c>
      <c r="AP63" s="147">
        <f t="shared" si="49"/>
        <v>25</v>
      </c>
      <c r="AQ63" s="48">
        <f t="shared" ref="AQ63:AQ68" si="59">AP63+AO63</f>
        <v>35</v>
      </c>
      <c r="AR63" s="48"/>
    </row>
    <row r="64" spans="1:44" ht="15.65" customHeight="1" x14ac:dyDescent="0.45">
      <c r="A64" s="186" t="s">
        <v>24</v>
      </c>
      <c r="B64" s="187"/>
      <c r="C64" s="188"/>
      <c r="D64" s="181">
        <f t="shared" si="50"/>
        <v>5</v>
      </c>
      <c r="E64" s="182"/>
      <c r="F64" s="181">
        <f t="shared" si="52"/>
        <v>6</v>
      </c>
      <c r="G64" s="182"/>
      <c r="H64" s="181">
        <f t="shared" si="53"/>
        <v>3</v>
      </c>
      <c r="I64" s="182"/>
      <c r="J64" s="181">
        <f t="shared" si="54"/>
        <v>10</v>
      </c>
      <c r="K64" s="182"/>
      <c r="L64" s="189">
        <v>0</v>
      </c>
      <c r="M64" s="189"/>
      <c r="N64" s="181">
        <v>0</v>
      </c>
      <c r="O64" s="182"/>
      <c r="P64" s="181">
        <v>0</v>
      </c>
      <c r="Q64" s="182"/>
      <c r="R64" s="181">
        <f>SUM(D64:Q64)</f>
        <v>24</v>
      </c>
      <c r="S64" s="182"/>
      <c r="T64" s="181">
        <f t="shared" si="47"/>
        <v>11</v>
      </c>
      <c r="U64" s="182"/>
      <c r="V64" s="183"/>
      <c r="W64" s="183"/>
      <c r="X64" s="15"/>
      <c r="Y64" s="190" t="s">
        <v>24</v>
      </c>
      <c r="Z64" s="191"/>
      <c r="AA64" s="46">
        <f t="shared" si="56"/>
        <v>60</v>
      </c>
      <c r="AB64" s="14">
        <f t="shared" si="57"/>
        <v>0</v>
      </c>
      <c r="AC64" s="14">
        <f t="shared" si="58"/>
        <v>0</v>
      </c>
      <c r="AD64" s="14">
        <f t="shared" si="51"/>
        <v>80</v>
      </c>
      <c r="AE64" s="24"/>
      <c r="AF64" s="40"/>
      <c r="AG64" s="30"/>
      <c r="AJ64" s="19" t="s">
        <v>24</v>
      </c>
      <c r="AK64" s="147">
        <f t="shared" si="48"/>
        <v>5</v>
      </c>
      <c r="AL64" s="147">
        <f t="shared" si="48"/>
        <v>6</v>
      </c>
      <c r="AM64" s="147">
        <f t="shared" si="48"/>
        <v>3</v>
      </c>
      <c r="AN64" s="147">
        <f t="shared" si="48"/>
        <v>10</v>
      </c>
      <c r="AO64" s="147">
        <f t="shared" si="48"/>
        <v>11</v>
      </c>
      <c r="AP64" s="147">
        <f t="shared" si="49"/>
        <v>24</v>
      </c>
      <c r="AQ64" s="48">
        <f t="shared" si="59"/>
        <v>35</v>
      </c>
      <c r="AR64" s="48"/>
    </row>
    <row r="65" spans="1:44" ht="15.65" customHeight="1" x14ac:dyDescent="0.45">
      <c r="A65" s="186" t="s">
        <v>22</v>
      </c>
      <c r="B65" s="187"/>
      <c r="C65" s="188"/>
      <c r="D65" s="181">
        <f t="shared" si="50"/>
        <v>4</v>
      </c>
      <c r="E65" s="182"/>
      <c r="F65" s="181">
        <f t="shared" si="52"/>
        <v>6</v>
      </c>
      <c r="G65" s="182"/>
      <c r="H65" s="181">
        <f t="shared" si="53"/>
        <v>2</v>
      </c>
      <c r="I65" s="182"/>
      <c r="J65" s="181">
        <f t="shared" si="54"/>
        <v>11</v>
      </c>
      <c r="K65" s="182"/>
      <c r="L65" s="189">
        <v>0</v>
      </c>
      <c r="M65" s="189"/>
      <c r="N65" s="181">
        <v>0</v>
      </c>
      <c r="O65" s="182"/>
      <c r="P65" s="181">
        <v>0</v>
      </c>
      <c r="Q65" s="182"/>
      <c r="R65" s="181">
        <f t="shared" si="55"/>
        <v>23</v>
      </c>
      <c r="S65" s="182"/>
      <c r="T65" s="181">
        <f>AO65</f>
        <v>12</v>
      </c>
      <c r="U65" s="182"/>
      <c r="V65" s="183"/>
      <c r="W65" s="183"/>
      <c r="X65" s="15"/>
      <c r="Y65" s="185" t="s">
        <v>22</v>
      </c>
      <c r="Z65" s="185"/>
      <c r="AA65" s="46">
        <f>D65*4+J65*4</f>
        <v>60</v>
      </c>
      <c r="AB65" s="14">
        <f t="shared" si="57"/>
        <v>0</v>
      </c>
      <c r="AC65" s="14">
        <f t="shared" si="58"/>
        <v>0</v>
      </c>
      <c r="AD65" s="14">
        <f t="shared" si="51"/>
        <v>88</v>
      </c>
      <c r="AE65" s="24"/>
      <c r="AF65" s="40"/>
      <c r="AG65" s="30"/>
      <c r="AJ65" s="19" t="s">
        <v>22</v>
      </c>
      <c r="AK65" s="147">
        <f t="shared" si="48"/>
        <v>4</v>
      </c>
      <c r="AL65" s="147">
        <f t="shared" si="48"/>
        <v>6</v>
      </c>
      <c r="AM65" s="147">
        <f t="shared" si="48"/>
        <v>2</v>
      </c>
      <c r="AN65" s="147">
        <f t="shared" si="48"/>
        <v>11</v>
      </c>
      <c r="AO65" s="147">
        <f t="shared" si="48"/>
        <v>12</v>
      </c>
      <c r="AP65" s="147">
        <f t="shared" si="49"/>
        <v>23</v>
      </c>
      <c r="AQ65" s="48">
        <f>AP65+AO65</f>
        <v>35</v>
      </c>
      <c r="AR65" s="48"/>
    </row>
    <row r="66" spans="1:44" ht="15.65" customHeight="1" x14ac:dyDescent="0.45">
      <c r="A66" s="186" t="s">
        <v>27</v>
      </c>
      <c r="B66" s="187"/>
      <c r="C66" s="188"/>
      <c r="D66" s="181">
        <f t="shared" si="50"/>
        <v>7</v>
      </c>
      <c r="E66" s="182"/>
      <c r="F66" s="181">
        <f t="shared" si="52"/>
        <v>6</v>
      </c>
      <c r="G66" s="182"/>
      <c r="H66" s="181">
        <f t="shared" si="53"/>
        <v>3</v>
      </c>
      <c r="I66" s="182"/>
      <c r="J66" s="181">
        <f t="shared" si="54"/>
        <v>8</v>
      </c>
      <c r="K66" s="182"/>
      <c r="L66" s="189">
        <v>0</v>
      </c>
      <c r="M66" s="189"/>
      <c r="N66" s="181">
        <v>0</v>
      </c>
      <c r="O66" s="182"/>
      <c r="P66" s="181">
        <v>0</v>
      </c>
      <c r="Q66" s="182"/>
      <c r="R66" s="181">
        <f t="shared" si="55"/>
        <v>24</v>
      </c>
      <c r="S66" s="182"/>
      <c r="T66" s="181">
        <f t="shared" ref="T66:T67" si="60">AO66</f>
        <v>11</v>
      </c>
      <c r="U66" s="182"/>
      <c r="V66" s="183"/>
      <c r="W66" s="183"/>
      <c r="X66" s="15"/>
      <c r="Y66" s="185" t="s">
        <v>27</v>
      </c>
      <c r="Z66" s="185"/>
      <c r="AA66" s="46">
        <f t="shared" si="56"/>
        <v>60</v>
      </c>
      <c r="AB66" s="14">
        <f t="shared" si="57"/>
        <v>0</v>
      </c>
      <c r="AC66" s="14">
        <f t="shared" si="58"/>
        <v>0</v>
      </c>
      <c r="AD66" s="14">
        <f t="shared" si="51"/>
        <v>64</v>
      </c>
      <c r="AE66" s="24"/>
      <c r="AF66" s="40"/>
      <c r="AG66" s="30"/>
      <c r="AJ66" s="19" t="s">
        <v>27</v>
      </c>
      <c r="AK66" s="147">
        <f t="shared" si="48"/>
        <v>7</v>
      </c>
      <c r="AL66" s="147">
        <f t="shared" si="48"/>
        <v>6</v>
      </c>
      <c r="AM66" s="147">
        <f t="shared" si="48"/>
        <v>3</v>
      </c>
      <c r="AN66" s="147">
        <f t="shared" si="48"/>
        <v>8</v>
      </c>
      <c r="AO66" s="147">
        <f t="shared" si="48"/>
        <v>11</v>
      </c>
      <c r="AP66" s="147">
        <f t="shared" si="49"/>
        <v>24</v>
      </c>
      <c r="AQ66" s="48">
        <f>AP66+AO66</f>
        <v>35</v>
      </c>
      <c r="AR66" s="48"/>
    </row>
    <row r="67" spans="1:44" ht="15.65" customHeight="1" x14ac:dyDescent="0.45">
      <c r="A67" s="186" t="s">
        <v>32</v>
      </c>
      <c r="B67" s="187"/>
      <c r="C67" s="188"/>
      <c r="D67" s="181">
        <f t="shared" si="50"/>
        <v>6</v>
      </c>
      <c r="E67" s="182"/>
      <c r="F67" s="181">
        <f t="shared" si="52"/>
        <v>8</v>
      </c>
      <c r="G67" s="182"/>
      <c r="H67" s="181">
        <f t="shared" si="53"/>
        <v>2</v>
      </c>
      <c r="I67" s="182"/>
      <c r="J67" s="181">
        <f t="shared" si="54"/>
        <v>9</v>
      </c>
      <c r="K67" s="182"/>
      <c r="L67" s="189">
        <v>0</v>
      </c>
      <c r="M67" s="189"/>
      <c r="N67" s="181">
        <v>0</v>
      </c>
      <c r="O67" s="182"/>
      <c r="P67" s="181">
        <v>0</v>
      </c>
      <c r="Q67" s="182"/>
      <c r="R67" s="181">
        <f t="shared" si="55"/>
        <v>25</v>
      </c>
      <c r="S67" s="182"/>
      <c r="T67" s="181">
        <f t="shared" si="60"/>
        <v>10</v>
      </c>
      <c r="U67" s="182"/>
      <c r="V67" s="183"/>
      <c r="W67" s="183"/>
      <c r="X67" s="15"/>
      <c r="Y67" s="185" t="s">
        <v>32</v>
      </c>
      <c r="Z67" s="185"/>
      <c r="AA67" s="46">
        <f t="shared" si="56"/>
        <v>60</v>
      </c>
      <c r="AB67" s="14">
        <f t="shared" si="57"/>
        <v>0</v>
      </c>
      <c r="AC67" s="14">
        <f t="shared" si="58"/>
        <v>0</v>
      </c>
      <c r="AD67" s="14">
        <f t="shared" si="51"/>
        <v>72</v>
      </c>
      <c r="AE67" s="24"/>
      <c r="AF67" s="40"/>
      <c r="AG67" s="30"/>
      <c r="AJ67" s="19" t="s">
        <v>32</v>
      </c>
      <c r="AK67" s="147">
        <f t="shared" si="48"/>
        <v>6</v>
      </c>
      <c r="AL67" s="147">
        <f t="shared" si="48"/>
        <v>8</v>
      </c>
      <c r="AM67" s="147">
        <f t="shared" si="48"/>
        <v>2</v>
      </c>
      <c r="AN67" s="147">
        <f t="shared" si="48"/>
        <v>9</v>
      </c>
      <c r="AO67" s="147">
        <f t="shared" si="48"/>
        <v>10</v>
      </c>
      <c r="AP67" s="147">
        <f t="shared" si="49"/>
        <v>25</v>
      </c>
      <c r="AQ67" s="48">
        <f>AP67+AO67</f>
        <v>35</v>
      </c>
      <c r="AR67" s="48"/>
    </row>
    <row r="68" spans="1:44" ht="15.65" customHeight="1" x14ac:dyDescent="0.45">
      <c r="A68" s="186" t="s">
        <v>31</v>
      </c>
      <c r="B68" s="187"/>
      <c r="C68" s="188"/>
      <c r="D68" s="181">
        <f t="shared" si="50"/>
        <v>5</v>
      </c>
      <c r="E68" s="182"/>
      <c r="F68" s="181">
        <f t="shared" si="52"/>
        <v>8</v>
      </c>
      <c r="G68" s="182"/>
      <c r="H68" s="181">
        <f t="shared" si="53"/>
        <v>2</v>
      </c>
      <c r="I68" s="182"/>
      <c r="J68" s="181">
        <f t="shared" si="54"/>
        <v>10</v>
      </c>
      <c r="K68" s="182"/>
      <c r="L68" s="189">
        <v>0</v>
      </c>
      <c r="M68" s="189"/>
      <c r="N68" s="181">
        <v>0</v>
      </c>
      <c r="O68" s="182"/>
      <c r="P68" s="181">
        <v>0</v>
      </c>
      <c r="Q68" s="182"/>
      <c r="R68" s="181">
        <f>SUM(D68:Q68)</f>
        <v>25</v>
      </c>
      <c r="S68" s="182"/>
      <c r="T68" s="181">
        <f>AO68</f>
        <v>10</v>
      </c>
      <c r="U68" s="182"/>
      <c r="V68" s="183"/>
      <c r="W68" s="183"/>
      <c r="X68" s="15"/>
      <c r="Y68" s="185" t="s">
        <v>31</v>
      </c>
      <c r="Z68" s="185"/>
      <c r="AA68" s="46">
        <f t="shared" si="56"/>
        <v>60</v>
      </c>
      <c r="AB68" s="14">
        <f t="shared" si="57"/>
        <v>0</v>
      </c>
      <c r="AC68" s="14">
        <f t="shared" si="58"/>
        <v>0</v>
      </c>
      <c r="AD68" s="14">
        <f t="shared" si="51"/>
        <v>80</v>
      </c>
      <c r="AE68" s="24"/>
      <c r="AF68" s="40"/>
      <c r="AG68" s="30"/>
      <c r="AJ68" s="19" t="s">
        <v>31</v>
      </c>
      <c r="AK68" s="147">
        <f t="shared" si="48"/>
        <v>5</v>
      </c>
      <c r="AL68" s="147">
        <f t="shared" si="48"/>
        <v>8</v>
      </c>
      <c r="AM68" s="147">
        <f t="shared" si="48"/>
        <v>2</v>
      </c>
      <c r="AN68" s="147">
        <f t="shared" si="48"/>
        <v>10</v>
      </c>
      <c r="AO68" s="147">
        <f t="shared" si="48"/>
        <v>10</v>
      </c>
      <c r="AP68" s="147">
        <f t="shared" si="49"/>
        <v>25</v>
      </c>
      <c r="AQ68" s="48">
        <f t="shared" si="59"/>
        <v>35</v>
      </c>
      <c r="AR68" s="48"/>
    </row>
    <row r="69" spans="1:44" ht="15.65" customHeight="1" x14ac:dyDescent="0.45">
      <c r="A69" s="186" t="s">
        <v>26</v>
      </c>
      <c r="B69" s="187"/>
      <c r="C69" s="188"/>
      <c r="D69" s="181">
        <f>SUM(D61:E68)</f>
        <v>50</v>
      </c>
      <c r="E69" s="182"/>
      <c r="F69" s="181">
        <f>SUM(F61:G68)</f>
        <v>55</v>
      </c>
      <c r="G69" s="182"/>
      <c r="H69" s="181">
        <f>SUM(H61:I68)</f>
        <v>20</v>
      </c>
      <c r="I69" s="182"/>
      <c r="J69" s="181">
        <f>SUM(J61:K68)</f>
        <v>70</v>
      </c>
      <c r="K69" s="189"/>
      <c r="L69" s="189">
        <f>SUM(L61:M68)</f>
        <v>0</v>
      </c>
      <c r="M69" s="189"/>
      <c r="N69" s="181">
        <v>0</v>
      </c>
      <c r="O69" s="182"/>
      <c r="P69" s="181">
        <v>0</v>
      </c>
      <c r="Q69" s="182"/>
      <c r="R69" s="181">
        <f t="shared" si="55"/>
        <v>195</v>
      </c>
      <c r="S69" s="182"/>
      <c r="T69" s="181">
        <f>SUM(T61:U68)</f>
        <v>85</v>
      </c>
      <c r="U69" s="182"/>
      <c r="V69" s="183"/>
      <c r="W69" s="183"/>
      <c r="X69" s="15"/>
      <c r="Y69" s="184" t="s">
        <v>29</v>
      </c>
      <c r="Z69" s="184"/>
      <c r="AA69" s="45">
        <f>SUM(AA61:AA68)</f>
        <v>480</v>
      </c>
      <c r="AB69" s="4">
        <f>SUM(AB61:AB68)</f>
        <v>0</v>
      </c>
      <c r="AC69" s="4">
        <f>SUM(AC61:AC68)</f>
        <v>0</v>
      </c>
      <c r="AD69" s="4">
        <f>SUM(AD61:AD68)</f>
        <v>560</v>
      </c>
      <c r="AE69" s="10"/>
      <c r="AF69" s="41"/>
      <c r="AG69" s="30"/>
      <c r="AJ69" s="25" t="s">
        <v>26</v>
      </c>
      <c r="AK69" s="147">
        <f t="shared" ref="AK69:AO69" si="61">SUM(AK61:AK68)</f>
        <v>50</v>
      </c>
      <c r="AL69" s="147">
        <f t="shared" si="61"/>
        <v>55</v>
      </c>
      <c r="AM69" s="147">
        <f>SUM(AM61:AM68)</f>
        <v>20</v>
      </c>
      <c r="AN69" s="147">
        <f t="shared" si="61"/>
        <v>70</v>
      </c>
      <c r="AO69" s="147">
        <f t="shared" si="61"/>
        <v>85</v>
      </c>
      <c r="AP69" s="147">
        <f>SUM(AP61:AP68)</f>
        <v>195</v>
      </c>
    </row>
    <row r="70" spans="1:44" ht="15.65" customHeight="1" x14ac:dyDescent="0.45">
      <c r="A70" s="5"/>
      <c r="B70" s="5"/>
      <c r="C70" s="5"/>
      <c r="D70" s="16"/>
      <c r="E70" s="16"/>
      <c r="F70" s="16"/>
      <c r="G70" s="16"/>
      <c r="H70" s="16"/>
      <c r="I70" s="16"/>
      <c r="J70" s="16"/>
      <c r="K70" s="16"/>
      <c r="L70" s="12"/>
      <c r="M70" s="12"/>
      <c r="N70" s="16"/>
      <c r="O70" s="16"/>
      <c r="P70" s="16"/>
      <c r="Q70" s="16"/>
      <c r="R70" s="9"/>
      <c r="S70" s="11"/>
      <c r="T70" s="11"/>
      <c r="U70" s="13"/>
      <c r="V70" s="13"/>
      <c r="W70" s="13"/>
      <c r="X70" s="13"/>
      <c r="Y70" s="10"/>
      <c r="Z70" s="10"/>
      <c r="AA70" s="10"/>
      <c r="AB70" s="10"/>
      <c r="AC70" s="10"/>
      <c r="AD70" s="41"/>
    </row>
    <row r="71" spans="1:44" x14ac:dyDescent="0.45">
      <c r="A71" s="179" t="s">
        <v>170</v>
      </c>
      <c r="B71" s="179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  <c r="AA71" s="179"/>
      <c r="AB71" s="179"/>
      <c r="AC71" s="146"/>
      <c r="AD71" s="42"/>
    </row>
    <row r="72" spans="1:44" x14ac:dyDescent="0.45">
      <c r="A72" s="179" t="s">
        <v>38</v>
      </c>
      <c r="B72" s="179"/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  <c r="AA72" s="179"/>
      <c r="AB72" s="179"/>
      <c r="AC72" s="146"/>
      <c r="AD72" s="42"/>
    </row>
    <row r="73" spans="1:44" x14ac:dyDescent="0.45">
      <c r="A73" s="179" t="s">
        <v>48</v>
      </c>
      <c r="B73" s="179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179"/>
      <c r="AC73" s="146"/>
      <c r="AD73" s="42"/>
    </row>
    <row r="74" spans="1:44" x14ac:dyDescent="0.45">
      <c r="A74" s="179" t="s">
        <v>45</v>
      </c>
      <c r="B74" s="179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  <c r="AC74" s="146"/>
      <c r="AD74" s="42"/>
    </row>
    <row r="75" spans="1:44" x14ac:dyDescent="0.45">
      <c r="A75" s="179" t="s">
        <v>30</v>
      </c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  <c r="AA75" s="179"/>
      <c r="AB75" s="179"/>
      <c r="AC75" s="146"/>
      <c r="AD75" s="42"/>
    </row>
    <row r="76" spans="1:44" ht="25.5" x14ac:dyDescent="0.45">
      <c r="A76" s="180" t="s">
        <v>42</v>
      </c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  <c r="AA76" s="180"/>
      <c r="AB76" s="180"/>
      <c r="AC76" s="180"/>
      <c r="AD76" s="26"/>
    </row>
    <row r="77" spans="1:44" ht="25.5" x14ac:dyDescent="0.45">
      <c r="A77" s="180" t="s">
        <v>10</v>
      </c>
      <c r="B77" s="180"/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80"/>
      <c r="Z77" s="180"/>
      <c r="AA77" s="180"/>
      <c r="AB77" s="180"/>
      <c r="AC77" s="180"/>
      <c r="AD77" s="36"/>
    </row>
  </sheetData>
  <mergeCells count="690">
    <mergeCell ref="A1:AC1"/>
    <mergeCell ref="A2:C3"/>
    <mergeCell ref="D2:F2"/>
    <mergeCell ref="G2:I2"/>
    <mergeCell ref="J2:L2"/>
    <mergeCell ref="M2:O2"/>
    <mergeCell ref="P2:R2"/>
    <mergeCell ref="S2:U2"/>
    <mergeCell ref="V2:X2"/>
    <mergeCell ref="Y2:Y3"/>
    <mergeCell ref="AF2:AF3"/>
    <mergeCell ref="AG2:AG3"/>
    <mergeCell ref="AH2:AH3"/>
    <mergeCell ref="AI2:AI3"/>
    <mergeCell ref="D3:F3"/>
    <mergeCell ref="G3:I3"/>
    <mergeCell ref="J3:L3"/>
    <mergeCell ref="M3:O3"/>
    <mergeCell ref="P3:R3"/>
    <mergeCell ref="S3:U3"/>
    <mergeCell ref="Z2:Z3"/>
    <mergeCell ref="AA2:AA3"/>
    <mergeCell ref="AB2:AB3"/>
    <mergeCell ref="AC2:AC3"/>
    <mergeCell ref="AD2:AD3"/>
    <mergeCell ref="AE2:AE3"/>
    <mergeCell ref="V3:X3"/>
    <mergeCell ref="A4:C4"/>
    <mergeCell ref="D4:F4"/>
    <mergeCell ref="G4:I4"/>
    <mergeCell ref="J4:L4"/>
    <mergeCell ref="M4:O4"/>
    <mergeCell ref="P4:R4"/>
    <mergeCell ref="S4:U4"/>
    <mergeCell ref="V4:X4"/>
    <mergeCell ref="BE4:BG4"/>
    <mergeCell ref="BH4:BJ4"/>
    <mergeCell ref="A5:C5"/>
    <mergeCell ref="D5:F5"/>
    <mergeCell ref="G5:I5"/>
    <mergeCell ref="J5:L5"/>
    <mergeCell ref="M5:O5"/>
    <mergeCell ref="P5:R5"/>
    <mergeCell ref="S5:U5"/>
    <mergeCell ref="V5:X5"/>
    <mergeCell ref="AL4:AM4"/>
    <mergeCell ref="AP4:AR4"/>
    <mergeCell ref="AS4:AU4"/>
    <mergeCell ref="AV4:AX4"/>
    <mergeCell ref="AY4:BA4"/>
    <mergeCell ref="BB4:BD4"/>
    <mergeCell ref="BH5:BJ5"/>
    <mergeCell ref="A6:C6"/>
    <mergeCell ref="D6:F6"/>
    <mergeCell ref="G6:I6"/>
    <mergeCell ref="J6:L6"/>
    <mergeCell ref="M6:O6"/>
    <mergeCell ref="P6:R6"/>
    <mergeCell ref="S6:U6"/>
    <mergeCell ref="V6:X6"/>
    <mergeCell ref="AL6:AN6"/>
    <mergeCell ref="AP5:AR5"/>
    <mergeCell ref="AS5:AU5"/>
    <mergeCell ref="AV5:AX5"/>
    <mergeCell ref="AY5:BA5"/>
    <mergeCell ref="BB5:BD5"/>
    <mergeCell ref="BE5:BG5"/>
    <mergeCell ref="BH6:BJ6"/>
    <mergeCell ref="A7:C7"/>
    <mergeCell ref="D7:F7"/>
    <mergeCell ref="G7:I7"/>
    <mergeCell ref="J7:L7"/>
    <mergeCell ref="M7:O7"/>
    <mergeCell ref="P7:R7"/>
    <mergeCell ref="S7:U7"/>
    <mergeCell ref="V7:X7"/>
    <mergeCell ref="AL7:AM7"/>
    <mergeCell ref="AP6:AR6"/>
    <mergeCell ref="AS6:AU6"/>
    <mergeCell ref="AV6:AX6"/>
    <mergeCell ref="AY6:BA6"/>
    <mergeCell ref="BB6:BD6"/>
    <mergeCell ref="BE6:BG6"/>
    <mergeCell ref="AS8:AU8"/>
    <mergeCell ref="AV8:AX8"/>
    <mergeCell ref="AY8:BA8"/>
    <mergeCell ref="BB8:BD8"/>
    <mergeCell ref="BE8:BG8"/>
    <mergeCell ref="BH8:BJ8"/>
    <mergeCell ref="BH7:BJ7"/>
    <mergeCell ref="A8:C8"/>
    <mergeCell ref="D8:F8"/>
    <mergeCell ref="G8:I8"/>
    <mergeCell ref="J8:L8"/>
    <mergeCell ref="M8:O8"/>
    <mergeCell ref="P8:R8"/>
    <mergeCell ref="S8:U8"/>
    <mergeCell ref="V8:X8"/>
    <mergeCell ref="AP8:AR8"/>
    <mergeCell ref="AP7:AR7"/>
    <mergeCell ref="AS7:AU7"/>
    <mergeCell ref="AV7:AX7"/>
    <mergeCell ref="AY7:BA7"/>
    <mergeCell ref="BB7:BD7"/>
    <mergeCell ref="BE7:BG7"/>
    <mergeCell ref="BB9:BD9"/>
    <mergeCell ref="BE9:BG9"/>
    <mergeCell ref="BH9:BJ9"/>
    <mergeCell ref="A10:C10"/>
    <mergeCell ref="D10:F10"/>
    <mergeCell ref="G10:I10"/>
    <mergeCell ref="J10:L10"/>
    <mergeCell ref="M10:O10"/>
    <mergeCell ref="P10:R10"/>
    <mergeCell ref="S10:U10"/>
    <mergeCell ref="S9:U9"/>
    <mergeCell ref="V9:X9"/>
    <mergeCell ref="AP9:AR9"/>
    <mergeCell ref="AS9:AU9"/>
    <mergeCell ref="AV9:AX9"/>
    <mergeCell ref="AY9:BA9"/>
    <mergeCell ref="A9:C9"/>
    <mergeCell ref="D9:F9"/>
    <mergeCell ref="G9:I9"/>
    <mergeCell ref="J9:L9"/>
    <mergeCell ref="M9:O9"/>
    <mergeCell ref="P9:R9"/>
    <mergeCell ref="BE10:BG10"/>
    <mergeCell ref="BH10:BJ10"/>
    <mergeCell ref="A11:C11"/>
    <mergeCell ref="D11:F11"/>
    <mergeCell ref="G11:I11"/>
    <mergeCell ref="J11:L11"/>
    <mergeCell ref="M11:O11"/>
    <mergeCell ref="P11:R11"/>
    <mergeCell ref="S11:U11"/>
    <mergeCell ref="V11:X11"/>
    <mergeCell ref="V10:X10"/>
    <mergeCell ref="AP10:AR10"/>
    <mergeCell ref="AS10:AU10"/>
    <mergeCell ref="AV10:AX10"/>
    <mergeCell ref="AY10:BA10"/>
    <mergeCell ref="BB10:BD10"/>
    <mergeCell ref="BE11:BG11"/>
    <mergeCell ref="BH11:BJ11"/>
    <mergeCell ref="A12:C12"/>
    <mergeCell ref="D12:F12"/>
    <mergeCell ref="G12:I12"/>
    <mergeCell ref="J12:L12"/>
    <mergeCell ref="M12:O12"/>
    <mergeCell ref="P12:R12"/>
    <mergeCell ref="S12:U12"/>
    <mergeCell ref="V12:X12"/>
    <mergeCell ref="AL11:AN11"/>
    <mergeCell ref="AP11:AR11"/>
    <mergeCell ref="AS11:AU11"/>
    <mergeCell ref="AV11:AX11"/>
    <mergeCell ref="AY11:BA11"/>
    <mergeCell ref="BB11:BD11"/>
    <mergeCell ref="S13:U13"/>
    <mergeCell ref="V13:X13"/>
    <mergeCell ref="A14:C14"/>
    <mergeCell ref="D14:F14"/>
    <mergeCell ref="G14:I14"/>
    <mergeCell ref="J14:L14"/>
    <mergeCell ref="M14:O14"/>
    <mergeCell ref="P14:R14"/>
    <mergeCell ref="S14:U14"/>
    <mergeCell ref="V14:X14"/>
    <mergeCell ref="A13:C13"/>
    <mergeCell ref="D13:F13"/>
    <mergeCell ref="G13:I13"/>
    <mergeCell ref="J13:L13"/>
    <mergeCell ref="M13:O13"/>
    <mergeCell ref="P13:R13"/>
    <mergeCell ref="S15:U15"/>
    <mergeCell ref="V15:X15"/>
    <mergeCell ref="A16:C16"/>
    <mergeCell ref="D16:F16"/>
    <mergeCell ref="G16:I16"/>
    <mergeCell ref="J16:L16"/>
    <mergeCell ref="M16:O16"/>
    <mergeCell ref="P16:R16"/>
    <mergeCell ref="S16:U16"/>
    <mergeCell ref="V16:X16"/>
    <mergeCell ref="A15:C15"/>
    <mergeCell ref="D15:F15"/>
    <mergeCell ref="G15:I15"/>
    <mergeCell ref="J15:L15"/>
    <mergeCell ref="M15:O15"/>
    <mergeCell ref="P15:R15"/>
    <mergeCell ref="S17:U17"/>
    <mergeCell ref="V17:X17"/>
    <mergeCell ref="AL17:AN17"/>
    <mergeCell ref="A18:C18"/>
    <mergeCell ref="D18:F18"/>
    <mergeCell ref="G18:I18"/>
    <mergeCell ref="J18:L18"/>
    <mergeCell ref="M18:O18"/>
    <mergeCell ref="P18:R18"/>
    <mergeCell ref="S18:U18"/>
    <mergeCell ref="A17:C17"/>
    <mergeCell ref="D17:F17"/>
    <mergeCell ref="G17:I17"/>
    <mergeCell ref="J17:L17"/>
    <mergeCell ref="M17:O17"/>
    <mergeCell ref="P17:R17"/>
    <mergeCell ref="V18:X18"/>
    <mergeCell ref="A19:C19"/>
    <mergeCell ref="D19:F19"/>
    <mergeCell ref="G19:I19"/>
    <mergeCell ref="J19:L19"/>
    <mergeCell ref="M19:O19"/>
    <mergeCell ref="P19:R19"/>
    <mergeCell ref="S19:U19"/>
    <mergeCell ref="V19:X19"/>
    <mergeCell ref="S20:U20"/>
    <mergeCell ref="V20:X20"/>
    <mergeCell ref="A21:C21"/>
    <mergeCell ref="D21:F21"/>
    <mergeCell ref="G21:I21"/>
    <mergeCell ref="J21:L21"/>
    <mergeCell ref="M21:O21"/>
    <mergeCell ref="P21:R21"/>
    <mergeCell ref="S21:U21"/>
    <mergeCell ref="V21:X21"/>
    <mergeCell ref="A20:C20"/>
    <mergeCell ref="D20:F20"/>
    <mergeCell ref="G20:I20"/>
    <mergeCell ref="J20:L20"/>
    <mergeCell ref="M20:O20"/>
    <mergeCell ref="P20:R20"/>
    <mergeCell ref="S22:U22"/>
    <mergeCell ref="V22:X22"/>
    <mergeCell ref="A23:C23"/>
    <mergeCell ref="D23:F23"/>
    <mergeCell ref="G23:I23"/>
    <mergeCell ref="J23:L23"/>
    <mergeCell ref="M23:O23"/>
    <mergeCell ref="P23:R23"/>
    <mergeCell ref="S23:U23"/>
    <mergeCell ref="V23:X23"/>
    <mergeCell ref="A22:C22"/>
    <mergeCell ref="D22:F22"/>
    <mergeCell ref="G22:I22"/>
    <mergeCell ref="J22:L22"/>
    <mergeCell ref="M22:O22"/>
    <mergeCell ref="P22:R22"/>
    <mergeCell ref="A24:C24"/>
    <mergeCell ref="D24:F24"/>
    <mergeCell ref="G24:I24"/>
    <mergeCell ref="J24:L24"/>
    <mergeCell ref="M24:O24"/>
    <mergeCell ref="P24:R24"/>
    <mergeCell ref="S24:U24"/>
    <mergeCell ref="V24:X24"/>
    <mergeCell ref="S25:U25"/>
    <mergeCell ref="V25:X25"/>
    <mergeCell ref="A26:C26"/>
    <mergeCell ref="D26:F26"/>
    <mergeCell ref="G26:I26"/>
    <mergeCell ref="J26:L26"/>
    <mergeCell ref="M26:O26"/>
    <mergeCell ref="P26:R26"/>
    <mergeCell ref="S26:U26"/>
    <mergeCell ref="V26:X26"/>
    <mergeCell ref="A25:C25"/>
    <mergeCell ref="D25:F25"/>
    <mergeCell ref="G25:I25"/>
    <mergeCell ref="J25:L25"/>
    <mergeCell ref="M25:O25"/>
    <mergeCell ref="P25:R25"/>
    <mergeCell ref="S27:U27"/>
    <mergeCell ref="V27:X27"/>
    <mergeCell ref="AL27:AN27"/>
    <mergeCell ref="A28:C28"/>
    <mergeCell ref="D28:F28"/>
    <mergeCell ref="G28:I28"/>
    <mergeCell ref="J28:L28"/>
    <mergeCell ref="M28:O28"/>
    <mergeCell ref="P28:R28"/>
    <mergeCell ref="S28:U28"/>
    <mergeCell ref="A27:C27"/>
    <mergeCell ref="D27:F27"/>
    <mergeCell ref="G27:I27"/>
    <mergeCell ref="J27:L27"/>
    <mergeCell ref="M27:O27"/>
    <mergeCell ref="P27:R27"/>
    <mergeCell ref="V28:X28"/>
    <mergeCell ref="A29:C29"/>
    <mergeCell ref="D29:F29"/>
    <mergeCell ref="G29:I29"/>
    <mergeCell ref="J29:L29"/>
    <mergeCell ref="M29:O29"/>
    <mergeCell ref="P29:R29"/>
    <mergeCell ref="S29:U29"/>
    <mergeCell ref="V29:X29"/>
    <mergeCell ref="AY30:BA30"/>
    <mergeCell ref="BB30:BD30"/>
    <mergeCell ref="BE30:BG30"/>
    <mergeCell ref="A31:C31"/>
    <mergeCell ref="D31:F31"/>
    <mergeCell ref="G31:I31"/>
    <mergeCell ref="J31:L31"/>
    <mergeCell ref="M31:O31"/>
    <mergeCell ref="P31:R31"/>
    <mergeCell ref="S31:U31"/>
    <mergeCell ref="S30:U30"/>
    <mergeCell ref="V30:X30"/>
    <mergeCell ref="AM30:AO30"/>
    <mergeCell ref="AP30:AR30"/>
    <mergeCell ref="AS30:AU30"/>
    <mergeCell ref="AV30:AX30"/>
    <mergeCell ref="A30:C30"/>
    <mergeCell ref="D30:F30"/>
    <mergeCell ref="G30:I30"/>
    <mergeCell ref="J30:L30"/>
    <mergeCell ref="M30:O30"/>
    <mergeCell ref="P30:R30"/>
    <mergeCell ref="V31:X31"/>
    <mergeCell ref="A32:C32"/>
    <mergeCell ref="D32:F32"/>
    <mergeCell ref="G32:I32"/>
    <mergeCell ref="J32:L32"/>
    <mergeCell ref="M32:O32"/>
    <mergeCell ref="P32:R32"/>
    <mergeCell ref="S32:U32"/>
    <mergeCell ref="V32:X32"/>
    <mergeCell ref="AO32:AP32"/>
    <mergeCell ref="AQ32:AS32"/>
    <mergeCell ref="AT32:AV32"/>
    <mergeCell ref="AW32:AY32"/>
    <mergeCell ref="A33:C33"/>
    <mergeCell ref="D33:F33"/>
    <mergeCell ref="G33:I33"/>
    <mergeCell ref="J33:L33"/>
    <mergeCell ref="M33:O33"/>
    <mergeCell ref="P33:R33"/>
    <mergeCell ref="S33:U33"/>
    <mergeCell ref="V33:X33"/>
    <mergeCell ref="AK33:AM33"/>
    <mergeCell ref="AN33:AO33"/>
    <mergeCell ref="AP33:AR33"/>
    <mergeCell ref="A34:C34"/>
    <mergeCell ref="D34:F34"/>
    <mergeCell ref="G34:I34"/>
    <mergeCell ref="J34:L34"/>
    <mergeCell ref="M34:O34"/>
    <mergeCell ref="P34:R34"/>
    <mergeCell ref="S34:U34"/>
    <mergeCell ref="V34:X34"/>
    <mergeCell ref="A35:C35"/>
    <mergeCell ref="D35:F35"/>
    <mergeCell ref="G35:I35"/>
    <mergeCell ref="J35:L35"/>
    <mergeCell ref="M35:O35"/>
    <mergeCell ref="P35:R35"/>
    <mergeCell ref="S35:U35"/>
    <mergeCell ref="BB35:BD35"/>
    <mergeCell ref="BE35:BG35"/>
    <mergeCell ref="A36:C36"/>
    <mergeCell ref="D36:F36"/>
    <mergeCell ref="G36:I36"/>
    <mergeCell ref="J36:L36"/>
    <mergeCell ref="M36:O36"/>
    <mergeCell ref="P36:R36"/>
    <mergeCell ref="S36:U36"/>
    <mergeCell ref="V36:X36"/>
    <mergeCell ref="V35:X35"/>
    <mergeCell ref="AN35:AO35"/>
    <mergeCell ref="AP35:AR35"/>
    <mergeCell ref="AS35:AU35"/>
    <mergeCell ref="AV35:AX35"/>
    <mergeCell ref="AY35:BA35"/>
    <mergeCell ref="S37:U37"/>
    <mergeCell ref="V37:X37"/>
    <mergeCell ref="A38:C38"/>
    <mergeCell ref="D38:F38"/>
    <mergeCell ref="G38:I38"/>
    <mergeCell ref="J38:L38"/>
    <mergeCell ref="M38:O38"/>
    <mergeCell ref="P38:R38"/>
    <mergeCell ref="S38:U38"/>
    <mergeCell ref="V38:X38"/>
    <mergeCell ref="A37:C37"/>
    <mergeCell ref="D37:F37"/>
    <mergeCell ref="G37:I37"/>
    <mergeCell ref="J37:L37"/>
    <mergeCell ref="M37:O37"/>
    <mergeCell ref="P37:R37"/>
    <mergeCell ref="AY39:BA39"/>
    <mergeCell ref="BB39:BD39"/>
    <mergeCell ref="BE39:BG39"/>
    <mergeCell ref="A40:C40"/>
    <mergeCell ref="D40:F40"/>
    <mergeCell ref="G40:I40"/>
    <mergeCell ref="J40:L40"/>
    <mergeCell ref="M40:O40"/>
    <mergeCell ref="P40:R40"/>
    <mergeCell ref="S40:U40"/>
    <mergeCell ref="S39:U39"/>
    <mergeCell ref="V39:X39"/>
    <mergeCell ref="AM39:AO39"/>
    <mergeCell ref="AP39:AR39"/>
    <mergeCell ref="AS39:AU39"/>
    <mergeCell ref="AV39:AX39"/>
    <mergeCell ref="A39:C39"/>
    <mergeCell ref="D39:F39"/>
    <mergeCell ref="G39:I39"/>
    <mergeCell ref="J39:L39"/>
    <mergeCell ref="M39:O39"/>
    <mergeCell ref="P39:R39"/>
    <mergeCell ref="V40:X40"/>
    <mergeCell ref="A41:C41"/>
    <mergeCell ref="D41:F41"/>
    <mergeCell ref="G41:I41"/>
    <mergeCell ref="J41:L41"/>
    <mergeCell ref="M41:O41"/>
    <mergeCell ref="P41:R41"/>
    <mergeCell ref="S41:U41"/>
    <mergeCell ref="V41:X41"/>
    <mergeCell ref="S42:U42"/>
    <mergeCell ref="V42:X42"/>
    <mergeCell ref="AN42:AO42"/>
    <mergeCell ref="AP42:AR42"/>
    <mergeCell ref="AS42:AU42"/>
    <mergeCell ref="A43:C43"/>
    <mergeCell ref="D43:F43"/>
    <mergeCell ref="G43:I43"/>
    <mergeCell ref="J43:L43"/>
    <mergeCell ref="M43:O43"/>
    <mergeCell ref="A42:C42"/>
    <mergeCell ref="D42:F42"/>
    <mergeCell ref="G42:I42"/>
    <mergeCell ref="J42:L42"/>
    <mergeCell ref="M42:O42"/>
    <mergeCell ref="P42:R42"/>
    <mergeCell ref="P43:R43"/>
    <mergeCell ref="S43:U43"/>
    <mergeCell ref="V43:X43"/>
    <mergeCell ref="A44:C44"/>
    <mergeCell ref="D44:F44"/>
    <mergeCell ref="G44:I44"/>
    <mergeCell ref="J44:L44"/>
    <mergeCell ref="M44:O44"/>
    <mergeCell ref="P44:R44"/>
    <mergeCell ref="S44:U44"/>
    <mergeCell ref="V44:X44"/>
    <mergeCell ref="A45:C45"/>
    <mergeCell ref="D45:F45"/>
    <mergeCell ref="G45:I45"/>
    <mergeCell ref="J45:L45"/>
    <mergeCell ref="M45:O45"/>
    <mergeCell ref="P45:R45"/>
    <mergeCell ref="S45:U45"/>
    <mergeCell ref="V45:X45"/>
    <mergeCell ref="S46:U46"/>
    <mergeCell ref="V46:X46"/>
    <mergeCell ref="A47:C47"/>
    <mergeCell ref="D47:F47"/>
    <mergeCell ref="G47:I47"/>
    <mergeCell ref="J47:L47"/>
    <mergeCell ref="M47:O47"/>
    <mergeCell ref="P47:R47"/>
    <mergeCell ref="S47:U47"/>
    <mergeCell ref="V47:X47"/>
    <mergeCell ref="A46:C46"/>
    <mergeCell ref="D46:F46"/>
    <mergeCell ref="G46:I46"/>
    <mergeCell ref="J46:L46"/>
    <mergeCell ref="M46:O46"/>
    <mergeCell ref="P46:R46"/>
    <mergeCell ref="BD47:BF47"/>
    <mergeCell ref="A48:C48"/>
    <mergeCell ref="D48:F48"/>
    <mergeCell ref="G48:I48"/>
    <mergeCell ref="J48:L48"/>
    <mergeCell ref="M48:O48"/>
    <mergeCell ref="P48:R48"/>
    <mergeCell ref="S48:U48"/>
    <mergeCell ref="V48:X48"/>
    <mergeCell ref="AM47:AN47"/>
    <mergeCell ref="AO47:AQ47"/>
    <mergeCell ref="AR47:AT47"/>
    <mergeCell ref="AU47:AW47"/>
    <mergeCell ref="AX47:AZ47"/>
    <mergeCell ref="BA47:BC47"/>
    <mergeCell ref="S49:U49"/>
    <mergeCell ref="V49:X49"/>
    <mergeCell ref="A50:C50"/>
    <mergeCell ref="D50:F50"/>
    <mergeCell ref="G50:I50"/>
    <mergeCell ref="J50:L50"/>
    <mergeCell ref="M50:O50"/>
    <mergeCell ref="P50:R50"/>
    <mergeCell ref="S50:U50"/>
    <mergeCell ref="V50:X50"/>
    <mergeCell ref="A49:C49"/>
    <mergeCell ref="D49:F49"/>
    <mergeCell ref="G49:I49"/>
    <mergeCell ref="J49:L49"/>
    <mergeCell ref="M49:O49"/>
    <mergeCell ref="P49:R49"/>
    <mergeCell ref="S51:U51"/>
    <mergeCell ref="V51:X51"/>
    <mergeCell ref="A52:C52"/>
    <mergeCell ref="D52:F52"/>
    <mergeCell ref="G52:I52"/>
    <mergeCell ref="J52:L52"/>
    <mergeCell ref="M52:O52"/>
    <mergeCell ref="P52:R52"/>
    <mergeCell ref="S52:U52"/>
    <mergeCell ref="V52:X52"/>
    <mergeCell ref="A51:C51"/>
    <mergeCell ref="D51:F51"/>
    <mergeCell ref="G51:I51"/>
    <mergeCell ref="J51:L51"/>
    <mergeCell ref="M51:O51"/>
    <mergeCell ref="P51:R51"/>
    <mergeCell ref="S53:U53"/>
    <mergeCell ref="V53:X53"/>
    <mergeCell ref="A54:C54"/>
    <mergeCell ref="D54:F54"/>
    <mergeCell ref="G54:I54"/>
    <mergeCell ref="J54:L54"/>
    <mergeCell ref="M54:O54"/>
    <mergeCell ref="P54:R54"/>
    <mergeCell ref="S54:U54"/>
    <mergeCell ref="V54:X54"/>
    <mergeCell ref="A53:C53"/>
    <mergeCell ref="D53:F53"/>
    <mergeCell ref="G53:I53"/>
    <mergeCell ref="J53:L53"/>
    <mergeCell ref="M53:O53"/>
    <mergeCell ref="P53:R53"/>
    <mergeCell ref="D57:F57"/>
    <mergeCell ref="G57:I57"/>
    <mergeCell ref="J57:L57"/>
    <mergeCell ref="M57:O57"/>
    <mergeCell ref="P57:R57"/>
    <mergeCell ref="A58:G58"/>
    <mergeCell ref="J58:L58"/>
    <mergeCell ref="S55:U55"/>
    <mergeCell ref="V55:X55"/>
    <mergeCell ref="A56:C56"/>
    <mergeCell ref="D56:F56"/>
    <mergeCell ref="G56:I56"/>
    <mergeCell ref="J56:L56"/>
    <mergeCell ref="M56:O56"/>
    <mergeCell ref="P56:R56"/>
    <mergeCell ref="S56:U56"/>
    <mergeCell ref="V56:X56"/>
    <mergeCell ref="A55:C55"/>
    <mergeCell ref="D55:F55"/>
    <mergeCell ref="G55:I55"/>
    <mergeCell ref="J55:L55"/>
    <mergeCell ref="M55:O55"/>
    <mergeCell ref="P55:R55"/>
    <mergeCell ref="AB59:AB60"/>
    <mergeCell ref="AC59:AC60"/>
    <mergeCell ref="AD59:AD60"/>
    <mergeCell ref="N60:O60"/>
    <mergeCell ref="P60:Q60"/>
    <mergeCell ref="A61:C61"/>
    <mergeCell ref="D61:E61"/>
    <mergeCell ref="F61:G61"/>
    <mergeCell ref="H61:I61"/>
    <mergeCell ref="J61:K61"/>
    <mergeCell ref="N59:Q59"/>
    <mergeCell ref="R59:S60"/>
    <mergeCell ref="T59:U60"/>
    <mergeCell ref="V59:W60"/>
    <mergeCell ref="Y59:Z60"/>
    <mergeCell ref="AA59:AA60"/>
    <mergeCell ref="A59:C60"/>
    <mergeCell ref="D59:E60"/>
    <mergeCell ref="F59:G60"/>
    <mergeCell ref="H59:I60"/>
    <mergeCell ref="J59:K60"/>
    <mergeCell ref="L59:M60"/>
    <mergeCell ref="Y61:Z61"/>
    <mergeCell ref="A62:C62"/>
    <mergeCell ref="D62:E62"/>
    <mergeCell ref="F62:G62"/>
    <mergeCell ref="H62:I62"/>
    <mergeCell ref="J62:K62"/>
    <mergeCell ref="L62:M62"/>
    <mergeCell ref="N62:O62"/>
    <mergeCell ref="P62:Q62"/>
    <mergeCell ref="R62:S62"/>
    <mergeCell ref="L61:M61"/>
    <mergeCell ref="N61:O61"/>
    <mergeCell ref="P61:Q61"/>
    <mergeCell ref="R61:S61"/>
    <mergeCell ref="T61:U61"/>
    <mergeCell ref="V61:W61"/>
    <mergeCell ref="T62:U62"/>
    <mergeCell ref="V62:W62"/>
    <mergeCell ref="Y62:Z62"/>
    <mergeCell ref="A63:C63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Y63:Z63"/>
    <mergeCell ref="A64:C64"/>
    <mergeCell ref="D64:E64"/>
    <mergeCell ref="F64:G64"/>
    <mergeCell ref="H64:I64"/>
    <mergeCell ref="J64:K64"/>
    <mergeCell ref="Y64:Z64"/>
    <mergeCell ref="A65:C65"/>
    <mergeCell ref="D65:E65"/>
    <mergeCell ref="F65:G65"/>
    <mergeCell ref="H65:I65"/>
    <mergeCell ref="J65:K65"/>
    <mergeCell ref="L65:M65"/>
    <mergeCell ref="N65:O65"/>
    <mergeCell ref="P65:Q65"/>
    <mergeCell ref="R65:S65"/>
    <mergeCell ref="L64:M64"/>
    <mergeCell ref="N64:O64"/>
    <mergeCell ref="P64:Q64"/>
    <mergeCell ref="R64:S64"/>
    <mergeCell ref="T64:U64"/>
    <mergeCell ref="V64:W64"/>
    <mergeCell ref="T65:U65"/>
    <mergeCell ref="V65:W65"/>
    <mergeCell ref="Y65:Z65"/>
    <mergeCell ref="A66:C66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V66:W66"/>
    <mergeCell ref="Y66:Z66"/>
    <mergeCell ref="A67:C67"/>
    <mergeCell ref="D67:E67"/>
    <mergeCell ref="F67:G67"/>
    <mergeCell ref="H67:I67"/>
    <mergeCell ref="J67:K67"/>
    <mergeCell ref="Y67:Z67"/>
    <mergeCell ref="A68:C68"/>
    <mergeCell ref="D68:E68"/>
    <mergeCell ref="F68:G68"/>
    <mergeCell ref="H68:I68"/>
    <mergeCell ref="J68:K68"/>
    <mergeCell ref="L68:M68"/>
    <mergeCell ref="N68:O68"/>
    <mergeCell ref="P68:Q68"/>
    <mergeCell ref="R68:S68"/>
    <mergeCell ref="L67:M67"/>
    <mergeCell ref="N67:O67"/>
    <mergeCell ref="P67:Q67"/>
    <mergeCell ref="R67:S67"/>
    <mergeCell ref="T67:U67"/>
    <mergeCell ref="V67:W67"/>
    <mergeCell ref="T68:U68"/>
    <mergeCell ref="V68:W68"/>
    <mergeCell ref="Y68:Z68"/>
    <mergeCell ref="A69:C69"/>
    <mergeCell ref="D69:E69"/>
    <mergeCell ref="F69:G69"/>
    <mergeCell ref="H69:I69"/>
    <mergeCell ref="J69:K69"/>
    <mergeCell ref="L69:M69"/>
    <mergeCell ref="N69:O69"/>
    <mergeCell ref="A72:AB72"/>
    <mergeCell ref="A73:AB73"/>
    <mergeCell ref="A74:AB74"/>
    <mergeCell ref="A75:AB75"/>
    <mergeCell ref="A76:AC76"/>
    <mergeCell ref="A77:AC77"/>
    <mergeCell ref="P69:Q69"/>
    <mergeCell ref="R69:S69"/>
    <mergeCell ref="T69:U69"/>
    <mergeCell ref="V69:W69"/>
    <mergeCell ref="Y69:Z69"/>
    <mergeCell ref="A71:AB71"/>
  </mergeCells>
  <phoneticPr fontId="24" type="noConversion"/>
  <conditionalFormatting sqref="D26:O26 D21:X21 D12:X12 J24:O24 S25:U25 V28:X28 G28:I28 J25:L25 D30:X30 D48:X56 AN35:AO35 AN42:AO42 AN33:AO33 AO32:AY32 J6:L7 J10:L11 V11:X11 J9:R9 V9:X9 P5:R5 D13:I13 D31:R31 D32:X39">
    <cfRule type="containsText" dxfId="3770" priority="1387" operator="containsText" text="주간">
      <formula>NOT(ISERROR(SEARCH("주간",D5)))</formula>
    </cfRule>
    <cfRule type="containsText" dxfId="3769" priority="1388" operator="containsText" text="오후">
      <formula>NOT(ISERROR(SEARCH("오후",D5)))</formula>
    </cfRule>
    <cfRule type="containsText" dxfId="3768" priority="1389" operator="containsText" text="심야">
      <formula>NOT(ISERROR(SEARCH("심야",D5)))</formula>
    </cfRule>
    <cfRule type="containsText" dxfId="3767" priority="1390" operator="containsText" text="휴무">
      <formula>NOT(ISERROR(SEARCH("휴무",D5)))</formula>
    </cfRule>
    <cfRule type="containsText" dxfId="3766" priority="1391" operator="containsText" text="야간">
      <formula>NOT(ISERROR(SEARCH("야간",D5)))</formula>
    </cfRule>
    <cfRule type="containsText" dxfId="3765" priority="1392" operator="containsText" text="오전">
      <formula>NOT(ISERROR(SEARCH("오전",D5)))</formula>
    </cfRule>
  </conditionalFormatting>
  <conditionalFormatting sqref="AP4:BJ11">
    <cfRule type="containsText" dxfId="3764" priority="1381" operator="containsText" text="주간">
      <formula>NOT(ISERROR(SEARCH("주간",AP4)))</formula>
    </cfRule>
    <cfRule type="containsText" dxfId="3763" priority="1382" operator="containsText" text="오후">
      <formula>NOT(ISERROR(SEARCH("오후",AP4)))</formula>
    </cfRule>
    <cfRule type="containsText" dxfId="3762" priority="1383" operator="containsText" text="심야">
      <formula>NOT(ISERROR(SEARCH("심야",AP4)))</formula>
    </cfRule>
    <cfRule type="containsText" dxfId="3761" priority="1384" operator="containsText" text="휴무">
      <formula>NOT(ISERROR(SEARCH("휴무",AP4)))</formula>
    </cfRule>
    <cfRule type="containsText" dxfId="3760" priority="1385" operator="containsText" text="야간">
      <formula>NOT(ISERROR(SEARCH("야간",AP4)))</formula>
    </cfRule>
    <cfRule type="containsText" dxfId="3759" priority="1386" operator="containsText" text="오전">
      <formula>NOT(ISERROR(SEARCH("오전",AP4)))</formula>
    </cfRule>
  </conditionalFormatting>
  <conditionalFormatting sqref="D23:I23">
    <cfRule type="containsText" dxfId="3758" priority="1375" operator="containsText" text="주간">
      <formula>NOT(ISERROR(SEARCH("주간",D23)))</formula>
    </cfRule>
    <cfRule type="containsText" dxfId="3757" priority="1376" operator="containsText" text="오후">
      <formula>NOT(ISERROR(SEARCH("오후",D23)))</formula>
    </cfRule>
    <cfRule type="containsText" dxfId="3756" priority="1377" operator="containsText" text="심야">
      <formula>NOT(ISERROR(SEARCH("심야",D23)))</formula>
    </cfRule>
    <cfRule type="containsText" dxfId="3755" priority="1378" operator="containsText" text="휴무">
      <formula>NOT(ISERROR(SEARCH("휴무",D23)))</formula>
    </cfRule>
    <cfRule type="containsText" dxfId="3754" priority="1379" operator="containsText" text="야간">
      <formula>NOT(ISERROR(SEARCH("야간",D23)))</formula>
    </cfRule>
    <cfRule type="containsText" dxfId="3753" priority="1380" operator="containsText" text="오전">
      <formula>NOT(ISERROR(SEARCH("오전",D23)))</formula>
    </cfRule>
  </conditionalFormatting>
  <conditionalFormatting sqref="D24:I24">
    <cfRule type="containsText" dxfId="3752" priority="1369" operator="containsText" text="주간">
      <formula>NOT(ISERROR(SEARCH("주간",D24)))</formula>
    </cfRule>
    <cfRule type="containsText" dxfId="3751" priority="1370" operator="containsText" text="오후">
      <formula>NOT(ISERROR(SEARCH("오후",D24)))</formula>
    </cfRule>
    <cfRule type="containsText" dxfId="3750" priority="1371" operator="containsText" text="심야">
      <formula>NOT(ISERROR(SEARCH("심야",D24)))</formula>
    </cfRule>
    <cfRule type="containsText" dxfId="3749" priority="1372" operator="containsText" text="휴무">
      <formula>NOT(ISERROR(SEARCH("휴무",D24)))</formula>
    </cfRule>
    <cfRule type="containsText" dxfId="3748" priority="1373" operator="containsText" text="야간">
      <formula>NOT(ISERROR(SEARCH("야간",D24)))</formula>
    </cfRule>
    <cfRule type="containsText" dxfId="3747" priority="1374" operator="containsText" text="오전">
      <formula>NOT(ISERROR(SEARCH("오전",D24)))</formula>
    </cfRule>
  </conditionalFormatting>
  <conditionalFormatting sqref="D25:F25">
    <cfRule type="containsText" dxfId="3746" priority="1363" operator="containsText" text="주간">
      <formula>NOT(ISERROR(SEARCH("주간",D25)))</formula>
    </cfRule>
    <cfRule type="containsText" dxfId="3745" priority="1364" operator="containsText" text="오후">
      <formula>NOT(ISERROR(SEARCH("오후",D25)))</formula>
    </cfRule>
    <cfRule type="containsText" dxfId="3744" priority="1365" operator="containsText" text="심야">
      <formula>NOT(ISERROR(SEARCH("심야",D25)))</formula>
    </cfRule>
    <cfRule type="containsText" dxfId="3743" priority="1366" operator="containsText" text="휴무">
      <formula>NOT(ISERROR(SEARCH("휴무",D25)))</formula>
    </cfRule>
    <cfRule type="containsText" dxfId="3742" priority="1367" operator="containsText" text="야간">
      <formula>NOT(ISERROR(SEARCH("야간",D25)))</formula>
    </cfRule>
    <cfRule type="containsText" dxfId="3741" priority="1368" operator="containsText" text="오전">
      <formula>NOT(ISERROR(SEARCH("오전",D25)))</formula>
    </cfRule>
  </conditionalFormatting>
  <conditionalFormatting sqref="D17:F17">
    <cfRule type="containsText" dxfId="3740" priority="1357" operator="containsText" text="주간">
      <formula>NOT(ISERROR(SEARCH("주간",D17)))</formula>
    </cfRule>
    <cfRule type="containsText" dxfId="3739" priority="1358" operator="containsText" text="오후">
      <formula>NOT(ISERROR(SEARCH("오후",D17)))</formula>
    </cfRule>
    <cfRule type="containsText" dxfId="3738" priority="1359" operator="containsText" text="심야">
      <formula>NOT(ISERROR(SEARCH("심야",D17)))</formula>
    </cfRule>
    <cfRule type="containsText" dxfId="3737" priority="1360" operator="containsText" text="휴무">
      <formula>NOT(ISERROR(SEARCH("휴무",D17)))</formula>
    </cfRule>
    <cfRule type="containsText" dxfId="3736" priority="1361" operator="containsText" text="야간">
      <formula>NOT(ISERROR(SEARCH("야간",D17)))</formula>
    </cfRule>
    <cfRule type="containsText" dxfId="3735" priority="1362" operator="containsText" text="오전">
      <formula>NOT(ISERROR(SEARCH("오전",D17)))</formula>
    </cfRule>
  </conditionalFormatting>
  <conditionalFormatting sqref="D15:F15">
    <cfRule type="containsText" dxfId="3734" priority="1351" operator="containsText" text="주간">
      <formula>NOT(ISERROR(SEARCH("주간",D15)))</formula>
    </cfRule>
    <cfRule type="containsText" dxfId="3733" priority="1352" operator="containsText" text="오후">
      <formula>NOT(ISERROR(SEARCH("오후",D15)))</formula>
    </cfRule>
    <cfRule type="containsText" dxfId="3732" priority="1353" operator="containsText" text="심야">
      <formula>NOT(ISERROR(SEARCH("심야",D15)))</formula>
    </cfRule>
    <cfRule type="containsText" dxfId="3731" priority="1354" operator="containsText" text="휴무">
      <formula>NOT(ISERROR(SEARCH("휴무",D15)))</formula>
    </cfRule>
    <cfRule type="containsText" dxfId="3730" priority="1355" operator="containsText" text="야간">
      <formula>NOT(ISERROR(SEARCH("야간",D15)))</formula>
    </cfRule>
    <cfRule type="containsText" dxfId="3729" priority="1356" operator="containsText" text="오전">
      <formula>NOT(ISERROR(SEARCH("오전",D15)))</formula>
    </cfRule>
  </conditionalFormatting>
  <conditionalFormatting sqref="AP35:AR35">
    <cfRule type="containsText" dxfId="3728" priority="1345" operator="containsText" text="주간">
      <formula>NOT(ISERROR(SEARCH("주간",AP35)))</formula>
    </cfRule>
    <cfRule type="containsText" dxfId="3727" priority="1346" operator="containsText" text="오후">
      <formula>NOT(ISERROR(SEARCH("오후",AP35)))</formula>
    </cfRule>
    <cfRule type="containsText" dxfId="3726" priority="1347" operator="containsText" text="심야">
      <formula>NOT(ISERROR(SEARCH("심야",AP35)))</formula>
    </cfRule>
    <cfRule type="containsText" dxfId="3725" priority="1348" operator="containsText" text="휴무">
      <formula>NOT(ISERROR(SEARCH("휴무",AP35)))</formula>
    </cfRule>
    <cfRule type="containsText" dxfId="3724" priority="1349" operator="containsText" text="야간">
      <formula>NOT(ISERROR(SEARCH("야간",AP35)))</formula>
    </cfRule>
    <cfRule type="containsText" dxfId="3723" priority="1350" operator="containsText" text="오전">
      <formula>NOT(ISERROR(SEARCH("오전",AP35)))</formula>
    </cfRule>
  </conditionalFormatting>
  <conditionalFormatting sqref="AS35:AU35">
    <cfRule type="containsText" dxfId="3722" priority="1339" operator="containsText" text="주간">
      <formula>NOT(ISERROR(SEARCH("주간",AS35)))</formula>
    </cfRule>
    <cfRule type="containsText" dxfId="3721" priority="1340" operator="containsText" text="오후">
      <formula>NOT(ISERROR(SEARCH("오후",AS35)))</formula>
    </cfRule>
    <cfRule type="containsText" dxfId="3720" priority="1341" operator="containsText" text="심야">
      <formula>NOT(ISERROR(SEARCH("심야",AS35)))</formula>
    </cfRule>
    <cfRule type="containsText" dxfId="3719" priority="1342" operator="containsText" text="휴무">
      <formula>NOT(ISERROR(SEARCH("휴무",AS35)))</formula>
    </cfRule>
    <cfRule type="containsText" dxfId="3718" priority="1343" operator="containsText" text="야간">
      <formula>NOT(ISERROR(SEARCH("야간",AS35)))</formula>
    </cfRule>
    <cfRule type="containsText" dxfId="3717" priority="1344" operator="containsText" text="오전">
      <formula>NOT(ISERROR(SEARCH("오전",AS35)))</formula>
    </cfRule>
  </conditionalFormatting>
  <conditionalFormatting sqref="AV35:AX35">
    <cfRule type="containsText" dxfId="3716" priority="1333" operator="containsText" text="주간">
      <formula>NOT(ISERROR(SEARCH("주간",AV35)))</formula>
    </cfRule>
    <cfRule type="containsText" dxfId="3715" priority="1334" operator="containsText" text="오후">
      <formula>NOT(ISERROR(SEARCH("오후",AV35)))</formula>
    </cfRule>
    <cfRule type="containsText" dxfId="3714" priority="1335" operator="containsText" text="심야">
      <formula>NOT(ISERROR(SEARCH("심야",AV35)))</formula>
    </cfRule>
    <cfRule type="containsText" dxfId="3713" priority="1336" operator="containsText" text="휴무">
      <formula>NOT(ISERROR(SEARCH("휴무",AV35)))</formula>
    </cfRule>
    <cfRule type="containsText" dxfId="3712" priority="1337" operator="containsText" text="야간">
      <formula>NOT(ISERROR(SEARCH("야간",AV35)))</formula>
    </cfRule>
    <cfRule type="containsText" dxfId="3711" priority="1338" operator="containsText" text="오전">
      <formula>NOT(ISERROR(SEARCH("오전",AV35)))</formula>
    </cfRule>
  </conditionalFormatting>
  <conditionalFormatting sqref="BE35:BG35">
    <cfRule type="containsText" dxfId="3710" priority="1327" operator="containsText" text="주간">
      <formula>NOT(ISERROR(SEARCH("주간",BE35)))</formula>
    </cfRule>
    <cfRule type="containsText" dxfId="3709" priority="1328" operator="containsText" text="오후">
      <formula>NOT(ISERROR(SEARCH("오후",BE35)))</formula>
    </cfRule>
    <cfRule type="containsText" dxfId="3708" priority="1329" operator="containsText" text="심야">
      <formula>NOT(ISERROR(SEARCH("심야",BE35)))</formula>
    </cfRule>
    <cfRule type="containsText" dxfId="3707" priority="1330" operator="containsText" text="휴무">
      <formula>NOT(ISERROR(SEARCH("휴무",BE35)))</formula>
    </cfRule>
    <cfRule type="containsText" dxfId="3706" priority="1331" operator="containsText" text="야간">
      <formula>NOT(ISERROR(SEARCH("야간",BE35)))</formula>
    </cfRule>
    <cfRule type="containsText" dxfId="3705" priority="1332" operator="containsText" text="오전">
      <formula>NOT(ISERROR(SEARCH("오전",BE35)))</formula>
    </cfRule>
  </conditionalFormatting>
  <conditionalFormatting sqref="BB35:BD35">
    <cfRule type="containsText" dxfId="3704" priority="1321" operator="containsText" text="주간">
      <formula>NOT(ISERROR(SEARCH("주간",BB35)))</formula>
    </cfRule>
    <cfRule type="containsText" dxfId="3703" priority="1322" operator="containsText" text="오후">
      <formula>NOT(ISERROR(SEARCH("오후",BB35)))</formula>
    </cfRule>
    <cfRule type="containsText" dxfId="3702" priority="1323" operator="containsText" text="심야">
      <formula>NOT(ISERROR(SEARCH("심야",BB35)))</formula>
    </cfRule>
    <cfRule type="containsText" dxfId="3701" priority="1324" operator="containsText" text="휴무">
      <formula>NOT(ISERROR(SEARCH("휴무",BB35)))</formula>
    </cfRule>
    <cfRule type="containsText" dxfId="3700" priority="1325" operator="containsText" text="야간">
      <formula>NOT(ISERROR(SEARCH("야간",BB35)))</formula>
    </cfRule>
    <cfRule type="containsText" dxfId="3699" priority="1326" operator="containsText" text="오전">
      <formula>NOT(ISERROR(SEARCH("오전",BB35)))</formula>
    </cfRule>
  </conditionalFormatting>
  <conditionalFormatting sqref="AY35:BA35">
    <cfRule type="containsText" dxfId="3698" priority="1315" operator="containsText" text="주간">
      <formula>NOT(ISERROR(SEARCH("주간",AY35)))</formula>
    </cfRule>
    <cfRule type="containsText" dxfId="3697" priority="1316" operator="containsText" text="오후">
      <formula>NOT(ISERROR(SEARCH("오후",AY35)))</formula>
    </cfRule>
    <cfRule type="containsText" dxfId="3696" priority="1317" operator="containsText" text="심야">
      <formula>NOT(ISERROR(SEARCH("심야",AY35)))</formula>
    </cfRule>
    <cfRule type="containsText" dxfId="3695" priority="1318" operator="containsText" text="휴무">
      <formula>NOT(ISERROR(SEARCH("휴무",AY35)))</formula>
    </cfRule>
    <cfRule type="containsText" dxfId="3694" priority="1319" operator="containsText" text="야간">
      <formula>NOT(ISERROR(SEARCH("야간",AY35)))</formula>
    </cfRule>
    <cfRule type="containsText" dxfId="3693" priority="1320" operator="containsText" text="오전">
      <formula>NOT(ISERROR(SEARCH("오전",AY35)))</formula>
    </cfRule>
  </conditionalFormatting>
  <conditionalFormatting sqref="J15:L15">
    <cfRule type="containsText" dxfId="3692" priority="1309" operator="containsText" text="주간">
      <formula>NOT(ISERROR(SEARCH("주간",J15)))</formula>
    </cfRule>
    <cfRule type="containsText" dxfId="3691" priority="1310" operator="containsText" text="오후">
      <formula>NOT(ISERROR(SEARCH("오후",J15)))</formula>
    </cfRule>
    <cfRule type="containsText" dxfId="3690" priority="1311" operator="containsText" text="심야">
      <formula>NOT(ISERROR(SEARCH("심야",J15)))</formula>
    </cfRule>
    <cfRule type="containsText" dxfId="3689" priority="1312" operator="containsText" text="휴무">
      <formula>NOT(ISERROR(SEARCH("휴무",J15)))</formula>
    </cfRule>
    <cfRule type="containsText" dxfId="3688" priority="1313" operator="containsText" text="야간">
      <formula>NOT(ISERROR(SEARCH("야간",J15)))</formula>
    </cfRule>
    <cfRule type="containsText" dxfId="3687" priority="1314" operator="containsText" text="오전">
      <formula>NOT(ISERROR(SEARCH("오전",J15)))</formula>
    </cfRule>
  </conditionalFormatting>
  <conditionalFormatting sqref="J27:L27">
    <cfRule type="containsText" dxfId="3686" priority="1303" operator="containsText" text="주간">
      <formula>NOT(ISERROR(SEARCH("주간",J27)))</formula>
    </cfRule>
    <cfRule type="containsText" dxfId="3685" priority="1304" operator="containsText" text="오후">
      <formula>NOT(ISERROR(SEARCH("오후",J27)))</formula>
    </cfRule>
    <cfRule type="containsText" dxfId="3684" priority="1305" operator="containsText" text="심야">
      <formula>NOT(ISERROR(SEARCH("심야",J27)))</formula>
    </cfRule>
    <cfRule type="containsText" dxfId="3683" priority="1306" operator="containsText" text="휴무">
      <formula>NOT(ISERROR(SEARCH("휴무",J27)))</formula>
    </cfRule>
    <cfRule type="containsText" dxfId="3682" priority="1307" operator="containsText" text="야간">
      <formula>NOT(ISERROR(SEARCH("야간",J27)))</formula>
    </cfRule>
    <cfRule type="containsText" dxfId="3681" priority="1308" operator="containsText" text="오전">
      <formula>NOT(ISERROR(SEARCH("오전",J27)))</formula>
    </cfRule>
  </conditionalFormatting>
  <conditionalFormatting sqref="D27:F27">
    <cfRule type="containsText" dxfId="3680" priority="1297" operator="containsText" text="주간">
      <formula>NOT(ISERROR(SEARCH("주간",D27)))</formula>
    </cfRule>
    <cfRule type="containsText" dxfId="3679" priority="1298" operator="containsText" text="오후">
      <formula>NOT(ISERROR(SEARCH("오후",D27)))</formula>
    </cfRule>
    <cfRule type="containsText" dxfId="3678" priority="1299" operator="containsText" text="심야">
      <formula>NOT(ISERROR(SEARCH("심야",D27)))</formula>
    </cfRule>
    <cfRule type="containsText" dxfId="3677" priority="1300" operator="containsText" text="휴무">
      <formula>NOT(ISERROR(SEARCH("휴무",D27)))</formula>
    </cfRule>
    <cfRule type="containsText" dxfId="3676" priority="1301" operator="containsText" text="야간">
      <formula>NOT(ISERROR(SEARCH("야간",D27)))</formula>
    </cfRule>
    <cfRule type="containsText" dxfId="3675" priority="1302" operator="containsText" text="오전">
      <formula>NOT(ISERROR(SEARCH("오전",D27)))</formula>
    </cfRule>
  </conditionalFormatting>
  <conditionalFormatting sqref="S26:U26">
    <cfRule type="containsText" dxfId="3674" priority="1291" operator="containsText" text="주간">
      <formula>NOT(ISERROR(SEARCH("주간",S26)))</formula>
    </cfRule>
    <cfRule type="containsText" dxfId="3673" priority="1292" operator="containsText" text="오후">
      <formula>NOT(ISERROR(SEARCH("오후",S26)))</formula>
    </cfRule>
    <cfRule type="containsText" dxfId="3672" priority="1293" operator="containsText" text="심야">
      <formula>NOT(ISERROR(SEARCH("심야",S26)))</formula>
    </cfRule>
    <cfRule type="containsText" dxfId="3671" priority="1294" operator="containsText" text="휴무">
      <formula>NOT(ISERROR(SEARCH("휴무",S26)))</formula>
    </cfRule>
    <cfRule type="containsText" dxfId="3670" priority="1295" operator="containsText" text="야간">
      <formula>NOT(ISERROR(SEARCH("야간",S26)))</formula>
    </cfRule>
    <cfRule type="containsText" dxfId="3669" priority="1296" operator="containsText" text="오전">
      <formula>NOT(ISERROR(SEARCH("오전",S26)))</formula>
    </cfRule>
  </conditionalFormatting>
  <conditionalFormatting sqref="V26:X26">
    <cfRule type="containsText" dxfId="3668" priority="1285" operator="containsText" text="주간">
      <formula>NOT(ISERROR(SEARCH("주간",V26)))</formula>
    </cfRule>
    <cfRule type="containsText" dxfId="3667" priority="1286" operator="containsText" text="오후">
      <formula>NOT(ISERROR(SEARCH("오후",V26)))</formula>
    </cfRule>
    <cfRule type="containsText" dxfId="3666" priority="1287" operator="containsText" text="심야">
      <formula>NOT(ISERROR(SEARCH("심야",V26)))</formula>
    </cfRule>
    <cfRule type="containsText" dxfId="3665" priority="1288" operator="containsText" text="휴무">
      <formula>NOT(ISERROR(SEARCH("휴무",V26)))</formula>
    </cfRule>
    <cfRule type="containsText" dxfId="3664" priority="1289" operator="containsText" text="야간">
      <formula>NOT(ISERROR(SEARCH("야간",V26)))</formula>
    </cfRule>
    <cfRule type="containsText" dxfId="3663" priority="1290" operator="containsText" text="오전">
      <formula>NOT(ISERROR(SEARCH("오전",V26)))</formula>
    </cfRule>
  </conditionalFormatting>
  <conditionalFormatting sqref="G29:I29">
    <cfRule type="containsText" dxfId="3662" priority="1279" operator="containsText" text="주간">
      <formula>NOT(ISERROR(SEARCH("주간",G29)))</formula>
    </cfRule>
    <cfRule type="containsText" dxfId="3661" priority="1280" operator="containsText" text="오후">
      <formula>NOT(ISERROR(SEARCH("오후",G29)))</formula>
    </cfRule>
    <cfRule type="containsText" dxfId="3660" priority="1281" operator="containsText" text="심야">
      <formula>NOT(ISERROR(SEARCH("심야",G29)))</formula>
    </cfRule>
    <cfRule type="containsText" dxfId="3659" priority="1282" operator="containsText" text="휴무">
      <formula>NOT(ISERROR(SEARCH("휴무",G29)))</formula>
    </cfRule>
    <cfRule type="containsText" dxfId="3658" priority="1283" operator="containsText" text="야간">
      <formula>NOT(ISERROR(SEARCH("야간",G29)))</formula>
    </cfRule>
    <cfRule type="containsText" dxfId="3657" priority="1284" operator="containsText" text="오전">
      <formula>NOT(ISERROR(SEARCH("오전",G29)))</formula>
    </cfRule>
  </conditionalFormatting>
  <conditionalFormatting sqref="D29:F29">
    <cfRule type="containsText" dxfId="3656" priority="1273" operator="containsText" text="주간">
      <formula>NOT(ISERROR(SEARCH("주간",D29)))</formula>
    </cfRule>
    <cfRule type="containsText" dxfId="3655" priority="1274" operator="containsText" text="오후">
      <formula>NOT(ISERROR(SEARCH("오후",D29)))</formula>
    </cfRule>
    <cfRule type="containsText" dxfId="3654" priority="1275" operator="containsText" text="심야">
      <formula>NOT(ISERROR(SEARCH("심야",D29)))</formula>
    </cfRule>
    <cfRule type="containsText" dxfId="3653" priority="1276" operator="containsText" text="휴무">
      <formula>NOT(ISERROR(SEARCH("휴무",D29)))</formula>
    </cfRule>
    <cfRule type="containsText" dxfId="3652" priority="1277" operator="containsText" text="야간">
      <formula>NOT(ISERROR(SEARCH("야간",D29)))</formula>
    </cfRule>
    <cfRule type="containsText" dxfId="3651" priority="1278" operator="containsText" text="오전">
      <formula>NOT(ISERROR(SEARCH("오전",D29)))</formula>
    </cfRule>
  </conditionalFormatting>
  <conditionalFormatting sqref="M28:O28">
    <cfRule type="containsText" dxfId="3650" priority="1267" operator="containsText" text="주간">
      <formula>NOT(ISERROR(SEARCH("주간",M28)))</formula>
    </cfRule>
    <cfRule type="containsText" dxfId="3649" priority="1268" operator="containsText" text="오후">
      <formula>NOT(ISERROR(SEARCH("오후",M28)))</formula>
    </cfRule>
    <cfRule type="containsText" dxfId="3648" priority="1269" operator="containsText" text="심야">
      <formula>NOT(ISERROR(SEARCH("심야",M28)))</formula>
    </cfRule>
    <cfRule type="containsText" dxfId="3647" priority="1270" operator="containsText" text="휴무">
      <formula>NOT(ISERROR(SEARCH("휴무",M28)))</formula>
    </cfRule>
    <cfRule type="containsText" dxfId="3646" priority="1271" operator="containsText" text="야간">
      <formula>NOT(ISERROR(SEARCH("야간",M28)))</formula>
    </cfRule>
    <cfRule type="containsText" dxfId="3645" priority="1272" operator="containsText" text="오전">
      <formula>NOT(ISERROR(SEARCH("오전",M28)))</formula>
    </cfRule>
  </conditionalFormatting>
  <conditionalFormatting sqref="J28:L28">
    <cfRule type="containsText" dxfId="3644" priority="1261" operator="containsText" text="주간">
      <formula>NOT(ISERROR(SEARCH("주간",J28)))</formula>
    </cfRule>
    <cfRule type="containsText" dxfId="3643" priority="1262" operator="containsText" text="오후">
      <formula>NOT(ISERROR(SEARCH("오후",J28)))</formula>
    </cfRule>
    <cfRule type="containsText" dxfId="3642" priority="1263" operator="containsText" text="심야">
      <formula>NOT(ISERROR(SEARCH("심야",J28)))</formula>
    </cfRule>
    <cfRule type="containsText" dxfId="3641" priority="1264" operator="containsText" text="휴무">
      <formula>NOT(ISERROR(SEARCH("휴무",J28)))</formula>
    </cfRule>
    <cfRule type="containsText" dxfId="3640" priority="1265" operator="containsText" text="야간">
      <formula>NOT(ISERROR(SEARCH("야간",J28)))</formula>
    </cfRule>
    <cfRule type="containsText" dxfId="3639" priority="1266" operator="containsText" text="오전">
      <formula>NOT(ISERROR(SEARCH("오전",J28)))</formula>
    </cfRule>
  </conditionalFormatting>
  <conditionalFormatting sqref="S28:U28">
    <cfRule type="containsText" dxfId="3638" priority="1255" operator="containsText" text="주간">
      <formula>NOT(ISERROR(SEARCH("주간",S28)))</formula>
    </cfRule>
    <cfRule type="containsText" dxfId="3637" priority="1256" operator="containsText" text="오후">
      <formula>NOT(ISERROR(SEARCH("오후",S28)))</formula>
    </cfRule>
    <cfRule type="containsText" dxfId="3636" priority="1257" operator="containsText" text="심야">
      <formula>NOT(ISERROR(SEARCH("심야",S28)))</formula>
    </cfRule>
    <cfRule type="containsText" dxfId="3635" priority="1258" operator="containsText" text="휴무">
      <formula>NOT(ISERROR(SEARCH("휴무",S28)))</formula>
    </cfRule>
    <cfRule type="containsText" dxfId="3634" priority="1259" operator="containsText" text="야간">
      <formula>NOT(ISERROR(SEARCH("야간",S28)))</formula>
    </cfRule>
    <cfRule type="containsText" dxfId="3633" priority="1260" operator="containsText" text="오전">
      <formula>NOT(ISERROR(SEARCH("오전",S28)))</formula>
    </cfRule>
  </conditionalFormatting>
  <conditionalFormatting sqref="V29:X29">
    <cfRule type="containsText" dxfId="3632" priority="1249" operator="containsText" text="주간">
      <formula>NOT(ISERROR(SEARCH("주간",V29)))</formula>
    </cfRule>
    <cfRule type="containsText" dxfId="3631" priority="1250" operator="containsText" text="오후">
      <formula>NOT(ISERROR(SEARCH("오후",V29)))</formula>
    </cfRule>
    <cfRule type="containsText" dxfId="3630" priority="1251" operator="containsText" text="심야">
      <formula>NOT(ISERROR(SEARCH("심야",V29)))</formula>
    </cfRule>
    <cfRule type="containsText" dxfId="3629" priority="1252" operator="containsText" text="휴무">
      <formula>NOT(ISERROR(SEARCH("휴무",V29)))</formula>
    </cfRule>
    <cfRule type="containsText" dxfId="3628" priority="1253" operator="containsText" text="야간">
      <formula>NOT(ISERROR(SEARCH("야간",V29)))</formula>
    </cfRule>
    <cfRule type="containsText" dxfId="3627" priority="1254" operator="containsText" text="오전">
      <formula>NOT(ISERROR(SEARCH("오전",V29)))</formula>
    </cfRule>
  </conditionalFormatting>
  <conditionalFormatting sqref="S23:U23">
    <cfRule type="containsText" dxfId="3626" priority="1243" operator="containsText" text="주간">
      <formula>NOT(ISERROR(SEARCH("주간",S23)))</formula>
    </cfRule>
    <cfRule type="containsText" dxfId="3625" priority="1244" operator="containsText" text="오후">
      <formula>NOT(ISERROR(SEARCH("오후",S23)))</formula>
    </cfRule>
    <cfRule type="containsText" dxfId="3624" priority="1245" operator="containsText" text="심야">
      <formula>NOT(ISERROR(SEARCH("심야",S23)))</formula>
    </cfRule>
    <cfRule type="containsText" dxfId="3623" priority="1246" operator="containsText" text="휴무">
      <formula>NOT(ISERROR(SEARCH("휴무",S23)))</formula>
    </cfRule>
    <cfRule type="containsText" dxfId="3622" priority="1247" operator="containsText" text="야간">
      <formula>NOT(ISERROR(SEARCH("야간",S23)))</formula>
    </cfRule>
    <cfRule type="containsText" dxfId="3621" priority="1248" operator="containsText" text="오전">
      <formula>NOT(ISERROR(SEARCH("오전",S23)))</formula>
    </cfRule>
  </conditionalFormatting>
  <conditionalFormatting sqref="V23:X23">
    <cfRule type="containsText" dxfId="3620" priority="1237" operator="containsText" text="주간">
      <formula>NOT(ISERROR(SEARCH("주간",V23)))</formula>
    </cfRule>
    <cfRule type="containsText" dxfId="3619" priority="1238" operator="containsText" text="오후">
      <formula>NOT(ISERROR(SEARCH("오후",V23)))</formula>
    </cfRule>
    <cfRule type="containsText" dxfId="3618" priority="1239" operator="containsText" text="심야">
      <formula>NOT(ISERROR(SEARCH("심야",V23)))</formula>
    </cfRule>
    <cfRule type="containsText" dxfId="3617" priority="1240" operator="containsText" text="휴무">
      <formula>NOT(ISERROR(SEARCH("휴무",V23)))</formula>
    </cfRule>
    <cfRule type="containsText" dxfId="3616" priority="1241" operator="containsText" text="야간">
      <formula>NOT(ISERROR(SEARCH("야간",V23)))</formula>
    </cfRule>
    <cfRule type="containsText" dxfId="3615" priority="1242" operator="containsText" text="오전">
      <formula>NOT(ISERROR(SEARCH("오전",V23)))</formula>
    </cfRule>
  </conditionalFormatting>
  <conditionalFormatting sqref="G25:I25">
    <cfRule type="containsText" dxfId="3614" priority="1231" operator="containsText" text="주간">
      <formula>NOT(ISERROR(SEARCH("주간",G25)))</formula>
    </cfRule>
    <cfRule type="containsText" dxfId="3613" priority="1232" operator="containsText" text="오후">
      <formula>NOT(ISERROR(SEARCH("오후",G25)))</formula>
    </cfRule>
    <cfRule type="containsText" dxfId="3612" priority="1233" operator="containsText" text="심야">
      <formula>NOT(ISERROR(SEARCH("심야",G25)))</formula>
    </cfRule>
    <cfRule type="containsText" dxfId="3611" priority="1234" operator="containsText" text="휴무">
      <formula>NOT(ISERROR(SEARCH("휴무",G25)))</formula>
    </cfRule>
    <cfRule type="containsText" dxfId="3610" priority="1235" operator="containsText" text="야간">
      <formula>NOT(ISERROR(SEARCH("야간",G25)))</formula>
    </cfRule>
    <cfRule type="containsText" dxfId="3609" priority="1236" operator="containsText" text="오전">
      <formula>NOT(ISERROR(SEARCH("오전",G25)))</formula>
    </cfRule>
  </conditionalFormatting>
  <conditionalFormatting sqref="V25:X25">
    <cfRule type="containsText" dxfId="3608" priority="1225" operator="containsText" text="주간">
      <formula>NOT(ISERROR(SEARCH("주간",V25)))</formula>
    </cfRule>
    <cfRule type="containsText" dxfId="3607" priority="1226" operator="containsText" text="오후">
      <formula>NOT(ISERROR(SEARCH("오후",V25)))</formula>
    </cfRule>
    <cfRule type="containsText" dxfId="3606" priority="1227" operator="containsText" text="심야">
      <formula>NOT(ISERROR(SEARCH("심야",V25)))</formula>
    </cfRule>
    <cfRule type="containsText" dxfId="3605" priority="1228" operator="containsText" text="휴무">
      <formula>NOT(ISERROR(SEARCH("휴무",V25)))</formula>
    </cfRule>
    <cfRule type="containsText" dxfId="3604" priority="1229" operator="containsText" text="야간">
      <formula>NOT(ISERROR(SEARCH("야간",V25)))</formula>
    </cfRule>
    <cfRule type="containsText" dxfId="3603" priority="1230" operator="containsText" text="오전">
      <formula>NOT(ISERROR(SEARCH("오전",V25)))</formula>
    </cfRule>
  </conditionalFormatting>
  <conditionalFormatting sqref="V27:X27">
    <cfRule type="containsText" dxfId="3602" priority="1219" operator="containsText" text="주간">
      <formula>NOT(ISERROR(SEARCH("주간",V27)))</formula>
    </cfRule>
    <cfRule type="containsText" dxfId="3601" priority="1220" operator="containsText" text="오후">
      <formula>NOT(ISERROR(SEARCH("오후",V27)))</formula>
    </cfRule>
    <cfRule type="containsText" dxfId="3600" priority="1221" operator="containsText" text="심야">
      <formula>NOT(ISERROR(SEARCH("심야",V27)))</formula>
    </cfRule>
    <cfRule type="containsText" dxfId="3599" priority="1222" operator="containsText" text="휴무">
      <formula>NOT(ISERROR(SEARCH("휴무",V27)))</formula>
    </cfRule>
    <cfRule type="containsText" dxfId="3598" priority="1223" operator="containsText" text="야간">
      <formula>NOT(ISERROR(SEARCH("야간",V27)))</formula>
    </cfRule>
    <cfRule type="containsText" dxfId="3597" priority="1224" operator="containsText" text="오전">
      <formula>NOT(ISERROR(SEARCH("오전",V27)))</formula>
    </cfRule>
  </conditionalFormatting>
  <conditionalFormatting sqref="AP42:AR42">
    <cfRule type="containsText" dxfId="3596" priority="1213" operator="containsText" text="주간">
      <formula>NOT(ISERROR(SEARCH("주간",AP42)))</formula>
    </cfRule>
    <cfRule type="containsText" dxfId="3595" priority="1214" operator="containsText" text="오후">
      <formula>NOT(ISERROR(SEARCH("오후",AP42)))</formula>
    </cfRule>
    <cfRule type="containsText" dxfId="3594" priority="1215" operator="containsText" text="심야">
      <formula>NOT(ISERROR(SEARCH("심야",AP42)))</formula>
    </cfRule>
    <cfRule type="containsText" dxfId="3593" priority="1216" operator="containsText" text="휴무">
      <formula>NOT(ISERROR(SEARCH("휴무",AP42)))</formula>
    </cfRule>
    <cfRule type="containsText" dxfId="3592" priority="1217" operator="containsText" text="야간">
      <formula>NOT(ISERROR(SEARCH("야간",AP42)))</formula>
    </cfRule>
    <cfRule type="containsText" dxfId="3591" priority="1218" operator="containsText" text="오전">
      <formula>NOT(ISERROR(SEARCH("오전",AP42)))</formula>
    </cfRule>
  </conditionalFormatting>
  <conditionalFormatting sqref="AS42:AU42">
    <cfRule type="containsText" dxfId="3590" priority="1207" operator="containsText" text="주간">
      <formula>NOT(ISERROR(SEARCH("주간",AS42)))</formula>
    </cfRule>
    <cfRule type="containsText" dxfId="3589" priority="1208" operator="containsText" text="오후">
      <formula>NOT(ISERROR(SEARCH("오후",AS42)))</formula>
    </cfRule>
    <cfRule type="containsText" dxfId="3588" priority="1209" operator="containsText" text="심야">
      <formula>NOT(ISERROR(SEARCH("심야",AS42)))</formula>
    </cfRule>
    <cfRule type="containsText" dxfId="3587" priority="1210" operator="containsText" text="휴무">
      <formula>NOT(ISERROR(SEARCH("휴무",AS42)))</formula>
    </cfRule>
    <cfRule type="containsText" dxfId="3586" priority="1211" operator="containsText" text="야간">
      <formula>NOT(ISERROR(SEARCH("야간",AS42)))</formula>
    </cfRule>
    <cfRule type="containsText" dxfId="3585" priority="1212" operator="containsText" text="오전">
      <formula>NOT(ISERROR(SEARCH("오전",AS42)))</formula>
    </cfRule>
  </conditionalFormatting>
  <conditionalFormatting sqref="AK33:AM33">
    <cfRule type="containsText" dxfId="3584" priority="1201" operator="containsText" text="주간">
      <formula>NOT(ISERROR(SEARCH("주간",AK33)))</formula>
    </cfRule>
    <cfRule type="containsText" dxfId="3583" priority="1202" operator="containsText" text="오후">
      <formula>NOT(ISERROR(SEARCH("오후",AK33)))</formula>
    </cfRule>
    <cfRule type="containsText" dxfId="3582" priority="1203" operator="containsText" text="심야">
      <formula>NOT(ISERROR(SEARCH("심야",AK33)))</formula>
    </cfRule>
    <cfRule type="containsText" dxfId="3581" priority="1204" operator="containsText" text="휴무">
      <formula>NOT(ISERROR(SEARCH("휴무",AK33)))</formula>
    </cfRule>
    <cfRule type="containsText" dxfId="3580" priority="1205" operator="containsText" text="야간">
      <formula>NOT(ISERROR(SEARCH("야간",AK33)))</formula>
    </cfRule>
    <cfRule type="containsText" dxfId="3579" priority="1206" operator="containsText" text="오전">
      <formula>NOT(ISERROR(SEARCH("오전",AK33)))</formula>
    </cfRule>
  </conditionalFormatting>
  <conditionalFormatting sqref="AP33:AR33">
    <cfRule type="containsText" dxfId="3578" priority="1195" operator="containsText" text="주간">
      <formula>NOT(ISERROR(SEARCH("주간",AP33)))</formula>
    </cfRule>
    <cfRule type="containsText" dxfId="3577" priority="1196" operator="containsText" text="오후">
      <formula>NOT(ISERROR(SEARCH("오후",AP33)))</formula>
    </cfRule>
    <cfRule type="containsText" dxfId="3576" priority="1197" operator="containsText" text="심야">
      <formula>NOT(ISERROR(SEARCH("심야",AP33)))</formula>
    </cfRule>
    <cfRule type="containsText" dxfId="3575" priority="1198" operator="containsText" text="휴무">
      <formula>NOT(ISERROR(SEARCH("휴무",AP33)))</formula>
    </cfRule>
    <cfRule type="containsText" dxfId="3574" priority="1199" operator="containsText" text="야간">
      <formula>NOT(ISERROR(SEARCH("야간",AP33)))</formula>
    </cfRule>
    <cfRule type="containsText" dxfId="3573" priority="1200" operator="containsText" text="오전">
      <formula>NOT(ISERROR(SEARCH("오전",AP33)))</formula>
    </cfRule>
  </conditionalFormatting>
  <conditionalFormatting sqref="J29:L29">
    <cfRule type="containsText" dxfId="3572" priority="1189" operator="containsText" text="주간">
      <formula>NOT(ISERROR(SEARCH("주간",J29)))</formula>
    </cfRule>
    <cfRule type="containsText" dxfId="3571" priority="1190" operator="containsText" text="오후">
      <formula>NOT(ISERROR(SEARCH("오후",J29)))</formula>
    </cfRule>
    <cfRule type="containsText" dxfId="3570" priority="1191" operator="containsText" text="심야">
      <formula>NOT(ISERROR(SEARCH("심야",J29)))</formula>
    </cfRule>
    <cfRule type="containsText" dxfId="3569" priority="1192" operator="containsText" text="휴무">
      <formula>NOT(ISERROR(SEARCH("휴무",J29)))</formula>
    </cfRule>
    <cfRule type="containsText" dxfId="3568" priority="1193" operator="containsText" text="야간">
      <formula>NOT(ISERROR(SEARCH("야간",J29)))</formula>
    </cfRule>
    <cfRule type="containsText" dxfId="3567" priority="1194" operator="containsText" text="오전">
      <formula>NOT(ISERROR(SEARCH("오전",J29)))</formula>
    </cfRule>
  </conditionalFormatting>
  <conditionalFormatting sqref="M29:O29">
    <cfRule type="containsText" dxfId="3566" priority="1183" operator="containsText" text="주간">
      <formula>NOT(ISERROR(SEARCH("주간",M29)))</formula>
    </cfRule>
    <cfRule type="containsText" dxfId="3565" priority="1184" operator="containsText" text="오후">
      <formula>NOT(ISERROR(SEARCH("오후",M29)))</formula>
    </cfRule>
    <cfRule type="containsText" dxfId="3564" priority="1185" operator="containsText" text="심야">
      <formula>NOT(ISERROR(SEARCH("심야",M29)))</formula>
    </cfRule>
    <cfRule type="containsText" dxfId="3563" priority="1186" operator="containsText" text="휴무">
      <formula>NOT(ISERROR(SEARCH("휴무",M29)))</formula>
    </cfRule>
    <cfRule type="containsText" dxfId="3562" priority="1187" operator="containsText" text="야간">
      <formula>NOT(ISERROR(SEARCH("야간",M29)))</formula>
    </cfRule>
    <cfRule type="containsText" dxfId="3561" priority="1188" operator="containsText" text="오전">
      <formula>NOT(ISERROR(SEARCH("오전",M29)))</formula>
    </cfRule>
  </conditionalFormatting>
  <conditionalFormatting sqref="M23:O23">
    <cfRule type="containsText" dxfId="3560" priority="1177" operator="containsText" text="주간">
      <formula>NOT(ISERROR(SEARCH("주간",M23)))</formula>
    </cfRule>
    <cfRule type="containsText" dxfId="3559" priority="1178" operator="containsText" text="오후">
      <formula>NOT(ISERROR(SEARCH("오후",M23)))</formula>
    </cfRule>
    <cfRule type="containsText" dxfId="3558" priority="1179" operator="containsText" text="심야">
      <formula>NOT(ISERROR(SEARCH("심야",M23)))</formula>
    </cfRule>
    <cfRule type="containsText" dxfId="3557" priority="1180" operator="containsText" text="휴무">
      <formula>NOT(ISERROR(SEARCH("휴무",M23)))</formula>
    </cfRule>
    <cfRule type="containsText" dxfId="3556" priority="1181" operator="containsText" text="야간">
      <formula>NOT(ISERROR(SEARCH("야간",M23)))</formula>
    </cfRule>
    <cfRule type="containsText" dxfId="3555" priority="1182" operator="containsText" text="오전">
      <formula>NOT(ISERROR(SEARCH("오전",M23)))</formula>
    </cfRule>
  </conditionalFormatting>
  <conditionalFormatting sqref="S47:X47">
    <cfRule type="containsText" dxfId="3554" priority="1171" operator="containsText" text="주간">
      <formula>NOT(ISERROR(SEARCH("주간",S47)))</formula>
    </cfRule>
    <cfRule type="containsText" dxfId="3553" priority="1172" operator="containsText" text="오후">
      <formula>NOT(ISERROR(SEARCH("오후",S47)))</formula>
    </cfRule>
    <cfRule type="containsText" dxfId="3552" priority="1173" operator="containsText" text="심야">
      <formula>NOT(ISERROR(SEARCH("심야",S47)))</formula>
    </cfRule>
    <cfRule type="containsText" dxfId="3551" priority="1174" operator="containsText" text="휴무">
      <formula>NOT(ISERROR(SEARCH("휴무",S47)))</formula>
    </cfRule>
    <cfRule type="containsText" dxfId="3550" priority="1175" operator="containsText" text="야간">
      <formula>NOT(ISERROR(SEARCH("야간",S47)))</formula>
    </cfRule>
    <cfRule type="containsText" dxfId="3549" priority="1176" operator="containsText" text="오전">
      <formula>NOT(ISERROR(SEARCH("오전",S47)))</formula>
    </cfRule>
  </conditionalFormatting>
  <conditionalFormatting sqref="M47:O47">
    <cfRule type="containsText" dxfId="3548" priority="1165" operator="containsText" text="주간">
      <formula>NOT(ISERROR(SEARCH("주간",M47)))</formula>
    </cfRule>
    <cfRule type="containsText" dxfId="3547" priority="1166" operator="containsText" text="오후">
      <formula>NOT(ISERROR(SEARCH("오후",M47)))</formula>
    </cfRule>
    <cfRule type="containsText" dxfId="3546" priority="1167" operator="containsText" text="심야">
      <formula>NOT(ISERROR(SEARCH("심야",M47)))</formula>
    </cfRule>
    <cfRule type="containsText" dxfId="3545" priority="1168" operator="containsText" text="휴무">
      <formula>NOT(ISERROR(SEARCH("휴무",M47)))</formula>
    </cfRule>
    <cfRule type="containsText" dxfId="3544" priority="1169" operator="containsText" text="야간">
      <formula>NOT(ISERROR(SEARCH("야간",M47)))</formula>
    </cfRule>
    <cfRule type="containsText" dxfId="3543" priority="1170" operator="containsText" text="오전">
      <formula>NOT(ISERROR(SEARCH("오전",M47)))</formula>
    </cfRule>
  </conditionalFormatting>
  <conditionalFormatting sqref="D47:F47">
    <cfRule type="containsText" dxfId="3542" priority="1159" operator="containsText" text="주간">
      <formula>NOT(ISERROR(SEARCH("주간",D47)))</formula>
    </cfRule>
    <cfRule type="containsText" dxfId="3541" priority="1160" operator="containsText" text="오후">
      <formula>NOT(ISERROR(SEARCH("오후",D47)))</formula>
    </cfRule>
    <cfRule type="containsText" dxfId="3540" priority="1161" operator="containsText" text="심야">
      <formula>NOT(ISERROR(SEARCH("심야",D47)))</formula>
    </cfRule>
    <cfRule type="containsText" dxfId="3539" priority="1162" operator="containsText" text="휴무">
      <formula>NOT(ISERROR(SEARCH("휴무",D47)))</formula>
    </cfRule>
    <cfRule type="containsText" dxfId="3538" priority="1163" operator="containsText" text="야간">
      <formula>NOT(ISERROR(SEARCH("야간",D47)))</formula>
    </cfRule>
    <cfRule type="containsText" dxfId="3537" priority="1164" operator="containsText" text="오전">
      <formula>NOT(ISERROR(SEARCH("오전",D47)))</formula>
    </cfRule>
  </conditionalFormatting>
  <conditionalFormatting sqref="G47:I47">
    <cfRule type="containsText" dxfId="3536" priority="1153" operator="containsText" text="주간">
      <formula>NOT(ISERROR(SEARCH("주간",G47)))</formula>
    </cfRule>
    <cfRule type="containsText" dxfId="3535" priority="1154" operator="containsText" text="오후">
      <formula>NOT(ISERROR(SEARCH("오후",G47)))</formula>
    </cfRule>
    <cfRule type="containsText" dxfId="3534" priority="1155" operator="containsText" text="심야">
      <formula>NOT(ISERROR(SEARCH("심야",G47)))</formula>
    </cfRule>
    <cfRule type="containsText" dxfId="3533" priority="1156" operator="containsText" text="휴무">
      <formula>NOT(ISERROR(SEARCH("휴무",G47)))</formula>
    </cfRule>
    <cfRule type="containsText" dxfId="3532" priority="1157" operator="containsText" text="야간">
      <formula>NOT(ISERROR(SEARCH("야간",G47)))</formula>
    </cfRule>
    <cfRule type="containsText" dxfId="3531" priority="1158" operator="containsText" text="오전">
      <formula>NOT(ISERROR(SEARCH("오전",G47)))</formula>
    </cfRule>
  </conditionalFormatting>
  <conditionalFormatting sqref="D41:F41">
    <cfRule type="containsText" dxfId="3530" priority="1147" operator="containsText" text="주간">
      <formula>NOT(ISERROR(SEARCH("주간",D41)))</formula>
    </cfRule>
    <cfRule type="containsText" dxfId="3529" priority="1148" operator="containsText" text="오후">
      <formula>NOT(ISERROR(SEARCH("오후",D41)))</formula>
    </cfRule>
    <cfRule type="containsText" dxfId="3528" priority="1149" operator="containsText" text="심야">
      <formula>NOT(ISERROR(SEARCH("심야",D41)))</formula>
    </cfRule>
    <cfRule type="containsText" dxfId="3527" priority="1150" operator="containsText" text="휴무">
      <formula>NOT(ISERROR(SEARCH("휴무",D41)))</formula>
    </cfRule>
    <cfRule type="containsText" dxfId="3526" priority="1151" operator="containsText" text="야간">
      <formula>NOT(ISERROR(SEARCH("야간",D41)))</formula>
    </cfRule>
    <cfRule type="containsText" dxfId="3525" priority="1152" operator="containsText" text="오전">
      <formula>NOT(ISERROR(SEARCH("오전",D41)))</formula>
    </cfRule>
  </conditionalFormatting>
  <conditionalFormatting sqref="V41:X41">
    <cfRule type="containsText" dxfId="3524" priority="1141" operator="containsText" text="주간">
      <formula>NOT(ISERROR(SEARCH("주간",V41)))</formula>
    </cfRule>
    <cfRule type="containsText" dxfId="3523" priority="1142" operator="containsText" text="오후">
      <formula>NOT(ISERROR(SEARCH("오후",V41)))</formula>
    </cfRule>
    <cfRule type="containsText" dxfId="3522" priority="1143" operator="containsText" text="심야">
      <formula>NOT(ISERROR(SEARCH("심야",V41)))</formula>
    </cfRule>
    <cfRule type="containsText" dxfId="3521" priority="1144" operator="containsText" text="휴무">
      <formula>NOT(ISERROR(SEARCH("휴무",V41)))</formula>
    </cfRule>
    <cfRule type="containsText" dxfId="3520" priority="1145" operator="containsText" text="야간">
      <formula>NOT(ISERROR(SEARCH("야간",V41)))</formula>
    </cfRule>
    <cfRule type="containsText" dxfId="3519" priority="1146" operator="containsText" text="오전">
      <formula>NOT(ISERROR(SEARCH("오전",V41)))</formula>
    </cfRule>
  </conditionalFormatting>
  <conditionalFormatting sqref="S41:U41">
    <cfRule type="containsText" dxfId="3518" priority="1135" operator="containsText" text="주간">
      <formula>NOT(ISERROR(SEARCH("주간",S41)))</formula>
    </cfRule>
    <cfRule type="containsText" dxfId="3517" priority="1136" operator="containsText" text="오후">
      <formula>NOT(ISERROR(SEARCH("오후",S41)))</formula>
    </cfRule>
    <cfRule type="containsText" dxfId="3516" priority="1137" operator="containsText" text="심야">
      <formula>NOT(ISERROR(SEARCH("심야",S41)))</formula>
    </cfRule>
    <cfRule type="containsText" dxfId="3515" priority="1138" operator="containsText" text="휴무">
      <formula>NOT(ISERROR(SEARCH("휴무",S41)))</formula>
    </cfRule>
    <cfRule type="containsText" dxfId="3514" priority="1139" operator="containsText" text="야간">
      <formula>NOT(ISERROR(SEARCH("야간",S41)))</formula>
    </cfRule>
    <cfRule type="containsText" dxfId="3513" priority="1140" operator="containsText" text="오전">
      <formula>NOT(ISERROR(SEARCH("오전",S41)))</formula>
    </cfRule>
  </conditionalFormatting>
  <conditionalFormatting sqref="J41:L41">
    <cfRule type="containsText" dxfId="3512" priority="1129" operator="containsText" text="주간">
      <formula>NOT(ISERROR(SEARCH("주간",J41)))</formula>
    </cfRule>
    <cfRule type="containsText" dxfId="3511" priority="1130" operator="containsText" text="오후">
      <formula>NOT(ISERROR(SEARCH("오후",J41)))</formula>
    </cfRule>
    <cfRule type="containsText" dxfId="3510" priority="1131" operator="containsText" text="심야">
      <formula>NOT(ISERROR(SEARCH("심야",J41)))</formula>
    </cfRule>
    <cfRule type="containsText" dxfId="3509" priority="1132" operator="containsText" text="휴무">
      <formula>NOT(ISERROR(SEARCH("휴무",J41)))</formula>
    </cfRule>
    <cfRule type="containsText" dxfId="3508" priority="1133" operator="containsText" text="야간">
      <formula>NOT(ISERROR(SEARCH("야간",J41)))</formula>
    </cfRule>
    <cfRule type="containsText" dxfId="3507" priority="1134" operator="containsText" text="오전">
      <formula>NOT(ISERROR(SEARCH("오전",J41)))</formula>
    </cfRule>
  </conditionalFormatting>
  <conditionalFormatting sqref="M41:O41">
    <cfRule type="containsText" dxfId="3506" priority="1123" operator="containsText" text="주간">
      <formula>NOT(ISERROR(SEARCH("주간",M41)))</formula>
    </cfRule>
    <cfRule type="containsText" dxfId="3505" priority="1124" operator="containsText" text="오후">
      <formula>NOT(ISERROR(SEARCH("오후",M41)))</formula>
    </cfRule>
    <cfRule type="containsText" dxfId="3504" priority="1125" operator="containsText" text="심야">
      <formula>NOT(ISERROR(SEARCH("심야",M41)))</formula>
    </cfRule>
    <cfRule type="containsText" dxfId="3503" priority="1126" operator="containsText" text="휴무">
      <formula>NOT(ISERROR(SEARCH("휴무",M41)))</formula>
    </cfRule>
    <cfRule type="containsText" dxfId="3502" priority="1127" operator="containsText" text="야간">
      <formula>NOT(ISERROR(SEARCH("야간",M41)))</formula>
    </cfRule>
    <cfRule type="containsText" dxfId="3501" priority="1128" operator="containsText" text="오전">
      <formula>NOT(ISERROR(SEARCH("오전",M41)))</formula>
    </cfRule>
  </conditionalFormatting>
  <conditionalFormatting sqref="M42:O42">
    <cfRule type="containsText" dxfId="3500" priority="1117" operator="containsText" text="주간">
      <formula>NOT(ISERROR(SEARCH("주간",M42)))</formula>
    </cfRule>
    <cfRule type="containsText" dxfId="3499" priority="1118" operator="containsText" text="오후">
      <formula>NOT(ISERROR(SEARCH("오후",M42)))</formula>
    </cfRule>
    <cfRule type="containsText" dxfId="3498" priority="1119" operator="containsText" text="심야">
      <formula>NOT(ISERROR(SEARCH("심야",M42)))</formula>
    </cfRule>
    <cfRule type="containsText" dxfId="3497" priority="1120" operator="containsText" text="휴무">
      <formula>NOT(ISERROR(SEARCH("휴무",M42)))</formula>
    </cfRule>
    <cfRule type="containsText" dxfId="3496" priority="1121" operator="containsText" text="야간">
      <formula>NOT(ISERROR(SEARCH("야간",M42)))</formula>
    </cfRule>
    <cfRule type="containsText" dxfId="3495" priority="1122" operator="containsText" text="오전">
      <formula>NOT(ISERROR(SEARCH("오전",M42)))</formula>
    </cfRule>
  </conditionalFormatting>
  <conditionalFormatting sqref="G42:I42">
    <cfRule type="containsText" dxfId="3494" priority="1111" operator="containsText" text="주간">
      <formula>NOT(ISERROR(SEARCH("주간",G42)))</formula>
    </cfRule>
    <cfRule type="containsText" dxfId="3493" priority="1112" operator="containsText" text="오후">
      <formula>NOT(ISERROR(SEARCH("오후",G42)))</formula>
    </cfRule>
    <cfRule type="containsText" dxfId="3492" priority="1113" operator="containsText" text="심야">
      <formula>NOT(ISERROR(SEARCH("심야",G42)))</formula>
    </cfRule>
    <cfRule type="containsText" dxfId="3491" priority="1114" operator="containsText" text="휴무">
      <formula>NOT(ISERROR(SEARCH("휴무",G42)))</formula>
    </cfRule>
    <cfRule type="containsText" dxfId="3490" priority="1115" operator="containsText" text="야간">
      <formula>NOT(ISERROR(SEARCH("야간",G42)))</formula>
    </cfRule>
    <cfRule type="containsText" dxfId="3489" priority="1116" operator="containsText" text="오전">
      <formula>NOT(ISERROR(SEARCH("오전",G42)))</formula>
    </cfRule>
  </conditionalFormatting>
  <conditionalFormatting sqref="D42:F42">
    <cfRule type="containsText" dxfId="3488" priority="1105" operator="containsText" text="주간">
      <formula>NOT(ISERROR(SEARCH("주간",D42)))</formula>
    </cfRule>
    <cfRule type="containsText" dxfId="3487" priority="1106" operator="containsText" text="오후">
      <formula>NOT(ISERROR(SEARCH("오후",D42)))</formula>
    </cfRule>
    <cfRule type="containsText" dxfId="3486" priority="1107" operator="containsText" text="심야">
      <formula>NOT(ISERROR(SEARCH("심야",D42)))</formula>
    </cfRule>
    <cfRule type="containsText" dxfId="3485" priority="1108" operator="containsText" text="휴무">
      <formula>NOT(ISERROR(SEARCH("휴무",D42)))</formula>
    </cfRule>
    <cfRule type="containsText" dxfId="3484" priority="1109" operator="containsText" text="야간">
      <formula>NOT(ISERROR(SEARCH("야간",D42)))</formula>
    </cfRule>
    <cfRule type="containsText" dxfId="3483" priority="1110" operator="containsText" text="오전">
      <formula>NOT(ISERROR(SEARCH("오전",D42)))</formula>
    </cfRule>
  </conditionalFormatting>
  <conditionalFormatting sqref="J42:L42">
    <cfRule type="containsText" dxfId="3482" priority="1099" operator="containsText" text="주간">
      <formula>NOT(ISERROR(SEARCH("주간",J42)))</formula>
    </cfRule>
    <cfRule type="containsText" dxfId="3481" priority="1100" operator="containsText" text="오후">
      <formula>NOT(ISERROR(SEARCH("오후",J42)))</formula>
    </cfRule>
    <cfRule type="containsText" dxfId="3480" priority="1101" operator="containsText" text="심야">
      <formula>NOT(ISERROR(SEARCH("심야",J42)))</formula>
    </cfRule>
    <cfRule type="containsText" dxfId="3479" priority="1102" operator="containsText" text="휴무">
      <formula>NOT(ISERROR(SEARCH("휴무",J42)))</formula>
    </cfRule>
    <cfRule type="containsText" dxfId="3478" priority="1103" operator="containsText" text="야간">
      <formula>NOT(ISERROR(SEARCH("야간",J42)))</formula>
    </cfRule>
    <cfRule type="containsText" dxfId="3477" priority="1104" operator="containsText" text="오전">
      <formula>NOT(ISERROR(SEARCH("오전",J42)))</formula>
    </cfRule>
  </conditionalFormatting>
  <conditionalFormatting sqref="P42:R42">
    <cfRule type="containsText" dxfId="3476" priority="1093" operator="containsText" text="주간">
      <formula>NOT(ISERROR(SEARCH("주간",P42)))</formula>
    </cfRule>
    <cfRule type="containsText" dxfId="3475" priority="1094" operator="containsText" text="오후">
      <formula>NOT(ISERROR(SEARCH("오후",P42)))</formula>
    </cfRule>
    <cfRule type="containsText" dxfId="3474" priority="1095" operator="containsText" text="심야">
      <formula>NOT(ISERROR(SEARCH("심야",P42)))</formula>
    </cfRule>
    <cfRule type="containsText" dxfId="3473" priority="1096" operator="containsText" text="휴무">
      <formula>NOT(ISERROR(SEARCH("휴무",P42)))</formula>
    </cfRule>
    <cfRule type="containsText" dxfId="3472" priority="1097" operator="containsText" text="야간">
      <formula>NOT(ISERROR(SEARCH("야간",P42)))</formula>
    </cfRule>
    <cfRule type="containsText" dxfId="3471" priority="1098" operator="containsText" text="오전">
      <formula>NOT(ISERROR(SEARCH("오전",P42)))</formula>
    </cfRule>
  </conditionalFormatting>
  <conditionalFormatting sqref="S42:U42">
    <cfRule type="containsText" dxfId="3470" priority="1087" operator="containsText" text="주간">
      <formula>NOT(ISERROR(SEARCH("주간",S42)))</formula>
    </cfRule>
    <cfRule type="containsText" dxfId="3469" priority="1088" operator="containsText" text="오후">
      <formula>NOT(ISERROR(SEARCH("오후",S42)))</formula>
    </cfRule>
    <cfRule type="containsText" dxfId="3468" priority="1089" operator="containsText" text="심야">
      <formula>NOT(ISERROR(SEARCH("심야",S42)))</formula>
    </cfRule>
    <cfRule type="containsText" dxfId="3467" priority="1090" operator="containsText" text="휴무">
      <formula>NOT(ISERROR(SEARCH("휴무",S42)))</formula>
    </cfRule>
    <cfRule type="containsText" dxfId="3466" priority="1091" operator="containsText" text="야간">
      <formula>NOT(ISERROR(SEARCH("야간",S42)))</formula>
    </cfRule>
    <cfRule type="containsText" dxfId="3465" priority="1092" operator="containsText" text="오전">
      <formula>NOT(ISERROR(SEARCH("오전",S42)))</formula>
    </cfRule>
  </conditionalFormatting>
  <conditionalFormatting sqref="D43:F43">
    <cfRule type="containsText" dxfId="3464" priority="1075" operator="containsText" text="주간">
      <formula>NOT(ISERROR(SEARCH("주간",D43)))</formula>
    </cfRule>
    <cfRule type="containsText" dxfId="3463" priority="1076" operator="containsText" text="오후">
      <formula>NOT(ISERROR(SEARCH("오후",D43)))</formula>
    </cfRule>
    <cfRule type="containsText" dxfId="3462" priority="1077" operator="containsText" text="심야">
      <formula>NOT(ISERROR(SEARCH("심야",D43)))</formula>
    </cfRule>
    <cfRule type="containsText" dxfId="3461" priority="1078" operator="containsText" text="휴무">
      <formula>NOT(ISERROR(SEARCH("휴무",D43)))</formula>
    </cfRule>
    <cfRule type="containsText" dxfId="3460" priority="1079" operator="containsText" text="야간">
      <formula>NOT(ISERROR(SEARCH("야간",D43)))</formula>
    </cfRule>
    <cfRule type="containsText" dxfId="3459" priority="1080" operator="containsText" text="오전">
      <formula>NOT(ISERROR(SEARCH("오전",D43)))</formula>
    </cfRule>
  </conditionalFormatting>
  <conditionalFormatting sqref="S43:U43">
    <cfRule type="containsText" dxfId="3458" priority="1057" operator="containsText" text="주간">
      <formula>NOT(ISERROR(SEARCH("주간",S43)))</formula>
    </cfRule>
    <cfRule type="containsText" dxfId="3457" priority="1058" operator="containsText" text="오후">
      <formula>NOT(ISERROR(SEARCH("오후",S43)))</formula>
    </cfRule>
    <cfRule type="containsText" dxfId="3456" priority="1059" operator="containsText" text="심야">
      <formula>NOT(ISERROR(SEARCH("심야",S43)))</formula>
    </cfRule>
    <cfRule type="containsText" dxfId="3455" priority="1060" operator="containsText" text="휴무">
      <formula>NOT(ISERROR(SEARCH("휴무",S43)))</formula>
    </cfRule>
    <cfRule type="containsText" dxfId="3454" priority="1061" operator="containsText" text="야간">
      <formula>NOT(ISERROR(SEARCH("야간",S43)))</formula>
    </cfRule>
    <cfRule type="containsText" dxfId="3453" priority="1062" operator="containsText" text="오전">
      <formula>NOT(ISERROR(SEARCH("오전",S43)))</formula>
    </cfRule>
  </conditionalFormatting>
  <conditionalFormatting sqref="D44:F44">
    <cfRule type="containsText" dxfId="3452" priority="1051" operator="containsText" text="주간">
      <formula>NOT(ISERROR(SEARCH("주간",D44)))</formula>
    </cfRule>
    <cfRule type="containsText" dxfId="3451" priority="1052" operator="containsText" text="오후">
      <formula>NOT(ISERROR(SEARCH("오후",D44)))</formula>
    </cfRule>
    <cfRule type="containsText" dxfId="3450" priority="1053" operator="containsText" text="심야">
      <formula>NOT(ISERROR(SEARCH("심야",D44)))</formula>
    </cfRule>
    <cfRule type="containsText" dxfId="3449" priority="1054" operator="containsText" text="휴무">
      <formula>NOT(ISERROR(SEARCH("휴무",D44)))</formula>
    </cfRule>
    <cfRule type="containsText" dxfId="3448" priority="1055" operator="containsText" text="야간">
      <formula>NOT(ISERROR(SEARCH("야간",D44)))</formula>
    </cfRule>
    <cfRule type="containsText" dxfId="3447" priority="1056" operator="containsText" text="오전">
      <formula>NOT(ISERROR(SEARCH("오전",D44)))</formula>
    </cfRule>
  </conditionalFormatting>
  <conditionalFormatting sqref="V44:X44">
    <cfRule type="containsText" dxfId="3446" priority="1039" operator="containsText" text="주간">
      <formula>NOT(ISERROR(SEARCH("주간",V44)))</formula>
    </cfRule>
    <cfRule type="containsText" dxfId="3445" priority="1040" operator="containsText" text="오후">
      <formula>NOT(ISERROR(SEARCH("오후",V44)))</formula>
    </cfRule>
    <cfRule type="containsText" dxfId="3444" priority="1041" operator="containsText" text="심야">
      <formula>NOT(ISERROR(SEARCH("심야",V44)))</formula>
    </cfRule>
    <cfRule type="containsText" dxfId="3443" priority="1042" operator="containsText" text="휴무">
      <formula>NOT(ISERROR(SEARCH("휴무",V44)))</formula>
    </cfRule>
    <cfRule type="containsText" dxfId="3442" priority="1043" operator="containsText" text="야간">
      <formula>NOT(ISERROR(SEARCH("야간",V44)))</formula>
    </cfRule>
    <cfRule type="containsText" dxfId="3441" priority="1044" operator="containsText" text="오전">
      <formula>NOT(ISERROR(SEARCH("오전",V44)))</formula>
    </cfRule>
  </conditionalFormatting>
  <conditionalFormatting sqref="D45:F45">
    <cfRule type="containsText" dxfId="3440" priority="1021" operator="containsText" text="주간">
      <formula>NOT(ISERROR(SEARCH("주간",D45)))</formula>
    </cfRule>
    <cfRule type="containsText" dxfId="3439" priority="1022" operator="containsText" text="오후">
      <formula>NOT(ISERROR(SEARCH("오후",D45)))</formula>
    </cfRule>
    <cfRule type="containsText" dxfId="3438" priority="1023" operator="containsText" text="심야">
      <formula>NOT(ISERROR(SEARCH("심야",D45)))</formula>
    </cfRule>
    <cfRule type="containsText" dxfId="3437" priority="1024" operator="containsText" text="휴무">
      <formula>NOT(ISERROR(SEARCH("휴무",D45)))</formula>
    </cfRule>
    <cfRule type="containsText" dxfId="3436" priority="1025" operator="containsText" text="야간">
      <formula>NOT(ISERROR(SEARCH("야간",D45)))</formula>
    </cfRule>
    <cfRule type="containsText" dxfId="3435" priority="1026" operator="containsText" text="오전">
      <formula>NOT(ISERROR(SEARCH("오전",D45)))</formula>
    </cfRule>
  </conditionalFormatting>
  <conditionalFormatting sqref="V45:X45">
    <cfRule type="containsText" dxfId="3434" priority="1015" operator="containsText" text="주간">
      <formula>NOT(ISERROR(SEARCH("주간",V45)))</formula>
    </cfRule>
    <cfRule type="containsText" dxfId="3433" priority="1016" operator="containsText" text="오후">
      <formula>NOT(ISERROR(SEARCH("오후",V45)))</formula>
    </cfRule>
    <cfRule type="containsText" dxfId="3432" priority="1017" operator="containsText" text="심야">
      <formula>NOT(ISERROR(SEARCH("심야",V45)))</formula>
    </cfRule>
    <cfRule type="containsText" dxfId="3431" priority="1018" operator="containsText" text="휴무">
      <formula>NOT(ISERROR(SEARCH("휴무",V45)))</formula>
    </cfRule>
    <cfRule type="containsText" dxfId="3430" priority="1019" operator="containsText" text="야간">
      <formula>NOT(ISERROR(SEARCH("야간",V45)))</formula>
    </cfRule>
    <cfRule type="containsText" dxfId="3429" priority="1020" operator="containsText" text="오전">
      <formula>NOT(ISERROR(SEARCH("오전",V45)))</formula>
    </cfRule>
  </conditionalFormatting>
  <conditionalFormatting sqref="G45:I45">
    <cfRule type="containsText" dxfId="3428" priority="1003" operator="containsText" text="주간">
      <formula>NOT(ISERROR(SEARCH("주간",G45)))</formula>
    </cfRule>
    <cfRule type="containsText" dxfId="3427" priority="1004" operator="containsText" text="오후">
      <formula>NOT(ISERROR(SEARCH("오후",G45)))</formula>
    </cfRule>
    <cfRule type="containsText" dxfId="3426" priority="1005" operator="containsText" text="심야">
      <formula>NOT(ISERROR(SEARCH("심야",G45)))</formula>
    </cfRule>
    <cfRule type="containsText" dxfId="3425" priority="1006" operator="containsText" text="휴무">
      <formula>NOT(ISERROR(SEARCH("휴무",G45)))</formula>
    </cfRule>
    <cfRule type="containsText" dxfId="3424" priority="1007" operator="containsText" text="야간">
      <formula>NOT(ISERROR(SEARCH("야간",G45)))</formula>
    </cfRule>
    <cfRule type="containsText" dxfId="3423" priority="1008" operator="containsText" text="오전">
      <formula>NOT(ISERROR(SEARCH("오전",G45)))</formula>
    </cfRule>
  </conditionalFormatting>
  <conditionalFormatting sqref="P45:R45">
    <cfRule type="containsText" dxfId="3422" priority="997" operator="containsText" text="주간">
      <formula>NOT(ISERROR(SEARCH("주간",P45)))</formula>
    </cfRule>
    <cfRule type="containsText" dxfId="3421" priority="998" operator="containsText" text="오후">
      <formula>NOT(ISERROR(SEARCH("오후",P45)))</formula>
    </cfRule>
    <cfRule type="containsText" dxfId="3420" priority="999" operator="containsText" text="심야">
      <formula>NOT(ISERROR(SEARCH("심야",P45)))</formula>
    </cfRule>
    <cfRule type="containsText" dxfId="3419" priority="1000" operator="containsText" text="휴무">
      <formula>NOT(ISERROR(SEARCH("휴무",P45)))</formula>
    </cfRule>
    <cfRule type="containsText" dxfId="3418" priority="1001" operator="containsText" text="야간">
      <formula>NOT(ISERROR(SEARCH("야간",P45)))</formula>
    </cfRule>
    <cfRule type="containsText" dxfId="3417" priority="1002" operator="containsText" text="오전">
      <formula>NOT(ISERROR(SEARCH("오전",P45)))</formula>
    </cfRule>
  </conditionalFormatting>
  <conditionalFormatting sqref="D46:F46">
    <cfRule type="containsText" dxfId="3416" priority="991" operator="containsText" text="주간">
      <formula>NOT(ISERROR(SEARCH("주간",D46)))</formula>
    </cfRule>
    <cfRule type="containsText" dxfId="3415" priority="992" operator="containsText" text="오후">
      <formula>NOT(ISERROR(SEARCH("오후",D46)))</formula>
    </cfRule>
    <cfRule type="containsText" dxfId="3414" priority="993" operator="containsText" text="심야">
      <formula>NOT(ISERROR(SEARCH("심야",D46)))</formula>
    </cfRule>
    <cfRule type="containsText" dxfId="3413" priority="994" operator="containsText" text="휴무">
      <formula>NOT(ISERROR(SEARCH("휴무",D46)))</formula>
    </cfRule>
    <cfRule type="containsText" dxfId="3412" priority="995" operator="containsText" text="야간">
      <formula>NOT(ISERROR(SEARCH("야간",D46)))</formula>
    </cfRule>
    <cfRule type="containsText" dxfId="3411" priority="996" operator="containsText" text="오전">
      <formula>NOT(ISERROR(SEARCH("오전",D46)))</formula>
    </cfRule>
  </conditionalFormatting>
  <conditionalFormatting sqref="G46:I46">
    <cfRule type="containsText" dxfId="3410" priority="985" operator="containsText" text="주간">
      <formula>NOT(ISERROR(SEARCH("주간",G46)))</formula>
    </cfRule>
    <cfRule type="containsText" dxfId="3409" priority="986" operator="containsText" text="오후">
      <formula>NOT(ISERROR(SEARCH("오후",G46)))</formula>
    </cfRule>
    <cfRule type="containsText" dxfId="3408" priority="987" operator="containsText" text="심야">
      <formula>NOT(ISERROR(SEARCH("심야",G46)))</formula>
    </cfRule>
    <cfRule type="containsText" dxfId="3407" priority="988" operator="containsText" text="휴무">
      <formula>NOT(ISERROR(SEARCH("휴무",G46)))</formula>
    </cfRule>
    <cfRule type="containsText" dxfId="3406" priority="989" operator="containsText" text="야간">
      <formula>NOT(ISERROR(SEARCH("야간",G46)))</formula>
    </cfRule>
    <cfRule type="containsText" dxfId="3405" priority="990" operator="containsText" text="오전">
      <formula>NOT(ISERROR(SEARCH("오전",G46)))</formula>
    </cfRule>
  </conditionalFormatting>
  <conditionalFormatting sqref="P46:R46">
    <cfRule type="containsText" dxfId="3404" priority="979" operator="containsText" text="주간">
      <formula>NOT(ISERROR(SEARCH("주간",P46)))</formula>
    </cfRule>
    <cfRule type="containsText" dxfId="3403" priority="980" operator="containsText" text="오후">
      <formula>NOT(ISERROR(SEARCH("오후",P46)))</formula>
    </cfRule>
    <cfRule type="containsText" dxfId="3402" priority="981" operator="containsText" text="심야">
      <formula>NOT(ISERROR(SEARCH("심야",P46)))</formula>
    </cfRule>
    <cfRule type="containsText" dxfId="3401" priority="982" operator="containsText" text="휴무">
      <formula>NOT(ISERROR(SEARCH("휴무",P46)))</formula>
    </cfRule>
    <cfRule type="containsText" dxfId="3400" priority="983" operator="containsText" text="야간">
      <formula>NOT(ISERROR(SEARCH("야간",P46)))</formula>
    </cfRule>
    <cfRule type="containsText" dxfId="3399" priority="984" operator="containsText" text="오전">
      <formula>NOT(ISERROR(SEARCH("오전",P46)))</formula>
    </cfRule>
  </conditionalFormatting>
  <conditionalFormatting sqref="P47:R47">
    <cfRule type="containsText" dxfId="3398" priority="973" operator="containsText" text="주간">
      <formula>NOT(ISERROR(SEARCH("주간",P47)))</formula>
    </cfRule>
    <cfRule type="containsText" dxfId="3397" priority="974" operator="containsText" text="오후">
      <formula>NOT(ISERROR(SEARCH("오후",P47)))</formula>
    </cfRule>
    <cfRule type="containsText" dxfId="3396" priority="975" operator="containsText" text="심야">
      <formula>NOT(ISERROR(SEARCH("심야",P47)))</formula>
    </cfRule>
    <cfRule type="containsText" dxfId="3395" priority="976" operator="containsText" text="휴무">
      <formula>NOT(ISERROR(SEARCH("휴무",P47)))</formula>
    </cfRule>
    <cfRule type="containsText" dxfId="3394" priority="977" operator="containsText" text="야간">
      <formula>NOT(ISERROR(SEARCH("야간",P47)))</formula>
    </cfRule>
    <cfRule type="containsText" dxfId="3393" priority="978" operator="containsText" text="오전">
      <formula>NOT(ISERROR(SEARCH("오전",P47)))</formula>
    </cfRule>
  </conditionalFormatting>
  <conditionalFormatting sqref="V46:X46">
    <cfRule type="containsText" dxfId="3392" priority="961" operator="containsText" text="주간">
      <formula>NOT(ISERROR(SEARCH("주간",V46)))</formula>
    </cfRule>
    <cfRule type="containsText" dxfId="3391" priority="962" operator="containsText" text="오후">
      <formula>NOT(ISERROR(SEARCH("오후",V46)))</formula>
    </cfRule>
    <cfRule type="containsText" dxfId="3390" priority="963" operator="containsText" text="심야">
      <formula>NOT(ISERROR(SEARCH("심야",V46)))</formula>
    </cfRule>
    <cfRule type="containsText" dxfId="3389" priority="964" operator="containsText" text="휴무">
      <formula>NOT(ISERROR(SEARCH("휴무",V46)))</formula>
    </cfRule>
    <cfRule type="containsText" dxfId="3388" priority="965" operator="containsText" text="야간">
      <formula>NOT(ISERROR(SEARCH("야간",V46)))</formula>
    </cfRule>
    <cfRule type="containsText" dxfId="3387" priority="966" operator="containsText" text="오전">
      <formula>NOT(ISERROR(SEARCH("오전",V46)))</formula>
    </cfRule>
  </conditionalFormatting>
  <conditionalFormatting sqref="J8:O8">
    <cfRule type="containsText" dxfId="3386" priority="943" operator="containsText" text="주간">
      <formula>NOT(ISERROR(SEARCH("주간",J8)))</formula>
    </cfRule>
    <cfRule type="containsText" dxfId="3385" priority="944" operator="containsText" text="오후">
      <formula>NOT(ISERROR(SEARCH("오후",J8)))</formula>
    </cfRule>
    <cfRule type="containsText" dxfId="3384" priority="945" operator="containsText" text="심야">
      <formula>NOT(ISERROR(SEARCH("심야",J8)))</formula>
    </cfRule>
    <cfRule type="containsText" dxfId="3383" priority="946" operator="containsText" text="휴무">
      <formula>NOT(ISERROR(SEARCH("휴무",J8)))</formula>
    </cfRule>
    <cfRule type="containsText" dxfId="3382" priority="947" operator="containsText" text="야간">
      <formula>NOT(ISERROR(SEARCH("야간",J8)))</formula>
    </cfRule>
    <cfRule type="containsText" dxfId="3381" priority="948" operator="containsText" text="오전">
      <formula>NOT(ISERROR(SEARCH("오전",J8)))</formula>
    </cfRule>
  </conditionalFormatting>
  <conditionalFormatting sqref="AM47:AN47">
    <cfRule type="containsText" dxfId="3380" priority="937" operator="containsText" text="주간">
      <formula>NOT(ISERROR(SEARCH("주간",AM47)))</formula>
    </cfRule>
    <cfRule type="containsText" dxfId="3379" priority="938" operator="containsText" text="오후">
      <formula>NOT(ISERROR(SEARCH("오후",AM47)))</formula>
    </cfRule>
    <cfRule type="containsText" dxfId="3378" priority="939" operator="containsText" text="심야">
      <formula>NOT(ISERROR(SEARCH("심야",AM47)))</formula>
    </cfRule>
    <cfRule type="containsText" dxfId="3377" priority="940" operator="containsText" text="휴무">
      <formula>NOT(ISERROR(SEARCH("휴무",AM47)))</formula>
    </cfRule>
    <cfRule type="containsText" dxfId="3376" priority="941" operator="containsText" text="야간">
      <formula>NOT(ISERROR(SEARCH("야간",AM47)))</formula>
    </cfRule>
    <cfRule type="containsText" dxfId="3375" priority="942" operator="containsText" text="오전">
      <formula>NOT(ISERROR(SEARCH("오전",AM47)))</formula>
    </cfRule>
  </conditionalFormatting>
  <conditionalFormatting sqref="BD47:BF47">
    <cfRule type="containsText" dxfId="3374" priority="931" operator="containsText" text="주간">
      <formula>NOT(ISERROR(SEARCH("주간",BD47)))</formula>
    </cfRule>
    <cfRule type="containsText" dxfId="3373" priority="932" operator="containsText" text="오후">
      <formula>NOT(ISERROR(SEARCH("오후",BD47)))</formula>
    </cfRule>
    <cfRule type="containsText" dxfId="3372" priority="933" operator="containsText" text="심야">
      <formula>NOT(ISERROR(SEARCH("심야",BD47)))</formula>
    </cfRule>
    <cfRule type="containsText" dxfId="3371" priority="934" operator="containsText" text="휴무">
      <formula>NOT(ISERROR(SEARCH("휴무",BD47)))</formula>
    </cfRule>
    <cfRule type="containsText" dxfId="3370" priority="935" operator="containsText" text="야간">
      <formula>NOT(ISERROR(SEARCH("야간",BD47)))</formula>
    </cfRule>
    <cfRule type="containsText" dxfId="3369" priority="936" operator="containsText" text="오전">
      <formula>NOT(ISERROR(SEARCH("오전",BD47)))</formula>
    </cfRule>
  </conditionalFormatting>
  <conditionalFormatting sqref="BA47:BC47">
    <cfRule type="containsText" dxfId="3368" priority="925" operator="containsText" text="주간">
      <formula>NOT(ISERROR(SEARCH("주간",BA47)))</formula>
    </cfRule>
    <cfRule type="containsText" dxfId="3367" priority="926" operator="containsText" text="오후">
      <formula>NOT(ISERROR(SEARCH("오후",BA47)))</formula>
    </cfRule>
    <cfRule type="containsText" dxfId="3366" priority="927" operator="containsText" text="심야">
      <formula>NOT(ISERROR(SEARCH("심야",BA47)))</formula>
    </cfRule>
    <cfRule type="containsText" dxfId="3365" priority="928" operator="containsText" text="휴무">
      <formula>NOT(ISERROR(SEARCH("휴무",BA47)))</formula>
    </cfRule>
    <cfRule type="containsText" dxfId="3364" priority="929" operator="containsText" text="야간">
      <formula>NOT(ISERROR(SEARCH("야간",BA47)))</formula>
    </cfRule>
    <cfRule type="containsText" dxfId="3363" priority="930" operator="containsText" text="오전">
      <formula>NOT(ISERROR(SEARCH("오전",BA47)))</formula>
    </cfRule>
  </conditionalFormatting>
  <conditionalFormatting sqref="AO47:AQ47">
    <cfRule type="containsText" dxfId="3362" priority="919" operator="containsText" text="주간">
      <formula>NOT(ISERROR(SEARCH("주간",AO47)))</formula>
    </cfRule>
    <cfRule type="containsText" dxfId="3361" priority="920" operator="containsText" text="오후">
      <formula>NOT(ISERROR(SEARCH("오후",AO47)))</formula>
    </cfRule>
    <cfRule type="containsText" dxfId="3360" priority="921" operator="containsText" text="심야">
      <formula>NOT(ISERROR(SEARCH("심야",AO47)))</formula>
    </cfRule>
    <cfRule type="containsText" dxfId="3359" priority="922" operator="containsText" text="휴무">
      <formula>NOT(ISERROR(SEARCH("휴무",AO47)))</formula>
    </cfRule>
    <cfRule type="containsText" dxfId="3358" priority="923" operator="containsText" text="야간">
      <formula>NOT(ISERROR(SEARCH("야간",AO47)))</formula>
    </cfRule>
    <cfRule type="containsText" dxfId="3357" priority="924" operator="containsText" text="오전">
      <formula>NOT(ISERROR(SEARCH("오전",AO47)))</formula>
    </cfRule>
  </conditionalFormatting>
  <conditionalFormatting sqref="AR47:AT47">
    <cfRule type="containsText" dxfId="3356" priority="913" operator="containsText" text="주간">
      <formula>NOT(ISERROR(SEARCH("주간",AR47)))</formula>
    </cfRule>
    <cfRule type="containsText" dxfId="3355" priority="914" operator="containsText" text="오후">
      <formula>NOT(ISERROR(SEARCH("오후",AR47)))</formula>
    </cfRule>
    <cfRule type="containsText" dxfId="3354" priority="915" operator="containsText" text="심야">
      <formula>NOT(ISERROR(SEARCH("심야",AR47)))</formula>
    </cfRule>
    <cfRule type="containsText" dxfId="3353" priority="916" operator="containsText" text="휴무">
      <formula>NOT(ISERROR(SEARCH("휴무",AR47)))</formula>
    </cfRule>
    <cfRule type="containsText" dxfId="3352" priority="917" operator="containsText" text="야간">
      <formula>NOT(ISERROR(SEARCH("야간",AR47)))</formula>
    </cfRule>
    <cfRule type="containsText" dxfId="3351" priority="918" operator="containsText" text="오전">
      <formula>NOT(ISERROR(SEARCH("오전",AR47)))</formula>
    </cfRule>
  </conditionalFormatting>
  <conditionalFormatting sqref="AU47:AW47">
    <cfRule type="containsText" dxfId="3350" priority="907" operator="containsText" text="주간">
      <formula>NOT(ISERROR(SEARCH("주간",AU47)))</formula>
    </cfRule>
    <cfRule type="containsText" dxfId="3349" priority="908" operator="containsText" text="오후">
      <formula>NOT(ISERROR(SEARCH("오후",AU47)))</formula>
    </cfRule>
    <cfRule type="containsText" dxfId="3348" priority="909" operator="containsText" text="심야">
      <formula>NOT(ISERROR(SEARCH("심야",AU47)))</formula>
    </cfRule>
    <cfRule type="containsText" dxfId="3347" priority="910" operator="containsText" text="휴무">
      <formula>NOT(ISERROR(SEARCH("휴무",AU47)))</formula>
    </cfRule>
    <cfRule type="containsText" dxfId="3346" priority="911" operator="containsText" text="야간">
      <formula>NOT(ISERROR(SEARCH("야간",AU47)))</formula>
    </cfRule>
    <cfRule type="containsText" dxfId="3345" priority="912" operator="containsText" text="오전">
      <formula>NOT(ISERROR(SEARCH("오전",AU47)))</formula>
    </cfRule>
  </conditionalFormatting>
  <conditionalFormatting sqref="AX47:AZ47">
    <cfRule type="containsText" dxfId="3344" priority="901" operator="containsText" text="주간">
      <formula>NOT(ISERROR(SEARCH("주간",AX47)))</formula>
    </cfRule>
    <cfRule type="containsText" dxfId="3343" priority="902" operator="containsText" text="오후">
      <formula>NOT(ISERROR(SEARCH("오후",AX47)))</formula>
    </cfRule>
    <cfRule type="containsText" dxfId="3342" priority="903" operator="containsText" text="심야">
      <formula>NOT(ISERROR(SEARCH("심야",AX47)))</formula>
    </cfRule>
    <cfRule type="containsText" dxfId="3341" priority="904" operator="containsText" text="휴무">
      <formula>NOT(ISERROR(SEARCH("휴무",AX47)))</formula>
    </cfRule>
    <cfRule type="containsText" dxfId="3340" priority="905" operator="containsText" text="야간">
      <formula>NOT(ISERROR(SEARCH("야간",AX47)))</formula>
    </cfRule>
    <cfRule type="containsText" dxfId="3339" priority="906" operator="containsText" text="오전">
      <formula>NOT(ISERROR(SEARCH("오전",AX47)))</formula>
    </cfRule>
  </conditionalFormatting>
  <conditionalFormatting sqref="M11:O11">
    <cfRule type="containsText" dxfId="3338" priority="895" operator="containsText" text="주간">
      <formula>NOT(ISERROR(SEARCH("주간",M11)))</formula>
    </cfRule>
    <cfRule type="containsText" dxfId="3337" priority="896" operator="containsText" text="오후">
      <formula>NOT(ISERROR(SEARCH("오후",M11)))</formula>
    </cfRule>
    <cfRule type="containsText" dxfId="3336" priority="897" operator="containsText" text="심야">
      <formula>NOT(ISERROR(SEARCH("심야",M11)))</formula>
    </cfRule>
    <cfRule type="containsText" dxfId="3335" priority="898" operator="containsText" text="휴무">
      <formula>NOT(ISERROR(SEARCH("휴무",M11)))</formula>
    </cfRule>
    <cfRule type="containsText" dxfId="3334" priority="899" operator="containsText" text="야간">
      <formula>NOT(ISERROR(SEARCH("야간",M11)))</formula>
    </cfRule>
    <cfRule type="containsText" dxfId="3333" priority="900" operator="containsText" text="오전">
      <formula>NOT(ISERROR(SEARCH("오전",M11)))</formula>
    </cfRule>
  </conditionalFormatting>
  <conditionalFormatting sqref="M27:O27">
    <cfRule type="containsText" dxfId="3332" priority="889" operator="containsText" text="주간">
      <formula>NOT(ISERROR(SEARCH("주간",M27)))</formula>
    </cfRule>
    <cfRule type="containsText" dxfId="3331" priority="890" operator="containsText" text="오후">
      <formula>NOT(ISERROR(SEARCH("오후",M27)))</formula>
    </cfRule>
    <cfRule type="containsText" dxfId="3330" priority="891" operator="containsText" text="심야">
      <formula>NOT(ISERROR(SEARCH("심야",M27)))</formula>
    </cfRule>
    <cfRule type="containsText" dxfId="3329" priority="892" operator="containsText" text="휴무">
      <formula>NOT(ISERROR(SEARCH("휴무",M27)))</formula>
    </cfRule>
    <cfRule type="containsText" dxfId="3328" priority="893" operator="containsText" text="야간">
      <formula>NOT(ISERROR(SEARCH("야간",M27)))</formula>
    </cfRule>
    <cfRule type="containsText" dxfId="3327" priority="894" operator="containsText" text="오전">
      <formula>NOT(ISERROR(SEARCH("오전",M27)))</formula>
    </cfRule>
  </conditionalFormatting>
  <conditionalFormatting sqref="P10:R10">
    <cfRule type="containsText" dxfId="3326" priority="883" operator="containsText" text="주간">
      <formula>NOT(ISERROR(SEARCH("주간",P10)))</formula>
    </cfRule>
    <cfRule type="containsText" dxfId="3325" priority="884" operator="containsText" text="오후">
      <formula>NOT(ISERROR(SEARCH("오후",P10)))</formula>
    </cfRule>
    <cfRule type="containsText" dxfId="3324" priority="885" operator="containsText" text="심야">
      <formula>NOT(ISERROR(SEARCH("심야",P10)))</formula>
    </cfRule>
    <cfRule type="containsText" dxfId="3323" priority="886" operator="containsText" text="휴무">
      <formula>NOT(ISERROR(SEARCH("휴무",P10)))</formula>
    </cfRule>
    <cfRule type="containsText" dxfId="3322" priority="887" operator="containsText" text="야간">
      <formula>NOT(ISERROR(SEARCH("야간",P10)))</formula>
    </cfRule>
    <cfRule type="containsText" dxfId="3321" priority="888" operator="containsText" text="오전">
      <formula>NOT(ISERROR(SEARCH("오전",P10)))</formula>
    </cfRule>
  </conditionalFormatting>
  <conditionalFormatting sqref="S9:U9">
    <cfRule type="containsText" dxfId="3320" priority="877" operator="containsText" text="주간">
      <formula>NOT(ISERROR(SEARCH("주간",S9)))</formula>
    </cfRule>
    <cfRule type="containsText" dxfId="3319" priority="878" operator="containsText" text="오후">
      <formula>NOT(ISERROR(SEARCH("오후",S9)))</formula>
    </cfRule>
    <cfRule type="containsText" dxfId="3318" priority="879" operator="containsText" text="심야">
      <formula>NOT(ISERROR(SEARCH("심야",S9)))</formula>
    </cfRule>
    <cfRule type="containsText" dxfId="3317" priority="880" operator="containsText" text="휴무">
      <formula>NOT(ISERROR(SEARCH("휴무",S9)))</formula>
    </cfRule>
    <cfRule type="containsText" dxfId="3316" priority="881" operator="containsText" text="야간">
      <formula>NOT(ISERROR(SEARCH("야간",S9)))</formula>
    </cfRule>
    <cfRule type="containsText" dxfId="3315" priority="882" operator="containsText" text="오전">
      <formula>NOT(ISERROR(SEARCH("오전",S9)))</formula>
    </cfRule>
  </conditionalFormatting>
  <conditionalFormatting sqref="S10:U10">
    <cfRule type="containsText" dxfId="3314" priority="871" operator="containsText" text="주간">
      <formula>NOT(ISERROR(SEARCH("주간",S10)))</formula>
    </cfRule>
    <cfRule type="containsText" dxfId="3313" priority="872" operator="containsText" text="오후">
      <formula>NOT(ISERROR(SEARCH("오후",S10)))</formula>
    </cfRule>
    <cfRule type="containsText" dxfId="3312" priority="873" operator="containsText" text="심야">
      <formula>NOT(ISERROR(SEARCH("심야",S10)))</formula>
    </cfRule>
    <cfRule type="containsText" dxfId="3311" priority="874" operator="containsText" text="휴무">
      <formula>NOT(ISERROR(SEARCH("휴무",S10)))</formula>
    </cfRule>
    <cfRule type="containsText" dxfId="3310" priority="875" operator="containsText" text="야간">
      <formula>NOT(ISERROR(SEARCH("야간",S10)))</formula>
    </cfRule>
    <cfRule type="containsText" dxfId="3309" priority="876" operator="containsText" text="오전">
      <formula>NOT(ISERROR(SEARCH("오전",S10)))</formula>
    </cfRule>
  </conditionalFormatting>
  <conditionalFormatting sqref="J4:L4">
    <cfRule type="containsText" dxfId="3308" priority="865" operator="containsText" text="주간">
      <formula>NOT(ISERROR(SEARCH("주간",J4)))</formula>
    </cfRule>
    <cfRule type="containsText" dxfId="3307" priority="866" operator="containsText" text="오후">
      <formula>NOT(ISERROR(SEARCH("오후",J4)))</formula>
    </cfRule>
    <cfRule type="containsText" dxfId="3306" priority="867" operator="containsText" text="심야">
      <formula>NOT(ISERROR(SEARCH("심야",J4)))</formula>
    </cfRule>
    <cfRule type="containsText" dxfId="3305" priority="868" operator="containsText" text="휴무">
      <formula>NOT(ISERROR(SEARCH("휴무",J4)))</formula>
    </cfRule>
    <cfRule type="containsText" dxfId="3304" priority="869" operator="containsText" text="야간">
      <formula>NOT(ISERROR(SEARCH("야간",J4)))</formula>
    </cfRule>
    <cfRule type="containsText" dxfId="3303" priority="870" operator="containsText" text="오전">
      <formula>NOT(ISERROR(SEARCH("오전",J4)))</formula>
    </cfRule>
  </conditionalFormatting>
  <conditionalFormatting sqref="M4:O4">
    <cfRule type="containsText" dxfId="3302" priority="859" operator="containsText" text="주간">
      <formula>NOT(ISERROR(SEARCH("주간",M4)))</formula>
    </cfRule>
    <cfRule type="containsText" dxfId="3301" priority="860" operator="containsText" text="오후">
      <formula>NOT(ISERROR(SEARCH("오후",M4)))</formula>
    </cfRule>
    <cfRule type="containsText" dxfId="3300" priority="861" operator="containsText" text="심야">
      <formula>NOT(ISERROR(SEARCH("심야",M4)))</formula>
    </cfRule>
    <cfRule type="containsText" dxfId="3299" priority="862" operator="containsText" text="휴무">
      <formula>NOT(ISERROR(SEARCH("휴무",M4)))</formula>
    </cfRule>
    <cfRule type="containsText" dxfId="3298" priority="863" operator="containsText" text="야간">
      <formula>NOT(ISERROR(SEARCH("야간",M4)))</formula>
    </cfRule>
    <cfRule type="containsText" dxfId="3297" priority="864" operator="containsText" text="오전">
      <formula>NOT(ISERROR(SEARCH("오전",M4)))</formula>
    </cfRule>
  </conditionalFormatting>
  <conditionalFormatting sqref="P11:R11">
    <cfRule type="containsText" dxfId="3296" priority="853" operator="containsText" text="주간">
      <formula>NOT(ISERROR(SEARCH("주간",P11)))</formula>
    </cfRule>
    <cfRule type="containsText" dxfId="3295" priority="854" operator="containsText" text="오후">
      <formula>NOT(ISERROR(SEARCH("오후",P11)))</formula>
    </cfRule>
    <cfRule type="containsText" dxfId="3294" priority="855" operator="containsText" text="심야">
      <formula>NOT(ISERROR(SEARCH("심야",P11)))</formula>
    </cfRule>
    <cfRule type="containsText" dxfId="3293" priority="856" operator="containsText" text="휴무">
      <formula>NOT(ISERROR(SEARCH("휴무",P11)))</formula>
    </cfRule>
    <cfRule type="containsText" dxfId="3292" priority="857" operator="containsText" text="야간">
      <formula>NOT(ISERROR(SEARCH("야간",P11)))</formula>
    </cfRule>
    <cfRule type="containsText" dxfId="3291" priority="858" operator="containsText" text="오전">
      <formula>NOT(ISERROR(SEARCH("오전",P11)))</formula>
    </cfRule>
  </conditionalFormatting>
  <conditionalFormatting sqref="D4:I11">
    <cfRule type="containsText" dxfId="3290" priority="847" operator="containsText" text="주간">
      <formula>NOT(ISERROR(SEARCH("주간",D4)))</formula>
    </cfRule>
    <cfRule type="containsText" dxfId="3289" priority="848" operator="containsText" text="오후">
      <formula>NOT(ISERROR(SEARCH("오후",D4)))</formula>
    </cfRule>
    <cfRule type="containsText" dxfId="3288" priority="849" operator="containsText" text="심야">
      <formula>NOT(ISERROR(SEARCH("심야",D4)))</formula>
    </cfRule>
    <cfRule type="containsText" dxfId="3287" priority="850" operator="containsText" text="휴무">
      <formula>NOT(ISERROR(SEARCH("휴무",D4)))</formula>
    </cfRule>
    <cfRule type="containsText" dxfId="3286" priority="851" operator="containsText" text="야간">
      <formula>NOT(ISERROR(SEARCH("야간",D4)))</formula>
    </cfRule>
    <cfRule type="containsText" dxfId="3285" priority="852" operator="containsText" text="오전">
      <formula>NOT(ISERROR(SEARCH("오전",D4)))</formula>
    </cfRule>
  </conditionalFormatting>
  <conditionalFormatting sqref="M6:O6">
    <cfRule type="containsText" dxfId="3284" priority="841" operator="containsText" text="주간">
      <formula>NOT(ISERROR(SEARCH("주간",M6)))</formula>
    </cfRule>
    <cfRule type="containsText" dxfId="3283" priority="842" operator="containsText" text="오후">
      <formula>NOT(ISERROR(SEARCH("오후",M6)))</formula>
    </cfRule>
    <cfRule type="containsText" dxfId="3282" priority="843" operator="containsText" text="심야">
      <formula>NOT(ISERROR(SEARCH("심야",M6)))</formula>
    </cfRule>
    <cfRule type="containsText" dxfId="3281" priority="844" operator="containsText" text="휴무">
      <formula>NOT(ISERROR(SEARCH("휴무",M6)))</formula>
    </cfRule>
    <cfRule type="containsText" dxfId="3280" priority="845" operator="containsText" text="야간">
      <formula>NOT(ISERROR(SEARCH("야간",M6)))</formula>
    </cfRule>
    <cfRule type="containsText" dxfId="3279" priority="846" operator="containsText" text="오전">
      <formula>NOT(ISERROR(SEARCH("오전",M6)))</formula>
    </cfRule>
  </conditionalFormatting>
  <conditionalFormatting sqref="V10:X10">
    <cfRule type="containsText" dxfId="3278" priority="835" operator="containsText" text="주간">
      <formula>NOT(ISERROR(SEARCH("주간",V10)))</formula>
    </cfRule>
    <cfRule type="containsText" dxfId="3277" priority="836" operator="containsText" text="오후">
      <formula>NOT(ISERROR(SEARCH("오후",V10)))</formula>
    </cfRule>
    <cfRule type="containsText" dxfId="3276" priority="837" operator="containsText" text="심야">
      <formula>NOT(ISERROR(SEARCH("심야",V10)))</formula>
    </cfRule>
    <cfRule type="containsText" dxfId="3275" priority="838" operator="containsText" text="휴무">
      <formula>NOT(ISERROR(SEARCH("휴무",V10)))</formula>
    </cfRule>
    <cfRule type="containsText" dxfId="3274" priority="839" operator="containsText" text="야간">
      <formula>NOT(ISERROR(SEARCH("야간",V10)))</formula>
    </cfRule>
    <cfRule type="containsText" dxfId="3273" priority="840" operator="containsText" text="오전">
      <formula>NOT(ISERROR(SEARCH("오전",V10)))</formula>
    </cfRule>
  </conditionalFormatting>
  <conditionalFormatting sqref="V8:X8">
    <cfRule type="containsText" dxfId="3272" priority="829" operator="containsText" text="주간">
      <formula>NOT(ISERROR(SEARCH("주간",V8)))</formula>
    </cfRule>
    <cfRule type="containsText" dxfId="3271" priority="830" operator="containsText" text="오후">
      <formula>NOT(ISERROR(SEARCH("오후",V8)))</formula>
    </cfRule>
    <cfRule type="containsText" dxfId="3270" priority="831" operator="containsText" text="심야">
      <formula>NOT(ISERROR(SEARCH("심야",V8)))</formula>
    </cfRule>
    <cfRule type="containsText" dxfId="3269" priority="832" operator="containsText" text="휴무">
      <formula>NOT(ISERROR(SEARCH("휴무",V8)))</formula>
    </cfRule>
    <cfRule type="containsText" dxfId="3268" priority="833" operator="containsText" text="야간">
      <formula>NOT(ISERROR(SEARCH("야간",V8)))</formula>
    </cfRule>
    <cfRule type="containsText" dxfId="3267" priority="834" operator="containsText" text="오전">
      <formula>NOT(ISERROR(SEARCH("오전",V8)))</formula>
    </cfRule>
  </conditionalFormatting>
  <conditionalFormatting sqref="V7:X7">
    <cfRule type="containsText" dxfId="3266" priority="823" operator="containsText" text="주간">
      <formula>NOT(ISERROR(SEARCH("주간",V7)))</formula>
    </cfRule>
    <cfRule type="containsText" dxfId="3265" priority="824" operator="containsText" text="오후">
      <formula>NOT(ISERROR(SEARCH("오후",V7)))</formula>
    </cfRule>
    <cfRule type="containsText" dxfId="3264" priority="825" operator="containsText" text="심야">
      <formula>NOT(ISERROR(SEARCH("심야",V7)))</formula>
    </cfRule>
    <cfRule type="containsText" dxfId="3263" priority="826" operator="containsText" text="휴무">
      <formula>NOT(ISERROR(SEARCH("휴무",V7)))</formula>
    </cfRule>
    <cfRule type="containsText" dxfId="3262" priority="827" operator="containsText" text="야간">
      <formula>NOT(ISERROR(SEARCH("야간",V7)))</formula>
    </cfRule>
    <cfRule type="containsText" dxfId="3261" priority="828" operator="containsText" text="오전">
      <formula>NOT(ISERROR(SEARCH("오전",V7)))</formula>
    </cfRule>
  </conditionalFormatting>
  <conditionalFormatting sqref="S8:U8">
    <cfRule type="containsText" dxfId="3260" priority="817" operator="containsText" text="주간">
      <formula>NOT(ISERROR(SEARCH("주간",S8)))</formula>
    </cfRule>
    <cfRule type="containsText" dxfId="3259" priority="818" operator="containsText" text="오후">
      <formula>NOT(ISERROR(SEARCH("오후",S8)))</formula>
    </cfRule>
    <cfRule type="containsText" dxfId="3258" priority="819" operator="containsText" text="심야">
      <formula>NOT(ISERROR(SEARCH("심야",S8)))</formula>
    </cfRule>
    <cfRule type="containsText" dxfId="3257" priority="820" operator="containsText" text="휴무">
      <formula>NOT(ISERROR(SEARCH("휴무",S8)))</formula>
    </cfRule>
    <cfRule type="containsText" dxfId="3256" priority="821" operator="containsText" text="야간">
      <formula>NOT(ISERROR(SEARCH("야간",S8)))</formula>
    </cfRule>
    <cfRule type="containsText" dxfId="3255" priority="822" operator="containsText" text="오전">
      <formula>NOT(ISERROR(SEARCH("오전",S8)))</formula>
    </cfRule>
  </conditionalFormatting>
  <conditionalFormatting sqref="V5:X5">
    <cfRule type="containsText" dxfId="3254" priority="811" operator="containsText" text="주간">
      <formula>NOT(ISERROR(SEARCH("주간",V5)))</formula>
    </cfRule>
    <cfRule type="containsText" dxfId="3253" priority="812" operator="containsText" text="오후">
      <formula>NOT(ISERROR(SEARCH("오후",V5)))</formula>
    </cfRule>
    <cfRule type="containsText" dxfId="3252" priority="813" operator="containsText" text="심야">
      <formula>NOT(ISERROR(SEARCH("심야",V5)))</formula>
    </cfRule>
    <cfRule type="containsText" dxfId="3251" priority="814" operator="containsText" text="휴무">
      <formula>NOT(ISERROR(SEARCH("휴무",V5)))</formula>
    </cfRule>
    <cfRule type="containsText" dxfId="3250" priority="815" operator="containsText" text="야간">
      <formula>NOT(ISERROR(SEARCH("야간",V5)))</formula>
    </cfRule>
    <cfRule type="containsText" dxfId="3249" priority="816" operator="containsText" text="오전">
      <formula>NOT(ISERROR(SEARCH("오전",V5)))</formula>
    </cfRule>
  </conditionalFormatting>
  <conditionalFormatting sqref="J5:L5">
    <cfRule type="containsText" dxfId="3248" priority="805" operator="containsText" text="주간">
      <formula>NOT(ISERROR(SEARCH("주간",J5)))</formula>
    </cfRule>
    <cfRule type="containsText" dxfId="3247" priority="806" operator="containsText" text="오후">
      <formula>NOT(ISERROR(SEARCH("오후",J5)))</formula>
    </cfRule>
    <cfRule type="containsText" dxfId="3246" priority="807" operator="containsText" text="심야">
      <formula>NOT(ISERROR(SEARCH("심야",J5)))</formula>
    </cfRule>
    <cfRule type="containsText" dxfId="3245" priority="808" operator="containsText" text="휴무">
      <formula>NOT(ISERROR(SEARCH("휴무",J5)))</formula>
    </cfRule>
    <cfRule type="containsText" dxfId="3244" priority="809" operator="containsText" text="야간">
      <formula>NOT(ISERROR(SEARCH("야간",J5)))</formula>
    </cfRule>
    <cfRule type="containsText" dxfId="3243" priority="810" operator="containsText" text="오전">
      <formula>NOT(ISERROR(SEARCH("오전",J5)))</formula>
    </cfRule>
  </conditionalFormatting>
  <conditionalFormatting sqref="M5:O5">
    <cfRule type="containsText" dxfId="3242" priority="799" operator="containsText" text="주간">
      <formula>NOT(ISERROR(SEARCH("주간",M5)))</formula>
    </cfRule>
    <cfRule type="containsText" dxfId="3241" priority="800" operator="containsText" text="오후">
      <formula>NOT(ISERROR(SEARCH("오후",M5)))</formula>
    </cfRule>
    <cfRule type="containsText" dxfId="3240" priority="801" operator="containsText" text="심야">
      <formula>NOT(ISERROR(SEARCH("심야",M5)))</formula>
    </cfRule>
    <cfRule type="containsText" dxfId="3239" priority="802" operator="containsText" text="휴무">
      <formula>NOT(ISERROR(SEARCH("휴무",M5)))</formula>
    </cfRule>
    <cfRule type="containsText" dxfId="3238" priority="803" operator="containsText" text="야간">
      <formula>NOT(ISERROR(SEARCH("야간",M5)))</formula>
    </cfRule>
    <cfRule type="containsText" dxfId="3237" priority="804" operator="containsText" text="오전">
      <formula>NOT(ISERROR(SEARCH("오전",M5)))</formula>
    </cfRule>
  </conditionalFormatting>
  <conditionalFormatting sqref="S6:U6">
    <cfRule type="containsText" dxfId="3236" priority="793" operator="containsText" text="주간">
      <formula>NOT(ISERROR(SEARCH("주간",S6)))</formula>
    </cfRule>
    <cfRule type="containsText" dxfId="3235" priority="794" operator="containsText" text="오후">
      <formula>NOT(ISERROR(SEARCH("오후",S6)))</formula>
    </cfRule>
    <cfRule type="containsText" dxfId="3234" priority="795" operator="containsText" text="심야">
      <formula>NOT(ISERROR(SEARCH("심야",S6)))</formula>
    </cfRule>
    <cfRule type="containsText" dxfId="3233" priority="796" operator="containsText" text="휴무">
      <formula>NOT(ISERROR(SEARCH("휴무",S6)))</formula>
    </cfRule>
    <cfRule type="containsText" dxfId="3232" priority="797" operator="containsText" text="야간">
      <formula>NOT(ISERROR(SEARCH("야간",S6)))</formula>
    </cfRule>
    <cfRule type="containsText" dxfId="3231" priority="798" operator="containsText" text="오전">
      <formula>NOT(ISERROR(SEARCH("오전",S6)))</formula>
    </cfRule>
  </conditionalFormatting>
  <conditionalFormatting sqref="V6:X6">
    <cfRule type="containsText" dxfId="3230" priority="787" operator="containsText" text="주간">
      <formula>NOT(ISERROR(SEARCH("주간",V6)))</formula>
    </cfRule>
    <cfRule type="containsText" dxfId="3229" priority="788" operator="containsText" text="오후">
      <formula>NOT(ISERROR(SEARCH("오후",V6)))</formula>
    </cfRule>
    <cfRule type="containsText" dxfId="3228" priority="789" operator="containsText" text="심야">
      <formula>NOT(ISERROR(SEARCH("심야",V6)))</formula>
    </cfRule>
    <cfRule type="containsText" dxfId="3227" priority="790" operator="containsText" text="휴무">
      <formula>NOT(ISERROR(SEARCH("휴무",V6)))</formula>
    </cfRule>
    <cfRule type="containsText" dxfId="3226" priority="791" operator="containsText" text="야간">
      <formula>NOT(ISERROR(SEARCH("야간",V6)))</formula>
    </cfRule>
    <cfRule type="containsText" dxfId="3225" priority="792" operator="containsText" text="오전">
      <formula>NOT(ISERROR(SEARCH("오전",V6)))</formula>
    </cfRule>
  </conditionalFormatting>
  <conditionalFormatting sqref="P6:R6">
    <cfRule type="containsText" dxfId="3224" priority="781" operator="containsText" text="주간">
      <formula>NOT(ISERROR(SEARCH("주간",P6)))</formula>
    </cfRule>
    <cfRule type="containsText" dxfId="3223" priority="782" operator="containsText" text="오후">
      <formula>NOT(ISERROR(SEARCH("오후",P6)))</formula>
    </cfRule>
    <cfRule type="containsText" dxfId="3222" priority="783" operator="containsText" text="심야">
      <formula>NOT(ISERROR(SEARCH("심야",P6)))</formula>
    </cfRule>
    <cfRule type="containsText" dxfId="3221" priority="784" operator="containsText" text="휴무">
      <formula>NOT(ISERROR(SEARCH("휴무",P6)))</formula>
    </cfRule>
    <cfRule type="containsText" dxfId="3220" priority="785" operator="containsText" text="야간">
      <formula>NOT(ISERROR(SEARCH("야간",P6)))</formula>
    </cfRule>
    <cfRule type="containsText" dxfId="3219" priority="786" operator="containsText" text="오전">
      <formula>NOT(ISERROR(SEARCH("오전",P6)))</formula>
    </cfRule>
  </conditionalFormatting>
  <conditionalFormatting sqref="M7:O7">
    <cfRule type="containsText" dxfId="3218" priority="775" operator="containsText" text="주간">
      <formula>NOT(ISERROR(SEARCH("주간",M7)))</formula>
    </cfRule>
    <cfRule type="containsText" dxfId="3217" priority="776" operator="containsText" text="오후">
      <formula>NOT(ISERROR(SEARCH("오후",M7)))</formula>
    </cfRule>
    <cfRule type="containsText" dxfId="3216" priority="777" operator="containsText" text="심야">
      <formula>NOT(ISERROR(SEARCH("심야",M7)))</formula>
    </cfRule>
    <cfRule type="containsText" dxfId="3215" priority="778" operator="containsText" text="휴무">
      <formula>NOT(ISERROR(SEARCH("휴무",M7)))</formula>
    </cfRule>
    <cfRule type="containsText" dxfId="3214" priority="779" operator="containsText" text="야간">
      <formula>NOT(ISERROR(SEARCH("야간",M7)))</formula>
    </cfRule>
    <cfRule type="containsText" dxfId="3213" priority="780" operator="containsText" text="오전">
      <formula>NOT(ISERROR(SEARCH("오전",M7)))</formula>
    </cfRule>
  </conditionalFormatting>
  <conditionalFormatting sqref="P7:R7">
    <cfRule type="containsText" dxfId="3212" priority="769" operator="containsText" text="주간">
      <formula>NOT(ISERROR(SEARCH("주간",P7)))</formula>
    </cfRule>
    <cfRule type="containsText" dxfId="3211" priority="770" operator="containsText" text="오후">
      <formula>NOT(ISERROR(SEARCH("오후",P7)))</formula>
    </cfRule>
    <cfRule type="containsText" dxfId="3210" priority="771" operator="containsText" text="심야">
      <formula>NOT(ISERROR(SEARCH("심야",P7)))</formula>
    </cfRule>
    <cfRule type="containsText" dxfId="3209" priority="772" operator="containsText" text="휴무">
      <formula>NOT(ISERROR(SEARCH("휴무",P7)))</formula>
    </cfRule>
    <cfRule type="containsText" dxfId="3208" priority="773" operator="containsText" text="야간">
      <formula>NOT(ISERROR(SEARCH("야간",P7)))</formula>
    </cfRule>
    <cfRule type="containsText" dxfId="3207" priority="774" operator="containsText" text="오전">
      <formula>NOT(ISERROR(SEARCH("오전",P7)))</formula>
    </cfRule>
  </conditionalFormatting>
  <conditionalFormatting sqref="P4:X4">
    <cfRule type="containsText" dxfId="3206" priority="763" operator="containsText" text="주간">
      <formula>NOT(ISERROR(SEARCH("주간",P4)))</formula>
    </cfRule>
    <cfRule type="containsText" dxfId="3205" priority="764" operator="containsText" text="오후">
      <formula>NOT(ISERROR(SEARCH("오후",P4)))</formula>
    </cfRule>
    <cfRule type="containsText" dxfId="3204" priority="765" operator="containsText" text="심야">
      <formula>NOT(ISERROR(SEARCH("심야",P4)))</formula>
    </cfRule>
    <cfRule type="containsText" dxfId="3203" priority="766" operator="containsText" text="휴무">
      <formula>NOT(ISERROR(SEARCH("휴무",P4)))</formula>
    </cfRule>
    <cfRule type="containsText" dxfId="3202" priority="767" operator="containsText" text="야간">
      <formula>NOT(ISERROR(SEARCH("야간",P4)))</formula>
    </cfRule>
    <cfRule type="containsText" dxfId="3201" priority="768" operator="containsText" text="오전">
      <formula>NOT(ISERROR(SEARCH("오전",P4)))</formula>
    </cfRule>
  </conditionalFormatting>
  <conditionalFormatting sqref="M10:O10">
    <cfRule type="containsText" dxfId="3200" priority="757" operator="containsText" text="주간">
      <formula>NOT(ISERROR(SEARCH("주간",M10)))</formula>
    </cfRule>
    <cfRule type="containsText" dxfId="3199" priority="758" operator="containsText" text="오후">
      <formula>NOT(ISERROR(SEARCH("오후",M10)))</formula>
    </cfRule>
    <cfRule type="containsText" dxfId="3198" priority="759" operator="containsText" text="심야">
      <formula>NOT(ISERROR(SEARCH("심야",M10)))</formula>
    </cfRule>
    <cfRule type="containsText" dxfId="3197" priority="760" operator="containsText" text="휴무">
      <formula>NOT(ISERROR(SEARCH("휴무",M10)))</formula>
    </cfRule>
    <cfRule type="containsText" dxfId="3196" priority="761" operator="containsText" text="야간">
      <formula>NOT(ISERROR(SEARCH("야간",M10)))</formula>
    </cfRule>
    <cfRule type="containsText" dxfId="3195" priority="762" operator="containsText" text="오전">
      <formula>NOT(ISERROR(SEARCH("오전",M10)))</formula>
    </cfRule>
  </conditionalFormatting>
  <conditionalFormatting sqref="P8:R8">
    <cfRule type="containsText" dxfId="3194" priority="751" operator="containsText" text="주간">
      <formula>NOT(ISERROR(SEARCH("주간",P8)))</formula>
    </cfRule>
    <cfRule type="containsText" dxfId="3193" priority="752" operator="containsText" text="오후">
      <formula>NOT(ISERROR(SEARCH("오후",P8)))</formula>
    </cfRule>
    <cfRule type="containsText" dxfId="3192" priority="753" operator="containsText" text="심야">
      <formula>NOT(ISERROR(SEARCH("심야",P8)))</formula>
    </cfRule>
    <cfRule type="containsText" dxfId="3191" priority="754" operator="containsText" text="휴무">
      <formula>NOT(ISERROR(SEARCH("휴무",P8)))</formula>
    </cfRule>
    <cfRule type="containsText" dxfId="3190" priority="755" operator="containsText" text="야간">
      <formula>NOT(ISERROR(SEARCH("야간",P8)))</formula>
    </cfRule>
    <cfRule type="containsText" dxfId="3189" priority="756" operator="containsText" text="오전">
      <formula>NOT(ISERROR(SEARCH("오전",P8)))</formula>
    </cfRule>
  </conditionalFormatting>
  <conditionalFormatting sqref="S5:U5">
    <cfRule type="containsText" dxfId="3188" priority="745" operator="containsText" text="주간">
      <formula>NOT(ISERROR(SEARCH("주간",S5)))</formula>
    </cfRule>
    <cfRule type="containsText" dxfId="3187" priority="746" operator="containsText" text="오후">
      <formula>NOT(ISERROR(SEARCH("오후",S5)))</formula>
    </cfRule>
    <cfRule type="containsText" dxfId="3186" priority="747" operator="containsText" text="심야">
      <formula>NOT(ISERROR(SEARCH("심야",S5)))</formula>
    </cfRule>
    <cfRule type="containsText" dxfId="3185" priority="748" operator="containsText" text="휴무">
      <formula>NOT(ISERROR(SEARCH("휴무",S5)))</formula>
    </cfRule>
    <cfRule type="containsText" dxfId="3184" priority="749" operator="containsText" text="야간">
      <formula>NOT(ISERROR(SEARCH("야간",S5)))</formula>
    </cfRule>
    <cfRule type="containsText" dxfId="3183" priority="750" operator="containsText" text="오전">
      <formula>NOT(ISERROR(SEARCH("오전",S5)))</formula>
    </cfRule>
  </conditionalFormatting>
  <conditionalFormatting sqref="S7:U7">
    <cfRule type="containsText" dxfId="3182" priority="739" operator="containsText" text="주간">
      <formula>NOT(ISERROR(SEARCH("주간",S7)))</formula>
    </cfRule>
    <cfRule type="containsText" dxfId="3181" priority="740" operator="containsText" text="오후">
      <formula>NOT(ISERROR(SEARCH("오후",S7)))</formula>
    </cfRule>
    <cfRule type="containsText" dxfId="3180" priority="741" operator="containsText" text="심야">
      <formula>NOT(ISERROR(SEARCH("심야",S7)))</formula>
    </cfRule>
    <cfRule type="containsText" dxfId="3179" priority="742" operator="containsText" text="휴무">
      <formula>NOT(ISERROR(SEARCH("휴무",S7)))</formula>
    </cfRule>
    <cfRule type="containsText" dxfId="3178" priority="743" operator="containsText" text="야간">
      <formula>NOT(ISERROR(SEARCH("야간",S7)))</formula>
    </cfRule>
    <cfRule type="containsText" dxfId="3177" priority="744" operator="containsText" text="오전">
      <formula>NOT(ISERROR(SEARCH("오전",S7)))</formula>
    </cfRule>
  </conditionalFormatting>
  <conditionalFormatting sqref="S11:U11">
    <cfRule type="containsText" dxfId="3176" priority="733" operator="containsText" text="주간">
      <formula>NOT(ISERROR(SEARCH("주간",S11)))</formula>
    </cfRule>
    <cfRule type="containsText" dxfId="3175" priority="734" operator="containsText" text="오후">
      <formula>NOT(ISERROR(SEARCH("오후",S11)))</formula>
    </cfRule>
    <cfRule type="containsText" dxfId="3174" priority="735" operator="containsText" text="심야">
      <formula>NOT(ISERROR(SEARCH("심야",S11)))</formula>
    </cfRule>
    <cfRule type="containsText" dxfId="3173" priority="736" operator="containsText" text="휴무">
      <formula>NOT(ISERROR(SEARCH("휴무",S11)))</formula>
    </cfRule>
    <cfRule type="containsText" dxfId="3172" priority="737" operator="containsText" text="야간">
      <formula>NOT(ISERROR(SEARCH("야간",S11)))</formula>
    </cfRule>
    <cfRule type="containsText" dxfId="3171" priority="738" operator="containsText" text="오전">
      <formula>NOT(ISERROR(SEARCH("오전",S11)))</formula>
    </cfRule>
  </conditionalFormatting>
  <conditionalFormatting sqref="S31:U31">
    <cfRule type="containsText" dxfId="3170" priority="727" operator="containsText" text="주간">
      <formula>NOT(ISERROR(SEARCH("주간",S31)))</formula>
    </cfRule>
    <cfRule type="containsText" dxfId="3169" priority="728" operator="containsText" text="오후">
      <formula>NOT(ISERROR(SEARCH("오후",S31)))</formula>
    </cfRule>
    <cfRule type="containsText" dxfId="3168" priority="729" operator="containsText" text="심야">
      <formula>NOT(ISERROR(SEARCH("심야",S31)))</formula>
    </cfRule>
    <cfRule type="containsText" dxfId="3167" priority="730" operator="containsText" text="휴무">
      <formula>NOT(ISERROR(SEARCH("휴무",S31)))</formula>
    </cfRule>
    <cfRule type="containsText" dxfId="3166" priority="731" operator="containsText" text="야간">
      <formula>NOT(ISERROR(SEARCH("야간",S31)))</formula>
    </cfRule>
    <cfRule type="containsText" dxfId="3165" priority="732" operator="containsText" text="오전">
      <formula>NOT(ISERROR(SEARCH("오전",S31)))</formula>
    </cfRule>
  </conditionalFormatting>
  <conditionalFormatting sqref="V31:X31">
    <cfRule type="containsText" dxfId="3164" priority="721" operator="containsText" text="주간">
      <formula>NOT(ISERROR(SEARCH("주간",V31)))</formula>
    </cfRule>
    <cfRule type="containsText" dxfId="3163" priority="722" operator="containsText" text="오후">
      <formula>NOT(ISERROR(SEARCH("오후",V31)))</formula>
    </cfRule>
    <cfRule type="containsText" dxfId="3162" priority="723" operator="containsText" text="심야">
      <formula>NOT(ISERROR(SEARCH("심야",V31)))</formula>
    </cfRule>
    <cfRule type="containsText" dxfId="3161" priority="724" operator="containsText" text="휴무">
      <formula>NOT(ISERROR(SEARCH("휴무",V31)))</formula>
    </cfRule>
    <cfRule type="containsText" dxfId="3160" priority="725" operator="containsText" text="야간">
      <formula>NOT(ISERROR(SEARCH("야간",V31)))</formula>
    </cfRule>
    <cfRule type="containsText" dxfId="3159" priority="726" operator="containsText" text="오전">
      <formula>NOT(ISERROR(SEARCH("오전",V31)))</formula>
    </cfRule>
  </conditionalFormatting>
  <conditionalFormatting sqref="J13:L13">
    <cfRule type="containsText" dxfId="3158" priority="715" operator="containsText" text="주간">
      <formula>NOT(ISERROR(SEARCH("주간",J13)))</formula>
    </cfRule>
    <cfRule type="containsText" dxfId="3157" priority="716" operator="containsText" text="오후">
      <formula>NOT(ISERROR(SEARCH("오후",J13)))</formula>
    </cfRule>
    <cfRule type="containsText" dxfId="3156" priority="717" operator="containsText" text="심야">
      <formula>NOT(ISERROR(SEARCH("심야",J13)))</formula>
    </cfRule>
    <cfRule type="containsText" dxfId="3155" priority="718" operator="containsText" text="휴무">
      <formula>NOT(ISERROR(SEARCH("휴무",J13)))</formula>
    </cfRule>
    <cfRule type="containsText" dxfId="3154" priority="719" operator="containsText" text="야간">
      <formula>NOT(ISERROR(SEARCH("야간",J13)))</formula>
    </cfRule>
    <cfRule type="containsText" dxfId="3153" priority="720" operator="containsText" text="오전">
      <formula>NOT(ISERROR(SEARCH("오전",J13)))</formula>
    </cfRule>
  </conditionalFormatting>
  <conditionalFormatting sqref="P13:R13">
    <cfRule type="containsText" dxfId="3152" priority="709" operator="containsText" text="주간">
      <formula>NOT(ISERROR(SEARCH("주간",P13)))</formula>
    </cfRule>
    <cfRule type="containsText" dxfId="3151" priority="710" operator="containsText" text="오후">
      <formula>NOT(ISERROR(SEARCH("오후",P13)))</formula>
    </cfRule>
    <cfRule type="containsText" dxfId="3150" priority="711" operator="containsText" text="심야">
      <formula>NOT(ISERROR(SEARCH("심야",P13)))</formula>
    </cfRule>
    <cfRule type="containsText" dxfId="3149" priority="712" operator="containsText" text="휴무">
      <formula>NOT(ISERROR(SEARCH("휴무",P13)))</formula>
    </cfRule>
    <cfRule type="containsText" dxfId="3148" priority="713" operator="containsText" text="야간">
      <formula>NOT(ISERROR(SEARCH("야간",P13)))</formula>
    </cfRule>
    <cfRule type="containsText" dxfId="3147" priority="714" operator="containsText" text="오전">
      <formula>NOT(ISERROR(SEARCH("오전",P13)))</formula>
    </cfRule>
  </conditionalFormatting>
  <conditionalFormatting sqref="S13:U13">
    <cfRule type="containsText" dxfId="3146" priority="703" operator="containsText" text="주간">
      <formula>NOT(ISERROR(SEARCH("주간",S13)))</formula>
    </cfRule>
    <cfRule type="containsText" dxfId="3145" priority="704" operator="containsText" text="오후">
      <formula>NOT(ISERROR(SEARCH("오후",S13)))</formula>
    </cfRule>
    <cfRule type="containsText" dxfId="3144" priority="705" operator="containsText" text="심야">
      <formula>NOT(ISERROR(SEARCH("심야",S13)))</formula>
    </cfRule>
    <cfRule type="containsText" dxfId="3143" priority="706" operator="containsText" text="휴무">
      <formula>NOT(ISERROR(SEARCH("휴무",S13)))</formula>
    </cfRule>
    <cfRule type="containsText" dxfId="3142" priority="707" operator="containsText" text="야간">
      <formula>NOT(ISERROR(SEARCH("야간",S13)))</formula>
    </cfRule>
    <cfRule type="containsText" dxfId="3141" priority="708" operator="containsText" text="오전">
      <formula>NOT(ISERROR(SEARCH("오전",S13)))</formula>
    </cfRule>
  </conditionalFormatting>
  <conditionalFormatting sqref="V13:X13">
    <cfRule type="containsText" dxfId="3140" priority="697" operator="containsText" text="주간">
      <formula>NOT(ISERROR(SEARCH("주간",V13)))</formula>
    </cfRule>
    <cfRule type="containsText" dxfId="3139" priority="698" operator="containsText" text="오후">
      <formula>NOT(ISERROR(SEARCH("오후",V13)))</formula>
    </cfRule>
    <cfRule type="containsText" dxfId="3138" priority="699" operator="containsText" text="심야">
      <formula>NOT(ISERROR(SEARCH("심야",V13)))</formula>
    </cfRule>
    <cfRule type="containsText" dxfId="3137" priority="700" operator="containsText" text="휴무">
      <formula>NOT(ISERROR(SEARCH("휴무",V13)))</formula>
    </cfRule>
    <cfRule type="containsText" dxfId="3136" priority="701" operator="containsText" text="야간">
      <formula>NOT(ISERROR(SEARCH("야간",V13)))</formula>
    </cfRule>
    <cfRule type="containsText" dxfId="3135" priority="702" operator="containsText" text="오전">
      <formula>NOT(ISERROR(SEARCH("오전",V13)))</formula>
    </cfRule>
  </conditionalFormatting>
  <conditionalFormatting sqref="D22:I22">
    <cfRule type="containsText" dxfId="3134" priority="691" operator="containsText" text="주간">
      <formula>NOT(ISERROR(SEARCH("주간",D22)))</formula>
    </cfRule>
    <cfRule type="containsText" dxfId="3133" priority="692" operator="containsText" text="오후">
      <formula>NOT(ISERROR(SEARCH("오후",D22)))</formula>
    </cfRule>
    <cfRule type="containsText" dxfId="3132" priority="693" operator="containsText" text="심야">
      <formula>NOT(ISERROR(SEARCH("심야",D22)))</formula>
    </cfRule>
    <cfRule type="containsText" dxfId="3131" priority="694" operator="containsText" text="휴무">
      <formula>NOT(ISERROR(SEARCH("휴무",D22)))</formula>
    </cfRule>
    <cfRule type="containsText" dxfId="3130" priority="695" operator="containsText" text="야간">
      <formula>NOT(ISERROR(SEARCH("야간",D22)))</formula>
    </cfRule>
    <cfRule type="containsText" dxfId="3129" priority="696" operator="containsText" text="오전">
      <formula>NOT(ISERROR(SEARCH("오전",D22)))</formula>
    </cfRule>
  </conditionalFormatting>
  <conditionalFormatting sqref="J22:L22">
    <cfRule type="containsText" dxfId="3128" priority="685" operator="containsText" text="주간">
      <formula>NOT(ISERROR(SEARCH("주간",J22)))</formula>
    </cfRule>
    <cfRule type="containsText" dxfId="3127" priority="686" operator="containsText" text="오후">
      <formula>NOT(ISERROR(SEARCH("오후",J22)))</formula>
    </cfRule>
    <cfRule type="containsText" dxfId="3126" priority="687" operator="containsText" text="심야">
      <formula>NOT(ISERROR(SEARCH("심야",J22)))</formula>
    </cfRule>
    <cfRule type="containsText" dxfId="3125" priority="688" operator="containsText" text="휴무">
      <formula>NOT(ISERROR(SEARCH("휴무",J22)))</formula>
    </cfRule>
    <cfRule type="containsText" dxfId="3124" priority="689" operator="containsText" text="야간">
      <formula>NOT(ISERROR(SEARCH("야간",J22)))</formula>
    </cfRule>
    <cfRule type="containsText" dxfId="3123" priority="690" operator="containsText" text="오전">
      <formula>NOT(ISERROR(SEARCH("오전",J22)))</formula>
    </cfRule>
  </conditionalFormatting>
  <conditionalFormatting sqref="M22:O22">
    <cfRule type="containsText" dxfId="3122" priority="679" operator="containsText" text="주간">
      <formula>NOT(ISERROR(SEARCH("주간",M22)))</formula>
    </cfRule>
    <cfRule type="containsText" dxfId="3121" priority="680" operator="containsText" text="오후">
      <formula>NOT(ISERROR(SEARCH("오후",M22)))</formula>
    </cfRule>
    <cfRule type="containsText" dxfId="3120" priority="681" operator="containsText" text="심야">
      <formula>NOT(ISERROR(SEARCH("심야",M22)))</formula>
    </cfRule>
    <cfRule type="containsText" dxfId="3119" priority="682" operator="containsText" text="휴무">
      <formula>NOT(ISERROR(SEARCH("휴무",M22)))</formula>
    </cfRule>
    <cfRule type="containsText" dxfId="3118" priority="683" operator="containsText" text="야간">
      <formula>NOT(ISERROR(SEARCH("야간",M22)))</formula>
    </cfRule>
    <cfRule type="containsText" dxfId="3117" priority="684" operator="containsText" text="오전">
      <formula>NOT(ISERROR(SEARCH("오전",M22)))</formula>
    </cfRule>
  </conditionalFormatting>
  <conditionalFormatting sqref="P22:R22">
    <cfRule type="containsText" dxfId="3116" priority="673" operator="containsText" text="주간">
      <formula>NOT(ISERROR(SEARCH("주간",P22)))</formula>
    </cfRule>
    <cfRule type="containsText" dxfId="3115" priority="674" operator="containsText" text="오후">
      <formula>NOT(ISERROR(SEARCH("오후",P22)))</formula>
    </cfRule>
    <cfRule type="containsText" dxfId="3114" priority="675" operator="containsText" text="심야">
      <formula>NOT(ISERROR(SEARCH("심야",P22)))</formula>
    </cfRule>
    <cfRule type="containsText" dxfId="3113" priority="676" operator="containsText" text="휴무">
      <formula>NOT(ISERROR(SEARCH("휴무",P22)))</formula>
    </cfRule>
    <cfRule type="containsText" dxfId="3112" priority="677" operator="containsText" text="야간">
      <formula>NOT(ISERROR(SEARCH("야간",P22)))</formula>
    </cfRule>
    <cfRule type="containsText" dxfId="3111" priority="678" operator="containsText" text="오전">
      <formula>NOT(ISERROR(SEARCH("오전",P22)))</formula>
    </cfRule>
  </conditionalFormatting>
  <conditionalFormatting sqref="S22:U22">
    <cfRule type="containsText" dxfId="3110" priority="667" operator="containsText" text="주간">
      <formula>NOT(ISERROR(SEARCH("주간",S22)))</formula>
    </cfRule>
    <cfRule type="containsText" dxfId="3109" priority="668" operator="containsText" text="오후">
      <formula>NOT(ISERROR(SEARCH("오후",S22)))</formula>
    </cfRule>
    <cfRule type="containsText" dxfId="3108" priority="669" operator="containsText" text="심야">
      <formula>NOT(ISERROR(SEARCH("심야",S22)))</formula>
    </cfRule>
    <cfRule type="containsText" dxfId="3107" priority="670" operator="containsText" text="휴무">
      <formula>NOT(ISERROR(SEARCH("휴무",S22)))</formula>
    </cfRule>
    <cfRule type="containsText" dxfId="3106" priority="671" operator="containsText" text="야간">
      <formula>NOT(ISERROR(SEARCH("야간",S22)))</formula>
    </cfRule>
    <cfRule type="containsText" dxfId="3105" priority="672" operator="containsText" text="오전">
      <formula>NOT(ISERROR(SEARCH("오전",S22)))</formula>
    </cfRule>
  </conditionalFormatting>
  <conditionalFormatting sqref="V22:X22">
    <cfRule type="containsText" dxfId="3104" priority="661" operator="containsText" text="주간">
      <formula>NOT(ISERROR(SEARCH("주간",V22)))</formula>
    </cfRule>
    <cfRule type="containsText" dxfId="3103" priority="662" operator="containsText" text="오후">
      <formula>NOT(ISERROR(SEARCH("오후",V22)))</formula>
    </cfRule>
    <cfRule type="containsText" dxfId="3102" priority="663" operator="containsText" text="심야">
      <formula>NOT(ISERROR(SEARCH("심야",V22)))</formula>
    </cfRule>
    <cfRule type="containsText" dxfId="3101" priority="664" operator="containsText" text="휴무">
      <formula>NOT(ISERROR(SEARCH("휴무",V22)))</formula>
    </cfRule>
    <cfRule type="containsText" dxfId="3100" priority="665" operator="containsText" text="야간">
      <formula>NOT(ISERROR(SEARCH("야간",V22)))</formula>
    </cfRule>
    <cfRule type="containsText" dxfId="3099" priority="666" operator="containsText" text="오전">
      <formula>NOT(ISERROR(SEARCH("오전",V22)))</formula>
    </cfRule>
  </conditionalFormatting>
  <conditionalFormatting sqref="D40:R40">
    <cfRule type="containsText" dxfId="3098" priority="655" operator="containsText" text="주간">
      <formula>NOT(ISERROR(SEARCH("주간",D40)))</formula>
    </cfRule>
    <cfRule type="containsText" dxfId="3097" priority="656" operator="containsText" text="오후">
      <formula>NOT(ISERROR(SEARCH("오후",D40)))</formula>
    </cfRule>
    <cfRule type="containsText" dxfId="3096" priority="657" operator="containsText" text="심야">
      <formula>NOT(ISERROR(SEARCH("심야",D40)))</formula>
    </cfRule>
    <cfRule type="containsText" dxfId="3095" priority="658" operator="containsText" text="휴무">
      <formula>NOT(ISERROR(SEARCH("휴무",D40)))</formula>
    </cfRule>
    <cfRule type="containsText" dxfId="3094" priority="659" operator="containsText" text="야간">
      <formula>NOT(ISERROR(SEARCH("야간",D40)))</formula>
    </cfRule>
    <cfRule type="containsText" dxfId="3093" priority="660" operator="containsText" text="오전">
      <formula>NOT(ISERROR(SEARCH("오전",D40)))</formula>
    </cfRule>
  </conditionalFormatting>
  <conditionalFormatting sqref="S40:U40">
    <cfRule type="containsText" dxfId="3092" priority="649" operator="containsText" text="주간">
      <formula>NOT(ISERROR(SEARCH("주간",S40)))</formula>
    </cfRule>
    <cfRule type="containsText" dxfId="3091" priority="650" operator="containsText" text="오후">
      <formula>NOT(ISERROR(SEARCH("오후",S40)))</formula>
    </cfRule>
    <cfRule type="containsText" dxfId="3090" priority="651" operator="containsText" text="심야">
      <formula>NOT(ISERROR(SEARCH("심야",S40)))</formula>
    </cfRule>
    <cfRule type="containsText" dxfId="3089" priority="652" operator="containsText" text="휴무">
      <formula>NOT(ISERROR(SEARCH("휴무",S40)))</formula>
    </cfRule>
    <cfRule type="containsText" dxfId="3088" priority="653" operator="containsText" text="야간">
      <formula>NOT(ISERROR(SEARCH("야간",S40)))</formula>
    </cfRule>
    <cfRule type="containsText" dxfId="3087" priority="654" operator="containsText" text="오전">
      <formula>NOT(ISERROR(SEARCH("오전",S40)))</formula>
    </cfRule>
  </conditionalFormatting>
  <conditionalFormatting sqref="V40:X40">
    <cfRule type="containsText" dxfId="3086" priority="643" operator="containsText" text="주간">
      <formula>NOT(ISERROR(SEARCH("주간",V40)))</formula>
    </cfRule>
    <cfRule type="containsText" dxfId="3085" priority="644" operator="containsText" text="오후">
      <formula>NOT(ISERROR(SEARCH("오후",V40)))</formula>
    </cfRule>
    <cfRule type="containsText" dxfId="3084" priority="645" operator="containsText" text="심야">
      <formula>NOT(ISERROR(SEARCH("심야",V40)))</formula>
    </cfRule>
    <cfRule type="containsText" dxfId="3083" priority="646" operator="containsText" text="휴무">
      <formula>NOT(ISERROR(SEARCH("휴무",V40)))</formula>
    </cfRule>
    <cfRule type="containsText" dxfId="3082" priority="647" operator="containsText" text="야간">
      <formula>NOT(ISERROR(SEARCH("야간",V40)))</formula>
    </cfRule>
    <cfRule type="containsText" dxfId="3081" priority="648" operator="containsText" text="오전">
      <formula>NOT(ISERROR(SEARCH("오전",V40)))</formula>
    </cfRule>
  </conditionalFormatting>
  <conditionalFormatting sqref="M15:O15">
    <cfRule type="containsText" dxfId="3080" priority="637" operator="containsText" text="주간">
      <formula>NOT(ISERROR(SEARCH("주간",M15)))</formula>
    </cfRule>
    <cfRule type="containsText" dxfId="3079" priority="638" operator="containsText" text="오후">
      <formula>NOT(ISERROR(SEARCH("오후",M15)))</formula>
    </cfRule>
    <cfRule type="containsText" dxfId="3078" priority="639" operator="containsText" text="심야">
      <formula>NOT(ISERROR(SEARCH("심야",M15)))</formula>
    </cfRule>
    <cfRule type="containsText" dxfId="3077" priority="640" operator="containsText" text="휴무">
      <formula>NOT(ISERROR(SEARCH("휴무",M15)))</formula>
    </cfRule>
    <cfRule type="containsText" dxfId="3076" priority="641" operator="containsText" text="야간">
      <formula>NOT(ISERROR(SEARCH("야간",M15)))</formula>
    </cfRule>
    <cfRule type="containsText" dxfId="3075" priority="642" operator="containsText" text="오전">
      <formula>NOT(ISERROR(SEARCH("오전",M15)))</formula>
    </cfRule>
  </conditionalFormatting>
  <conditionalFormatting sqref="M17:O17">
    <cfRule type="containsText" dxfId="3074" priority="631" operator="containsText" text="주간">
      <formula>NOT(ISERROR(SEARCH("주간",M17)))</formula>
    </cfRule>
    <cfRule type="containsText" dxfId="3073" priority="632" operator="containsText" text="오후">
      <formula>NOT(ISERROR(SEARCH("오후",M17)))</formula>
    </cfRule>
    <cfRule type="containsText" dxfId="3072" priority="633" operator="containsText" text="심야">
      <formula>NOT(ISERROR(SEARCH("심야",M17)))</formula>
    </cfRule>
    <cfRule type="containsText" dxfId="3071" priority="634" operator="containsText" text="휴무">
      <formula>NOT(ISERROR(SEARCH("휴무",M17)))</formula>
    </cfRule>
    <cfRule type="containsText" dxfId="3070" priority="635" operator="containsText" text="야간">
      <formula>NOT(ISERROR(SEARCH("야간",M17)))</formula>
    </cfRule>
    <cfRule type="containsText" dxfId="3069" priority="636" operator="containsText" text="오전">
      <formula>NOT(ISERROR(SEARCH("오전",M17)))</formula>
    </cfRule>
  </conditionalFormatting>
  <conditionalFormatting sqref="P17:R17">
    <cfRule type="containsText" dxfId="3068" priority="625" operator="containsText" text="주간">
      <formula>NOT(ISERROR(SEARCH("주간",P17)))</formula>
    </cfRule>
    <cfRule type="containsText" dxfId="3067" priority="626" operator="containsText" text="오후">
      <formula>NOT(ISERROR(SEARCH("오후",P17)))</formula>
    </cfRule>
    <cfRule type="containsText" dxfId="3066" priority="627" operator="containsText" text="심야">
      <formula>NOT(ISERROR(SEARCH("심야",P17)))</formula>
    </cfRule>
    <cfRule type="containsText" dxfId="3065" priority="628" operator="containsText" text="휴무">
      <formula>NOT(ISERROR(SEARCH("휴무",P17)))</formula>
    </cfRule>
    <cfRule type="containsText" dxfId="3064" priority="629" operator="containsText" text="야간">
      <formula>NOT(ISERROR(SEARCH("야간",P17)))</formula>
    </cfRule>
    <cfRule type="containsText" dxfId="3063" priority="630" operator="containsText" text="오전">
      <formula>NOT(ISERROR(SEARCH("오전",P17)))</formula>
    </cfRule>
  </conditionalFormatting>
  <conditionalFormatting sqref="M13:O13">
    <cfRule type="containsText" dxfId="3062" priority="619" operator="containsText" text="주간">
      <formula>NOT(ISERROR(SEARCH("주간",M13)))</formula>
    </cfRule>
    <cfRule type="containsText" dxfId="3061" priority="620" operator="containsText" text="오후">
      <formula>NOT(ISERROR(SEARCH("오후",M13)))</formula>
    </cfRule>
    <cfRule type="containsText" dxfId="3060" priority="621" operator="containsText" text="심야">
      <formula>NOT(ISERROR(SEARCH("심야",M13)))</formula>
    </cfRule>
    <cfRule type="containsText" dxfId="3059" priority="622" operator="containsText" text="휴무">
      <formula>NOT(ISERROR(SEARCH("휴무",M13)))</formula>
    </cfRule>
    <cfRule type="containsText" dxfId="3058" priority="623" operator="containsText" text="야간">
      <formula>NOT(ISERROR(SEARCH("야간",M13)))</formula>
    </cfRule>
    <cfRule type="containsText" dxfId="3057" priority="624" operator="containsText" text="오전">
      <formula>NOT(ISERROR(SEARCH("오전",M13)))</formula>
    </cfRule>
  </conditionalFormatting>
  <conditionalFormatting sqref="V17:X17">
    <cfRule type="containsText" dxfId="3056" priority="613" operator="containsText" text="주간">
      <formula>NOT(ISERROR(SEARCH("주간",V17)))</formula>
    </cfRule>
    <cfRule type="containsText" dxfId="3055" priority="614" operator="containsText" text="오후">
      <formula>NOT(ISERROR(SEARCH("오후",V17)))</formula>
    </cfRule>
    <cfRule type="containsText" dxfId="3054" priority="615" operator="containsText" text="심야">
      <formula>NOT(ISERROR(SEARCH("심야",V17)))</formula>
    </cfRule>
    <cfRule type="containsText" dxfId="3053" priority="616" operator="containsText" text="휴무">
      <formula>NOT(ISERROR(SEARCH("휴무",V17)))</formula>
    </cfRule>
    <cfRule type="containsText" dxfId="3052" priority="617" operator="containsText" text="야간">
      <formula>NOT(ISERROR(SEARCH("야간",V17)))</formula>
    </cfRule>
    <cfRule type="containsText" dxfId="3051" priority="618" operator="containsText" text="오전">
      <formula>NOT(ISERROR(SEARCH("오전",V17)))</formula>
    </cfRule>
  </conditionalFormatting>
  <conditionalFormatting sqref="P19:R19">
    <cfRule type="containsText" dxfId="3050" priority="607" operator="containsText" text="주간">
      <formula>NOT(ISERROR(SEARCH("주간",P19)))</formula>
    </cfRule>
    <cfRule type="containsText" dxfId="3049" priority="608" operator="containsText" text="오후">
      <formula>NOT(ISERROR(SEARCH("오후",P19)))</formula>
    </cfRule>
    <cfRule type="containsText" dxfId="3048" priority="609" operator="containsText" text="심야">
      <formula>NOT(ISERROR(SEARCH("심야",P19)))</formula>
    </cfRule>
    <cfRule type="containsText" dxfId="3047" priority="610" operator="containsText" text="휴무">
      <formula>NOT(ISERROR(SEARCH("휴무",P19)))</formula>
    </cfRule>
    <cfRule type="containsText" dxfId="3046" priority="611" operator="containsText" text="야간">
      <formula>NOT(ISERROR(SEARCH("야간",P19)))</formula>
    </cfRule>
    <cfRule type="containsText" dxfId="3045" priority="612" operator="containsText" text="오전">
      <formula>NOT(ISERROR(SEARCH("오전",P19)))</formula>
    </cfRule>
  </conditionalFormatting>
  <conditionalFormatting sqref="S19:U19">
    <cfRule type="containsText" dxfId="3044" priority="601" operator="containsText" text="주간">
      <formula>NOT(ISERROR(SEARCH("주간",S19)))</formula>
    </cfRule>
    <cfRule type="containsText" dxfId="3043" priority="602" operator="containsText" text="오후">
      <formula>NOT(ISERROR(SEARCH("오후",S19)))</formula>
    </cfRule>
    <cfRule type="containsText" dxfId="3042" priority="603" operator="containsText" text="심야">
      <formula>NOT(ISERROR(SEARCH("심야",S19)))</formula>
    </cfRule>
    <cfRule type="containsText" dxfId="3041" priority="604" operator="containsText" text="휴무">
      <formula>NOT(ISERROR(SEARCH("휴무",S19)))</formula>
    </cfRule>
    <cfRule type="containsText" dxfId="3040" priority="605" operator="containsText" text="야간">
      <formula>NOT(ISERROR(SEARCH("야간",S19)))</formula>
    </cfRule>
    <cfRule type="containsText" dxfId="3039" priority="606" operator="containsText" text="오전">
      <formula>NOT(ISERROR(SEARCH("오전",S19)))</formula>
    </cfRule>
  </conditionalFormatting>
  <conditionalFormatting sqref="V19:X19">
    <cfRule type="containsText" dxfId="3038" priority="595" operator="containsText" text="주간">
      <formula>NOT(ISERROR(SEARCH("주간",V19)))</formula>
    </cfRule>
    <cfRule type="containsText" dxfId="3037" priority="596" operator="containsText" text="오후">
      <formula>NOT(ISERROR(SEARCH("오후",V19)))</formula>
    </cfRule>
    <cfRule type="containsText" dxfId="3036" priority="597" operator="containsText" text="심야">
      <formula>NOT(ISERROR(SEARCH("심야",V19)))</formula>
    </cfRule>
    <cfRule type="containsText" dxfId="3035" priority="598" operator="containsText" text="휴무">
      <formula>NOT(ISERROR(SEARCH("휴무",V19)))</formula>
    </cfRule>
    <cfRule type="containsText" dxfId="3034" priority="599" operator="containsText" text="야간">
      <formula>NOT(ISERROR(SEARCH("야간",V19)))</formula>
    </cfRule>
    <cfRule type="containsText" dxfId="3033" priority="600" operator="containsText" text="오전">
      <formula>NOT(ISERROR(SEARCH("오전",V19)))</formula>
    </cfRule>
  </conditionalFormatting>
  <conditionalFormatting sqref="M20:O20">
    <cfRule type="containsText" dxfId="3032" priority="589" operator="containsText" text="주간">
      <formula>NOT(ISERROR(SEARCH("주간",M20)))</formula>
    </cfRule>
    <cfRule type="containsText" dxfId="3031" priority="590" operator="containsText" text="오후">
      <formula>NOT(ISERROR(SEARCH("오후",M20)))</formula>
    </cfRule>
    <cfRule type="containsText" dxfId="3030" priority="591" operator="containsText" text="심야">
      <formula>NOT(ISERROR(SEARCH("심야",M20)))</formula>
    </cfRule>
    <cfRule type="containsText" dxfId="3029" priority="592" operator="containsText" text="휴무">
      <formula>NOT(ISERROR(SEARCH("휴무",M20)))</formula>
    </cfRule>
    <cfRule type="containsText" dxfId="3028" priority="593" operator="containsText" text="야간">
      <formula>NOT(ISERROR(SEARCH("야간",M20)))</formula>
    </cfRule>
    <cfRule type="containsText" dxfId="3027" priority="594" operator="containsText" text="오전">
      <formula>NOT(ISERROR(SEARCH("오전",M20)))</formula>
    </cfRule>
  </conditionalFormatting>
  <conditionalFormatting sqref="P15:R15">
    <cfRule type="containsText" dxfId="3026" priority="583" operator="containsText" text="주간">
      <formula>NOT(ISERROR(SEARCH("주간",P15)))</formula>
    </cfRule>
    <cfRule type="containsText" dxfId="3025" priority="584" operator="containsText" text="오후">
      <formula>NOT(ISERROR(SEARCH("오후",P15)))</formula>
    </cfRule>
    <cfRule type="containsText" dxfId="3024" priority="585" operator="containsText" text="심야">
      <formula>NOT(ISERROR(SEARCH("심야",P15)))</formula>
    </cfRule>
    <cfRule type="containsText" dxfId="3023" priority="586" operator="containsText" text="휴무">
      <formula>NOT(ISERROR(SEARCH("휴무",P15)))</formula>
    </cfRule>
    <cfRule type="containsText" dxfId="3022" priority="587" operator="containsText" text="야간">
      <formula>NOT(ISERROR(SEARCH("야간",P15)))</formula>
    </cfRule>
    <cfRule type="containsText" dxfId="3021" priority="588" operator="containsText" text="오전">
      <formula>NOT(ISERROR(SEARCH("오전",P15)))</formula>
    </cfRule>
  </conditionalFormatting>
  <conditionalFormatting sqref="M19:O19">
    <cfRule type="containsText" dxfId="3020" priority="577" operator="containsText" text="주간">
      <formula>NOT(ISERROR(SEARCH("주간",M19)))</formula>
    </cfRule>
    <cfRule type="containsText" dxfId="3019" priority="578" operator="containsText" text="오후">
      <formula>NOT(ISERROR(SEARCH("오후",M19)))</formula>
    </cfRule>
    <cfRule type="containsText" dxfId="3018" priority="579" operator="containsText" text="심야">
      <formula>NOT(ISERROR(SEARCH("심야",M19)))</formula>
    </cfRule>
    <cfRule type="containsText" dxfId="3017" priority="580" operator="containsText" text="휴무">
      <formula>NOT(ISERROR(SEARCH("휴무",M19)))</formula>
    </cfRule>
    <cfRule type="containsText" dxfId="3016" priority="581" operator="containsText" text="야간">
      <formula>NOT(ISERROR(SEARCH("야간",M19)))</formula>
    </cfRule>
    <cfRule type="containsText" dxfId="3015" priority="582" operator="containsText" text="오전">
      <formula>NOT(ISERROR(SEARCH("오전",M19)))</formula>
    </cfRule>
  </conditionalFormatting>
  <conditionalFormatting sqref="G19:I19">
    <cfRule type="containsText" dxfId="3014" priority="571" operator="containsText" text="주간">
      <formula>NOT(ISERROR(SEARCH("주간",G19)))</formula>
    </cfRule>
    <cfRule type="containsText" dxfId="3013" priority="572" operator="containsText" text="오후">
      <formula>NOT(ISERROR(SEARCH("오후",G19)))</formula>
    </cfRule>
    <cfRule type="containsText" dxfId="3012" priority="573" operator="containsText" text="심야">
      <formula>NOT(ISERROR(SEARCH("심야",G19)))</formula>
    </cfRule>
    <cfRule type="containsText" dxfId="3011" priority="574" operator="containsText" text="휴무">
      <formula>NOT(ISERROR(SEARCH("휴무",G19)))</formula>
    </cfRule>
    <cfRule type="containsText" dxfId="3010" priority="575" operator="containsText" text="야간">
      <formula>NOT(ISERROR(SEARCH("야간",G19)))</formula>
    </cfRule>
    <cfRule type="containsText" dxfId="3009" priority="576" operator="containsText" text="오전">
      <formula>NOT(ISERROR(SEARCH("오전",G19)))</formula>
    </cfRule>
  </conditionalFormatting>
  <conditionalFormatting sqref="P20:R20">
    <cfRule type="containsText" dxfId="3008" priority="565" operator="containsText" text="주간">
      <formula>NOT(ISERROR(SEARCH("주간",P20)))</formula>
    </cfRule>
    <cfRule type="containsText" dxfId="3007" priority="566" operator="containsText" text="오후">
      <formula>NOT(ISERROR(SEARCH("오후",P20)))</formula>
    </cfRule>
    <cfRule type="containsText" dxfId="3006" priority="567" operator="containsText" text="심야">
      <formula>NOT(ISERROR(SEARCH("심야",P20)))</formula>
    </cfRule>
    <cfRule type="containsText" dxfId="3005" priority="568" operator="containsText" text="휴무">
      <formula>NOT(ISERROR(SEARCH("휴무",P20)))</formula>
    </cfRule>
    <cfRule type="containsText" dxfId="3004" priority="569" operator="containsText" text="야간">
      <formula>NOT(ISERROR(SEARCH("야간",P20)))</formula>
    </cfRule>
    <cfRule type="containsText" dxfId="3003" priority="570" operator="containsText" text="오전">
      <formula>NOT(ISERROR(SEARCH("오전",P20)))</formula>
    </cfRule>
  </conditionalFormatting>
  <conditionalFormatting sqref="S20:U20">
    <cfRule type="containsText" dxfId="3002" priority="559" operator="containsText" text="주간">
      <formula>NOT(ISERROR(SEARCH("주간",S20)))</formula>
    </cfRule>
    <cfRule type="containsText" dxfId="3001" priority="560" operator="containsText" text="오후">
      <formula>NOT(ISERROR(SEARCH("오후",S20)))</formula>
    </cfRule>
    <cfRule type="containsText" dxfId="3000" priority="561" operator="containsText" text="심야">
      <formula>NOT(ISERROR(SEARCH("심야",S20)))</formula>
    </cfRule>
    <cfRule type="containsText" dxfId="2999" priority="562" operator="containsText" text="휴무">
      <formula>NOT(ISERROR(SEARCH("휴무",S20)))</formula>
    </cfRule>
    <cfRule type="containsText" dxfId="2998" priority="563" operator="containsText" text="야간">
      <formula>NOT(ISERROR(SEARCH("야간",S20)))</formula>
    </cfRule>
    <cfRule type="containsText" dxfId="2997" priority="564" operator="containsText" text="오전">
      <formula>NOT(ISERROR(SEARCH("오전",S20)))</formula>
    </cfRule>
  </conditionalFormatting>
  <conditionalFormatting sqref="S17:U17">
    <cfRule type="containsText" dxfId="2996" priority="553" operator="containsText" text="주간">
      <formula>NOT(ISERROR(SEARCH("주간",S17)))</formula>
    </cfRule>
    <cfRule type="containsText" dxfId="2995" priority="554" operator="containsText" text="오후">
      <formula>NOT(ISERROR(SEARCH("오후",S17)))</formula>
    </cfRule>
    <cfRule type="containsText" dxfId="2994" priority="555" operator="containsText" text="심야">
      <formula>NOT(ISERROR(SEARCH("심야",S17)))</formula>
    </cfRule>
    <cfRule type="containsText" dxfId="2993" priority="556" operator="containsText" text="휴무">
      <formula>NOT(ISERROR(SEARCH("휴무",S17)))</formula>
    </cfRule>
    <cfRule type="containsText" dxfId="2992" priority="557" operator="containsText" text="야간">
      <formula>NOT(ISERROR(SEARCH("야간",S17)))</formula>
    </cfRule>
    <cfRule type="containsText" dxfId="2991" priority="558" operator="containsText" text="오전">
      <formula>NOT(ISERROR(SEARCH("오전",S17)))</formula>
    </cfRule>
  </conditionalFormatting>
  <conditionalFormatting sqref="V20:X20">
    <cfRule type="containsText" dxfId="2990" priority="547" operator="containsText" text="주간">
      <formula>NOT(ISERROR(SEARCH("주간",V20)))</formula>
    </cfRule>
    <cfRule type="containsText" dxfId="2989" priority="548" operator="containsText" text="오후">
      <formula>NOT(ISERROR(SEARCH("오후",V20)))</formula>
    </cfRule>
    <cfRule type="containsText" dxfId="2988" priority="549" operator="containsText" text="심야">
      <formula>NOT(ISERROR(SEARCH("심야",V20)))</formula>
    </cfRule>
    <cfRule type="containsText" dxfId="2987" priority="550" operator="containsText" text="휴무">
      <formula>NOT(ISERROR(SEARCH("휴무",V20)))</formula>
    </cfRule>
    <cfRule type="containsText" dxfId="2986" priority="551" operator="containsText" text="야간">
      <formula>NOT(ISERROR(SEARCH("야간",V20)))</formula>
    </cfRule>
    <cfRule type="containsText" dxfId="2985" priority="552" operator="containsText" text="오전">
      <formula>NOT(ISERROR(SEARCH("오전",V20)))</formula>
    </cfRule>
  </conditionalFormatting>
  <conditionalFormatting sqref="J17:L17">
    <cfRule type="containsText" dxfId="2984" priority="541" operator="containsText" text="주간">
      <formula>NOT(ISERROR(SEARCH("주간",J17)))</formula>
    </cfRule>
    <cfRule type="containsText" dxfId="2983" priority="542" operator="containsText" text="오후">
      <formula>NOT(ISERROR(SEARCH("오후",J17)))</formula>
    </cfRule>
    <cfRule type="containsText" dxfId="2982" priority="543" operator="containsText" text="심야">
      <formula>NOT(ISERROR(SEARCH("심야",J17)))</formula>
    </cfRule>
    <cfRule type="containsText" dxfId="2981" priority="544" operator="containsText" text="휴무">
      <formula>NOT(ISERROR(SEARCH("휴무",J17)))</formula>
    </cfRule>
    <cfRule type="containsText" dxfId="2980" priority="545" operator="containsText" text="야간">
      <formula>NOT(ISERROR(SEARCH("야간",J17)))</formula>
    </cfRule>
    <cfRule type="containsText" dxfId="2979" priority="546" operator="containsText" text="오전">
      <formula>NOT(ISERROR(SEARCH("오전",J17)))</formula>
    </cfRule>
  </conditionalFormatting>
  <conditionalFormatting sqref="G15:I15">
    <cfRule type="containsText" dxfId="2978" priority="535" operator="containsText" text="주간">
      <formula>NOT(ISERROR(SEARCH("주간",G15)))</formula>
    </cfRule>
    <cfRule type="containsText" dxfId="2977" priority="536" operator="containsText" text="오후">
      <formula>NOT(ISERROR(SEARCH("오후",G15)))</formula>
    </cfRule>
    <cfRule type="containsText" dxfId="2976" priority="537" operator="containsText" text="심야">
      <formula>NOT(ISERROR(SEARCH("심야",G15)))</formula>
    </cfRule>
    <cfRule type="containsText" dxfId="2975" priority="538" operator="containsText" text="휴무">
      <formula>NOT(ISERROR(SEARCH("휴무",G15)))</formula>
    </cfRule>
    <cfRule type="containsText" dxfId="2974" priority="539" operator="containsText" text="야간">
      <formula>NOT(ISERROR(SEARCH("야간",G15)))</formula>
    </cfRule>
    <cfRule type="containsText" dxfId="2973" priority="540" operator="containsText" text="오전">
      <formula>NOT(ISERROR(SEARCH("오전",G15)))</formula>
    </cfRule>
  </conditionalFormatting>
  <conditionalFormatting sqref="G17:I17">
    <cfRule type="containsText" dxfId="2972" priority="529" operator="containsText" text="주간">
      <formula>NOT(ISERROR(SEARCH("주간",G17)))</formula>
    </cfRule>
    <cfRule type="containsText" dxfId="2971" priority="530" operator="containsText" text="오후">
      <formula>NOT(ISERROR(SEARCH("오후",G17)))</formula>
    </cfRule>
    <cfRule type="containsText" dxfId="2970" priority="531" operator="containsText" text="심야">
      <formula>NOT(ISERROR(SEARCH("심야",G17)))</formula>
    </cfRule>
    <cfRule type="containsText" dxfId="2969" priority="532" operator="containsText" text="휴무">
      <formula>NOT(ISERROR(SEARCH("휴무",G17)))</formula>
    </cfRule>
    <cfRule type="containsText" dxfId="2968" priority="533" operator="containsText" text="야간">
      <formula>NOT(ISERROR(SEARCH("야간",G17)))</formula>
    </cfRule>
    <cfRule type="containsText" dxfId="2967" priority="534" operator="containsText" text="오전">
      <formula>NOT(ISERROR(SEARCH("오전",G17)))</formula>
    </cfRule>
  </conditionalFormatting>
  <conditionalFormatting sqref="D18:F18">
    <cfRule type="containsText" dxfId="2966" priority="523" operator="containsText" text="주간">
      <formula>NOT(ISERROR(SEARCH("주간",D18)))</formula>
    </cfRule>
    <cfRule type="containsText" dxfId="2965" priority="524" operator="containsText" text="오후">
      <formula>NOT(ISERROR(SEARCH("오후",D18)))</formula>
    </cfRule>
    <cfRule type="containsText" dxfId="2964" priority="525" operator="containsText" text="심야">
      <formula>NOT(ISERROR(SEARCH("심야",D18)))</formula>
    </cfRule>
    <cfRule type="containsText" dxfId="2963" priority="526" operator="containsText" text="휴무">
      <formula>NOT(ISERROR(SEARCH("휴무",D18)))</formula>
    </cfRule>
    <cfRule type="containsText" dxfId="2962" priority="527" operator="containsText" text="야간">
      <formula>NOT(ISERROR(SEARCH("야간",D18)))</formula>
    </cfRule>
    <cfRule type="containsText" dxfId="2961" priority="528" operator="containsText" text="오전">
      <formula>NOT(ISERROR(SEARCH("오전",D18)))</formula>
    </cfRule>
  </conditionalFormatting>
  <conditionalFormatting sqref="D19:F19">
    <cfRule type="containsText" dxfId="2960" priority="517" operator="containsText" text="주간">
      <formula>NOT(ISERROR(SEARCH("주간",D19)))</formula>
    </cfRule>
    <cfRule type="containsText" dxfId="2959" priority="518" operator="containsText" text="오후">
      <formula>NOT(ISERROR(SEARCH("오후",D19)))</formula>
    </cfRule>
    <cfRule type="containsText" dxfId="2958" priority="519" operator="containsText" text="심야">
      <formula>NOT(ISERROR(SEARCH("심야",D19)))</formula>
    </cfRule>
    <cfRule type="containsText" dxfId="2957" priority="520" operator="containsText" text="휴무">
      <formula>NOT(ISERROR(SEARCH("휴무",D19)))</formula>
    </cfRule>
    <cfRule type="containsText" dxfId="2956" priority="521" operator="containsText" text="야간">
      <formula>NOT(ISERROR(SEARCH("야간",D19)))</formula>
    </cfRule>
    <cfRule type="containsText" dxfId="2955" priority="522" operator="containsText" text="오전">
      <formula>NOT(ISERROR(SEARCH("오전",D19)))</formula>
    </cfRule>
  </conditionalFormatting>
  <conditionalFormatting sqref="D20:F20">
    <cfRule type="containsText" dxfId="2954" priority="511" operator="containsText" text="주간">
      <formula>NOT(ISERROR(SEARCH("주간",D20)))</formula>
    </cfRule>
    <cfRule type="containsText" dxfId="2953" priority="512" operator="containsText" text="오후">
      <formula>NOT(ISERROR(SEARCH("오후",D20)))</formula>
    </cfRule>
    <cfRule type="containsText" dxfId="2952" priority="513" operator="containsText" text="심야">
      <formula>NOT(ISERROR(SEARCH("심야",D20)))</formula>
    </cfRule>
    <cfRule type="containsText" dxfId="2951" priority="514" operator="containsText" text="휴무">
      <formula>NOT(ISERROR(SEARCH("휴무",D20)))</formula>
    </cfRule>
    <cfRule type="containsText" dxfId="2950" priority="515" operator="containsText" text="야간">
      <formula>NOT(ISERROR(SEARCH("야간",D20)))</formula>
    </cfRule>
    <cfRule type="containsText" dxfId="2949" priority="516" operator="containsText" text="오전">
      <formula>NOT(ISERROR(SEARCH("오전",D20)))</formula>
    </cfRule>
  </conditionalFormatting>
  <conditionalFormatting sqref="G18:I18">
    <cfRule type="containsText" dxfId="2948" priority="505" operator="containsText" text="주간">
      <formula>NOT(ISERROR(SEARCH("주간",G18)))</formula>
    </cfRule>
    <cfRule type="containsText" dxfId="2947" priority="506" operator="containsText" text="오후">
      <formula>NOT(ISERROR(SEARCH("오후",G18)))</formula>
    </cfRule>
    <cfRule type="containsText" dxfId="2946" priority="507" operator="containsText" text="심야">
      <formula>NOT(ISERROR(SEARCH("심야",G18)))</formula>
    </cfRule>
    <cfRule type="containsText" dxfId="2945" priority="508" operator="containsText" text="휴무">
      <formula>NOT(ISERROR(SEARCH("휴무",G18)))</formula>
    </cfRule>
    <cfRule type="containsText" dxfId="2944" priority="509" operator="containsText" text="야간">
      <formula>NOT(ISERROR(SEARCH("야간",G18)))</formula>
    </cfRule>
    <cfRule type="containsText" dxfId="2943" priority="510" operator="containsText" text="오전">
      <formula>NOT(ISERROR(SEARCH("오전",G18)))</formula>
    </cfRule>
  </conditionalFormatting>
  <conditionalFormatting sqref="G20:I20">
    <cfRule type="containsText" dxfId="2942" priority="499" operator="containsText" text="주간">
      <formula>NOT(ISERROR(SEARCH("주간",G20)))</formula>
    </cfRule>
    <cfRule type="containsText" dxfId="2941" priority="500" operator="containsText" text="오후">
      <formula>NOT(ISERROR(SEARCH("오후",G20)))</formula>
    </cfRule>
    <cfRule type="containsText" dxfId="2940" priority="501" operator="containsText" text="심야">
      <formula>NOT(ISERROR(SEARCH("심야",G20)))</formula>
    </cfRule>
    <cfRule type="containsText" dxfId="2939" priority="502" operator="containsText" text="휴무">
      <formula>NOT(ISERROR(SEARCH("휴무",G20)))</formula>
    </cfRule>
    <cfRule type="containsText" dxfId="2938" priority="503" operator="containsText" text="야간">
      <formula>NOT(ISERROR(SEARCH("야간",G20)))</formula>
    </cfRule>
    <cfRule type="containsText" dxfId="2937" priority="504" operator="containsText" text="오전">
      <formula>NOT(ISERROR(SEARCH("오전",G20)))</formula>
    </cfRule>
  </conditionalFormatting>
  <conditionalFormatting sqref="J18:L18">
    <cfRule type="containsText" dxfId="2936" priority="493" operator="containsText" text="주간">
      <formula>NOT(ISERROR(SEARCH("주간",J18)))</formula>
    </cfRule>
    <cfRule type="containsText" dxfId="2935" priority="494" operator="containsText" text="오후">
      <formula>NOT(ISERROR(SEARCH("오후",J18)))</formula>
    </cfRule>
    <cfRule type="containsText" dxfId="2934" priority="495" operator="containsText" text="심야">
      <formula>NOT(ISERROR(SEARCH("심야",J18)))</formula>
    </cfRule>
    <cfRule type="containsText" dxfId="2933" priority="496" operator="containsText" text="휴무">
      <formula>NOT(ISERROR(SEARCH("휴무",J18)))</formula>
    </cfRule>
    <cfRule type="containsText" dxfId="2932" priority="497" operator="containsText" text="야간">
      <formula>NOT(ISERROR(SEARCH("야간",J18)))</formula>
    </cfRule>
    <cfRule type="containsText" dxfId="2931" priority="498" operator="containsText" text="오전">
      <formula>NOT(ISERROR(SEARCH("오전",J18)))</formula>
    </cfRule>
  </conditionalFormatting>
  <conditionalFormatting sqref="J19:L19">
    <cfRule type="containsText" dxfId="2930" priority="487" operator="containsText" text="주간">
      <formula>NOT(ISERROR(SEARCH("주간",J19)))</formula>
    </cfRule>
    <cfRule type="containsText" dxfId="2929" priority="488" operator="containsText" text="오후">
      <formula>NOT(ISERROR(SEARCH("오후",J19)))</formula>
    </cfRule>
    <cfRule type="containsText" dxfId="2928" priority="489" operator="containsText" text="심야">
      <formula>NOT(ISERROR(SEARCH("심야",J19)))</formula>
    </cfRule>
    <cfRule type="containsText" dxfId="2927" priority="490" operator="containsText" text="휴무">
      <formula>NOT(ISERROR(SEARCH("휴무",J19)))</formula>
    </cfRule>
    <cfRule type="containsText" dxfId="2926" priority="491" operator="containsText" text="야간">
      <formula>NOT(ISERROR(SEARCH("야간",J19)))</formula>
    </cfRule>
    <cfRule type="containsText" dxfId="2925" priority="492" operator="containsText" text="오전">
      <formula>NOT(ISERROR(SEARCH("오전",J19)))</formula>
    </cfRule>
  </conditionalFormatting>
  <conditionalFormatting sqref="J20:L20">
    <cfRule type="containsText" dxfId="2924" priority="481" operator="containsText" text="주간">
      <formula>NOT(ISERROR(SEARCH("주간",J20)))</formula>
    </cfRule>
    <cfRule type="containsText" dxfId="2923" priority="482" operator="containsText" text="오후">
      <formula>NOT(ISERROR(SEARCH("오후",J20)))</formula>
    </cfRule>
    <cfRule type="containsText" dxfId="2922" priority="483" operator="containsText" text="심야">
      <formula>NOT(ISERROR(SEARCH("심야",J20)))</formula>
    </cfRule>
    <cfRule type="containsText" dxfId="2921" priority="484" operator="containsText" text="휴무">
      <formula>NOT(ISERROR(SEARCH("휴무",J20)))</formula>
    </cfRule>
    <cfRule type="containsText" dxfId="2920" priority="485" operator="containsText" text="야간">
      <formula>NOT(ISERROR(SEARCH("야간",J20)))</formula>
    </cfRule>
    <cfRule type="containsText" dxfId="2919" priority="486" operator="containsText" text="오전">
      <formula>NOT(ISERROR(SEARCH("오전",J20)))</formula>
    </cfRule>
  </conditionalFormatting>
  <conditionalFormatting sqref="S15:U15">
    <cfRule type="containsText" dxfId="2918" priority="475" operator="containsText" text="주간">
      <formula>NOT(ISERROR(SEARCH("주간",S15)))</formula>
    </cfRule>
    <cfRule type="containsText" dxfId="2917" priority="476" operator="containsText" text="오후">
      <formula>NOT(ISERROR(SEARCH("오후",S15)))</formula>
    </cfRule>
    <cfRule type="containsText" dxfId="2916" priority="477" operator="containsText" text="심야">
      <formula>NOT(ISERROR(SEARCH("심야",S15)))</formula>
    </cfRule>
    <cfRule type="containsText" dxfId="2915" priority="478" operator="containsText" text="휴무">
      <formula>NOT(ISERROR(SEARCH("휴무",S15)))</formula>
    </cfRule>
    <cfRule type="containsText" dxfId="2914" priority="479" operator="containsText" text="야간">
      <formula>NOT(ISERROR(SEARCH("야간",S15)))</formula>
    </cfRule>
    <cfRule type="containsText" dxfId="2913" priority="480" operator="containsText" text="오전">
      <formula>NOT(ISERROR(SEARCH("오전",S15)))</formula>
    </cfRule>
  </conditionalFormatting>
  <conditionalFormatting sqref="P18:R18">
    <cfRule type="containsText" dxfId="2912" priority="469" operator="containsText" text="주간">
      <formula>NOT(ISERROR(SEARCH("주간",P18)))</formula>
    </cfRule>
    <cfRule type="containsText" dxfId="2911" priority="470" operator="containsText" text="오후">
      <formula>NOT(ISERROR(SEARCH("오후",P18)))</formula>
    </cfRule>
    <cfRule type="containsText" dxfId="2910" priority="471" operator="containsText" text="심야">
      <formula>NOT(ISERROR(SEARCH("심야",P18)))</formula>
    </cfRule>
    <cfRule type="containsText" dxfId="2909" priority="472" operator="containsText" text="휴무">
      <formula>NOT(ISERROR(SEARCH("휴무",P18)))</formula>
    </cfRule>
    <cfRule type="containsText" dxfId="2908" priority="473" operator="containsText" text="야간">
      <formula>NOT(ISERROR(SEARCH("야간",P18)))</formula>
    </cfRule>
    <cfRule type="containsText" dxfId="2907" priority="474" operator="containsText" text="오전">
      <formula>NOT(ISERROR(SEARCH("오전",P18)))</formula>
    </cfRule>
  </conditionalFormatting>
  <conditionalFormatting sqref="M18:O18">
    <cfRule type="containsText" dxfId="2906" priority="463" operator="containsText" text="주간">
      <formula>NOT(ISERROR(SEARCH("주간",M18)))</formula>
    </cfRule>
    <cfRule type="containsText" dxfId="2905" priority="464" operator="containsText" text="오후">
      <formula>NOT(ISERROR(SEARCH("오후",M18)))</formula>
    </cfRule>
    <cfRule type="containsText" dxfId="2904" priority="465" operator="containsText" text="심야">
      <formula>NOT(ISERROR(SEARCH("심야",M18)))</formula>
    </cfRule>
    <cfRule type="containsText" dxfId="2903" priority="466" operator="containsText" text="휴무">
      <formula>NOT(ISERROR(SEARCH("휴무",M18)))</formula>
    </cfRule>
    <cfRule type="containsText" dxfId="2902" priority="467" operator="containsText" text="야간">
      <formula>NOT(ISERROR(SEARCH("야간",M18)))</formula>
    </cfRule>
    <cfRule type="containsText" dxfId="2901" priority="468" operator="containsText" text="오전">
      <formula>NOT(ISERROR(SEARCH("오전",M18)))</formula>
    </cfRule>
  </conditionalFormatting>
  <conditionalFormatting sqref="AM30:AO30">
    <cfRule type="containsText" dxfId="2900" priority="457" operator="containsText" text="주간">
      <formula>NOT(ISERROR(SEARCH("주간",AM30)))</formula>
    </cfRule>
    <cfRule type="containsText" dxfId="2899" priority="458" operator="containsText" text="오후">
      <formula>NOT(ISERROR(SEARCH("오후",AM30)))</formula>
    </cfRule>
    <cfRule type="containsText" dxfId="2898" priority="459" operator="containsText" text="심야">
      <formula>NOT(ISERROR(SEARCH("심야",AM30)))</formula>
    </cfRule>
    <cfRule type="containsText" dxfId="2897" priority="460" operator="containsText" text="휴무">
      <formula>NOT(ISERROR(SEARCH("휴무",AM30)))</formula>
    </cfRule>
    <cfRule type="containsText" dxfId="2896" priority="461" operator="containsText" text="야간">
      <formula>NOT(ISERROR(SEARCH("야간",AM30)))</formula>
    </cfRule>
    <cfRule type="containsText" dxfId="2895" priority="462" operator="containsText" text="오전">
      <formula>NOT(ISERROR(SEARCH("오전",AM30)))</formula>
    </cfRule>
  </conditionalFormatting>
  <conditionalFormatting sqref="AP30:AR30">
    <cfRule type="containsText" dxfId="2894" priority="451" operator="containsText" text="주간">
      <formula>NOT(ISERROR(SEARCH("주간",AP30)))</formula>
    </cfRule>
    <cfRule type="containsText" dxfId="2893" priority="452" operator="containsText" text="오후">
      <formula>NOT(ISERROR(SEARCH("오후",AP30)))</formula>
    </cfRule>
    <cfRule type="containsText" dxfId="2892" priority="453" operator="containsText" text="심야">
      <formula>NOT(ISERROR(SEARCH("심야",AP30)))</formula>
    </cfRule>
    <cfRule type="containsText" dxfId="2891" priority="454" operator="containsText" text="휴무">
      <formula>NOT(ISERROR(SEARCH("휴무",AP30)))</formula>
    </cfRule>
    <cfRule type="containsText" dxfId="2890" priority="455" operator="containsText" text="야간">
      <formula>NOT(ISERROR(SEARCH("야간",AP30)))</formula>
    </cfRule>
    <cfRule type="containsText" dxfId="2889" priority="456" operator="containsText" text="오전">
      <formula>NOT(ISERROR(SEARCH("오전",AP30)))</formula>
    </cfRule>
  </conditionalFormatting>
  <conditionalFormatting sqref="BE30:BG30">
    <cfRule type="containsText" dxfId="2888" priority="445" operator="containsText" text="주간">
      <formula>NOT(ISERROR(SEARCH("주간",BE30)))</formula>
    </cfRule>
    <cfRule type="containsText" dxfId="2887" priority="446" operator="containsText" text="오후">
      <formula>NOT(ISERROR(SEARCH("오후",BE30)))</formula>
    </cfRule>
    <cfRule type="containsText" dxfId="2886" priority="447" operator="containsText" text="심야">
      <formula>NOT(ISERROR(SEARCH("심야",BE30)))</formula>
    </cfRule>
    <cfRule type="containsText" dxfId="2885" priority="448" operator="containsText" text="휴무">
      <formula>NOT(ISERROR(SEARCH("휴무",BE30)))</formula>
    </cfRule>
    <cfRule type="containsText" dxfId="2884" priority="449" operator="containsText" text="야간">
      <formula>NOT(ISERROR(SEARCH("야간",BE30)))</formula>
    </cfRule>
    <cfRule type="containsText" dxfId="2883" priority="450" operator="containsText" text="오전">
      <formula>NOT(ISERROR(SEARCH("오전",BE30)))</formula>
    </cfRule>
  </conditionalFormatting>
  <conditionalFormatting sqref="AV30:AX30">
    <cfRule type="containsText" dxfId="2882" priority="439" operator="containsText" text="주간">
      <formula>NOT(ISERROR(SEARCH("주간",AV30)))</formula>
    </cfRule>
    <cfRule type="containsText" dxfId="2881" priority="440" operator="containsText" text="오후">
      <formula>NOT(ISERROR(SEARCH("오후",AV30)))</formula>
    </cfRule>
    <cfRule type="containsText" dxfId="2880" priority="441" operator="containsText" text="심야">
      <formula>NOT(ISERROR(SEARCH("심야",AV30)))</formula>
    </cfRule>
    <cfRule type="containsText" dxfId="2879" priority="442" operator="containsText" text="휴무">
      <formula>NOT(ISERROR(SEARCH("휴무",AV30)))</formula>
    </cfRule>
    <cfRule type="containsText" dxfId="2878" priority="443" operator="containsText" text="야간">
      <formula>NOT(ISERROR(SEARCH("야간",AV30)))</formula>
    </cfRule>
    <cfRule type="containsText" dxfId="2877" priority="444" operator="containsText" text="오전">
      <formula>NOT(ISERROR(SEARCH("오전",AV30)))</formula>
    </cfRule>
  </conditionalFormatting>
  <conditionalFormatting sqref="AY30:BA30">
    <cfRule type="containsText" dxfId="2876" priority="433" operator="containsText" text="주간">
      <formula>NOT(ISERROR(SEARCH("주간",AY30)))</formula>
    </cfRule>
    <cfRule type="containsText" dxfId="2875" priority="434" operator="containsText" text="오후">
      <formula>NOT(ISERROR(SEARCH("오후",AY30)))</formula>
    </cfRule>
    <cfRule type="containsText" dxfId="2874" priority="435" operator="containsText" text="심야">
      <formula>NOT(ISERROR(SEARCH("심야",AY30)))</formula>
    </cfRule>
    <cfRule type="containsText" dxfId="2873" priority="436" operator="containsText" text="휴무">
      <formula>NOT(ISERROR(SEARCH("휴무",AY30)))</formula>
    </cfRule>
    <cfRule type="containsText" dxfId="2872" priority="437" operator="containsText" text="야간">
      <formula>NOT(ISERROR(SEARCH("야간",AY30)))</formula>
    </cfRule>
    <cfRule type="containsText" dxfId="2871" priority="438" operator="containsText" text="오전">
      <formula>NOT(ISERROR(SEARCH("오전",AY30)))</formula>
    </cfRule>
  </conditionalFormatting>
  <conditionalFormatting sqref="AS30:AU30">
    <cfRule type="containsText" dxfId="2870" priority="427" operator="containsText" text="주간">
      <formula>NOT(ISERROR(SEARCH("주간",AS30)))</formula>
    </cfRule>
    <cfRule type="containsText" dxfId="2869" priority="428" operator="containsText" text="오후">
      <formula>NOT(ISERROR(SEARCH("오후",AS30)))</formula>
    </cfRule>
    <cfRule type="containsText" dxfId="2868" priority="429" operator="containsText" text="심야">
      <formula>NOT(ISERROR(SEARCH("심야",AS30)))</formula>
    </cfRule>
    <cfRule type="containsText" dxfId="2867" priority="430" operator="containsText" text="휴무">
      <formula>NOT(ISERROR(SEARCH("휴무",AS30)))</formula>
    </cfRule>
    <cfRule type="containsText" dxfId="2866" priority="431" operator="containsText" text="야간">
      <formula>NOT(ISERROR(SEARCH("야간",AS30)))</formula>
    </cfRule>
    <cfRule type="containsText" dxfId="2865" priority="432" operator="containsText" text="오전">
      <formula>NOT(ISERROR(SEARCH("오전",AS30)))</formula>
    </cfRule>
  </conditionalFormatting>
  <conditionalFormatting sqref="BB30:BD30">
    <cfRule type="containsText" dxfId="2864" priority="421" operator="containsText" text="주간">
      <formula>NOT(ISERROR(SEARCH("주간",BB30)))</formula>
    </cfRule>
    <cfRule type="containsText" dxfId="2863" priority="422" operator="containsText" text="오후">
      <formula>NOT(ISERROR(SEARCH("오후",BB30)))</formula>
    </cfRule>
    <cfRule type="containsText" dxfId="2862" priority="423" operator="containsText" text="심야">
      <formula>NOT(ISERROR(SEARCH("심야",BB30)))</formula>
    </cfRule>
    <cfRule type="containsText" dxfId="2861" priority="424" operator="containsText" text="휴무">
      <formula>NOT(ISERROR(SEARCH("휴무",BB30)))</formula>
    </cfRule>
    <cfRule type="containsText" dxfId="2860" priority="425" operator="containsText" text="야간">
      <formula>NOT(ISERROR(SEARCH("야간",BB30)))</formula>
    </cfRule>
    <cfRule type="containsText" dxfId="2859" priority="426" operator="containsText" text="오전">
      <formula>NOT(ISERROR(SEARCH("오전",BB30)))</formula>
    </cfRule>
  </conditionalFormatting>
  <conditionalFormatting sqref="AN23:AP23">
    <cfRule type="containsText" dxfId="2858" priority="415" operator="containsText" text="주간">
      <formula>NOT(ISERROR(SEARCH("주간",AN23)))</formula>
    </cfRule>
    <cfRule type="containsText" dxfId="2857" priority="416" operator="containsText" text="오후">
      <formula>NOT(ISERROR(SEARCH("오후",AN23)))</formula>
    </cfRule>
    <cfRule type="containsText" dxfId="2856" priority="417" operator="containsText" text="심야">
      <formula>NOT(ISERROR(SEARCH("심야",AN23)))</formula>
    </cfRule>
    <cfRule type="containsText" dxfId="2855" priority="418" operator="containsText" text="휴무">
      <formula>NOT(ISERROR(SEARCH("휴무",AN23)))</formula>
    </cfRule>
    <cfRule type="containsText" dxfId="2854" priority="419" operator="containsText" text="야간">
      <formula>NOT(ISERROR(SEARCH("야간",AN23)))</formula>
    </cfRule>
    <cfRule type="containsText" dxfId="2853" priority="420" operator="containsText" text="오전">
      <formula>NOT(ISERROR(SEARCH("오전",AN23)))</formula>
    </cfRule>
  </conditionalFormatting>
  <conditionalFormatting sqref="AQ23:AS23">
    <cfRule type="containsText" dxfId="2852" priority="409" operator="containsText" text="주간">
      <formula>NOT(ISERROR(SEARCH("주간",AQ23)))</formula>
    </cfRule>
    <cfRule type="containsText" dxfId="2851" priority="410" operator="containsText" text="오후">
      <formula>NOT(ISERROR(SEARCH("오후",AQ23)))</formula>
    </cfRule>
    <cfRule type="containsText" dxfId="2850" priority="411" operator="containsText" text="심야">
      <formula>NOT(ISERROR(SEARCH("심야",AQ23)))</formula>
    </cfRule>
    <cfRule type="containsText" dxfId="2849" priority="412" operator="containsText" text="휴무">
      <formula>NOT(ISERROR(SEARCH("휴무",AQ23)))</formula>
    </cfRule>
    <cfRule type="containsText" dxfId="2848" priority="413" operator="containsText" text="야간">
      <formula>NOT(ISERROR(SEARCH("야간",AQ23)))</formula>
    </cfRule>
    <cfRule type="containsText" dxfId="2847" priority="414" operator="containsText" text="오전">
      <formula>NOT(ISERROR(SEARCH("오전",AQ23)))</formula>
    </cfRule>
  </conditionalFormatting>
  <conditionalFormatting sqref="BF23:BH23">
    <cfRule type="containsText" dxfId="2846" priority="403" operator="containsText" text="주간">
      <formula>NOT(ISERROR(SEARCH("주간",BF23)))</formula>
    </cfRule>
    <cfRule type="containsText" dxfId="2845" priority="404" operator="containsText" text="오후">
      <formula>NOT(ISERROR(SEARCH("오후",BF23)))</formula>
    </cfRule>
    <cfRule type="containsText" dxfId="2844" priority="405" operator="containsText" text="심야">
      <formula>NOT(ISERROR(SEARCH("심야",BF23)))</formula>
    </cfRule>
    <cfRule type="containsText" dxfId="2843" priority="406" operator="containsText" text="휴무">
      <formula>NOT(ISERROR(SEARCH("휴무",BF23)))</formula>
    </cfRule>
    <cfRule type="containsText" dxfId="2842" priority="407" operator="containsText" text="야간">
      <formula>NOT(ISERROR(SEARCH("야간",BF23)))</formula>
    </cfRule>
    <cfRule type="containsText" dxfId="2841" priority="408" operator="containsText" text="오전">
      <formula>NOT(ISERROR(SEARCH("오전",BF23)))</formula>
    </cfRule>
  </conditionalFormatting>
  <conditionalFormatting sqref="AW23:AY23">
    <cfRule type="containsText" dxfId="2840" priority="397" operator="containsText" text="주간">
      <formula>NOT(ISERROR(SEARCH("주간",AW23)))</formula>
    </cfRule>
    <cfRule type="containsText" dxfId="2839" priority="398" operator="containsText" text="오후">
      <formula>NOT(ISERROR(SEARCH("오후",AW23)))</formula>
    </cfRule>
    <cfRule type="containsText" dxfId="2838" priority="399" operator="containsText" text="심야">
      <formula>NOT(ISERROR(SEARCH("심야",AW23)))</formula>
    </cfRule>
    <cfRule type="containsText" dxfId="2837" priority="400" operator="containsText" text="휴무">
      <formula>NOT(ISERROR(SEARCH("휴무",AW23)))</formula>
    </cfRule>
    <cfRule type="containsText" dxfId="2836" priority="401" operator="containsText" text="야간">
      <formula>NOT(ISERROR(SEARCH("야간",AW23)))</formula>
    </cfRule>
    <cfRule type="containsText" dxfId="2835" priority="402" operator="containsText" text="오전">
      <formula>NOT(ISERROR(SEARCH("오전",AW23)))</formula>
    </cfRule>
  </conditionalFormatting>
  <conditionalFormatting sqref="AZ23:BB23">
    <cfRule type="containsText" dxfId="2834" priority="391" operator="containsText" text="주간">
      <formula>NOT(ISERROR(SEARCH("주간",AZ23)))</formula>
    </cfRule>
    <cfRule type="containsText" dxfId="2833" priority="392" operator="containsText" text="오후">
      <formula>NOT(ISERROR(SEARCH("오후",AZ23)))</formula>
    </cfRule>
    <cfRule type="containsText" dxfId="2832" priority="393" operator="containsText" text="심야">
      <formula>NOT(ISERROR(SEARCH("심야",AZ23)))</formula>
    </cfRule>
    <cfRule type="containsText" dxfId="2831" priority="394" operator="containsText" text="휴무">
      <formula>NOT(ISERROR(SEARCH("휴무",AZ23)))</formula>
    </cfRule>
    <cfRule type="containsText" dxfId="2830" priority="395" operator="containsText" text="야간">
      <formula>NOT(ISERROR(SEARCH("야간",AZ23)))</formula>
    </cfRule>
    <cfRule type="containsText" dxfId="2829" priority="396" operator="containsText" text="오전">
      <formula>NOT(ISERROR(SEARCH("오전",AZ23)))</formula>
    </cfRule>
  </conditionalFormatting>
  <conditionalFormatting sqref="AT23:AV23">
    <cfRule type="containsText" dxfId="2828" priority="385" operator="containsText" text="주간">
      <formula>NOT(ISERROR(SEARCH("주간",AT23)))</formula>
    </cfRule>
    <cfRule type="containsText" dxfId="2827" priority="386" operator="containsText" text="오후">
      <formula>NOT(ISERROR(SEARCH("오후",AT23)))</formula>
    </cfRule>
    <cfRule type="containsText" dxfId="2826" priority="387" operator="containsText" text="심야">
      <formula>NOT(ISERROR(SEARCH("심야",AT23)))</formula>
    </cfRule>
    <cfRule type="containsText" dxfId="2825" priority="388" operator="containsText" text="휴무">
      <formula>NOT(ISERROR(SEARCH("휴무",AT23)))</formula>
    </cfRule>
    <cfRule type="containsText" dxfId="2824" priority="389" operator="containsText" text="야간">
      <formula>NOT(ISERROR(SEARCH("야간",AT23)))</formula>
    </cfRule>
    <cfRule type="containsText" dxfId="2823" priority="390" operator="containsText" text="오전">
      <formula>NOT(ISERROR(SEARCH("오전",AT23)))</formula>
    </cfRule>
  </conditionalFormatting>
  <conditionalFormatting sqref="BC23:BE23">
    <cfRule type="containsText" dxfId="2822" priority="379" operator="containsText" text="주간">
      <formula>NOT(ISERROR(SEARCH("주간",BC23)))</formula>
    </cfRule>
    <cfRule type="containsText" dxfId="2821" priority="380" operator="containsText" text="오후">
      <formula>NOT(ISERROR(SEARCH("오후",BC23)))</formula>
    </cfRule>
    <cfRule type="containsText" dxfId="2820" priority="381" operator="containsText" text="심야">
      <formula>NOT(ISERROR(SEARCH("심야",BC23)))</formula>
    </cfRule>
    <cfRule type="containsText" dxfId="2819" priority="382" operator="containsText" text="휴무">
      <formula>NOT(ISERROR(SEARCH("휴무",BC23)))</formula>
    </cfRule>
    <cfRule type="containsText" dxfId="2818" priority="383" operator="containsText" text="야간">
      <formula>NOT(ISERROR(SEARCH("야간",BC23)))</formula>
    </cfRule>
    <cfRule type="containsText" dxfId="2817" priority="384" operator="containsText" text="오전">
      <formula>NOT(ISERROR(SEARCH("오전",BC23)))</formula>
    </cfRule>
  </conditionalFormatting>
  <conditionalFormatting sqref="V16:X16">
    <cfRule type="containsText" dxfId="2816" priority="373" operator="containsText" text="주간">
      <formula>NOT(ISERROR(SEARCH("주간",V16)))</formula>
    </cfRule>
    <cfRule type="containsText" dxfId="2815" priority="374" operator="containsText" text="오후">
      <formula>NOT(ISERROR(SEARCH("오후",V16)))</formula>
    </cfRule>
    <cfRule type="containsText" dxfId="2814" priority="375" operator="containsText" text="심야">
      <formula>NOT(ISERROR(SEARCH("심야",V16)))</formula>
    </cfRule>
    <cfRule type="containsText" dxfId="2813" priority="376" operator="containsText" text="휴무">
      <formula>NOT(ISERROR(SEARCH("휴무",V16)))</formula>
    </cfRule>
    <cfRule type="containsText" dxfId="2812" priority="377" operator="containsText" text="야간">
      <formula>NOT(ISERROR(SEARCH("야간",V16)))</formula>
    </cfRule>
    <cfRule type="containsText" dxfId="2811" priority="378" operator="containsText" text="오전">
      <formula>NOT(ISERROR(SEARCH("오전",V16)))</formula>
    </cfRule>
  </conditionalFormatting>
  <conditionalFormatting sqref="D16:F16">
    <cfRule type="containsText" dxfId="2810" priority="367" operator="containsText" text="주간">
      <formula>NOT(ISERROR(SEARCH("주간",D16)))</formula>
    </cfRule>
    <cfRule type="containsText" dxfId="2809" priority="368" operator="containsText" text="오후">
      <formula>NOT(ISERROR(SEARCH("오후",D16)))</formula>
    </cfRule>
    <cfRule type="containsText" dxfId="2808" priority="369" operator="containsText" text="심야">
      <formula>NOT(ISERROR(SEARCH("심야",D16)))</formula>
    </cfRule>
    <cfRule type="containsText" dxfId="2807" priority="370" operator="containsText" text="휴무">
      <formula>NOT(ISERROR(SEARCH("휴무",D16)))</formula>
    </cfRule>
    <cfRule type="containsText" dxfId="2806" priority="371" operator="containsText" text="야간">
      <formula>NOT(ISERROR(SEARCH("야간",D16)))</formula>
    </cfRule>
    <cfRule type="containsText" dxfId="2805" priority="372" operator="containsText" text="오전">
      <formula>NOT(ISERROR(SEARCH("오전",D16)))</formula>
    </cfRule>
  </conditionalFormatting>
  <conditionalFormatting sqref="G16:I16">
    <cfRule type="containsText" dxfId="2804" priority="361" operator="containsText" text="주간">
      <formula>NOT(ISERROR(SEARCH("주간",G16)))</formula>
    </cfRule>
    <cfRule type="containsText" dxfId="2803" priority="362" operator="containsText" text="오후">
      <formula>NOT(ISERROR(SEARCH("오후",G16)))</formula>
    </cfRule>
    <cfRule type="containsText" dxfId="2802" priority="363" operator="containsText" text="심야">
      <formula>NOT(ISERROR(SEARCH("심야",G16)))</formula>
    </cfRule>
    <cfRule type="containsText" dxfId="2801" priority="364" operator="containsText" text="휴무">
      <formula>NOT(ISERROR(SEARCH("휴무",G16)))</formula>
    </cfRule>
    <cfRule type="containsText" dxfId="2800" priority="365" operator="containsText" text="야간">
      <formula>NOT(ISERROR(SEARCH("야간",G16)))</formula>
    </cfRule>
    <cfRule type="containsText" dxfId="2799" priority="366" operator="containsText" text="오전">
      <formula>NOT(ISERROR(SEARCH("오전",G16)))</formula>
    </cfRule>
  </conditionalFormatting>
  <conditionalFormatting sqref="J16:L16">
    <cfRule type="containsText" dxfId="2798" priority="355" operator="containsText" text="주간">
      <formula>NOT(ISERROR(SEARCH("주간",J16)))</formula>
    </cfRule>
    <cfRule type="containsText" dxfId="2797" priority="356" operator="containsText" text="오후">
      <formula>NOT(ISERROR(SEARCH("오후",J16)))</formula>
    </cfRule>
    <cfRule type="containsText" dxfId="2796" priority="357" operator="containsText" text="심야">
      <formula>NOT(ISERROR(SEARCH("심야",J16)))</formula>
    </cfRule>
    <cfRule type="containsText" dxfId="2795" priority="358" operator="containsText" text="휴무">
      <formula>NOT(ISERROR(SEARCH("휴무",J16)))</formula>
    </cfRule>
    <cfRule type="containsText" dxfId="2794" priority="359" operator="containsText" text="야간">
      <formula>NOT(ISERROR(SEARCH("야간",J16)))</formula>
    </cfRule>
    <cfRule type="containsText" dxfId="2793" priority="360" operator="containsText" text="오전">
      <formula>NOT(ISERROR(SEARCH("오전",J16)))</formula>
    </cfRule>
  </conditionalFormatting>
  <conditionalFormatting sqref="P16:R16">
    <cfRule type="containsText" dxfId="2792" priority="349" operator="containsText" text="주간">
      <formula>NOT(ISERROR(SEARCH("주간",P16)))</formula>
    </cfRule>
    <cfRule type="containsText" dxfId="2791" priority="350" operator="containsText" text="오후">
      <formula>NOT(ISERROR(SEARCH("오후",P16)))</formula>
    </cfRule>
    <cfRule type="containsText" dxfId="2790" priority="351" operator="containsText" text="심야">
      <formula>NOT(ISERROR(SEARCH("심야",P16)))</formula>
    </cfRule>
    <cfRule type="containsText" dxfId="2789" priority="352" operator="containsText" text="휴무">
      <formula>NOT(ISERROR(SEARCH("휴무",P16)))</formula>
    </cfRule>
    <cfRule type="containsText" dxfId="2788" priority="353" operator="containsText" text="야간">
      <formula>NOT(ISERROR(SEARCH("야간",P16)))</formula>
    </cfRule>
    <cfRule type="containsText" dxfId="2787" priority="354" operator="containsText" text="오전">
      <formula>NOT(ISERROR(SEARCH("오전",P16)))</formula>
    </cfRule>
  </conditionalFormatting>
  <conditionalFormatting sqref="M16:O16">
    <cfRule type="containsText" dxfId="2786" priority="343" operator="containsText" text="주간">
      <formula>NOT(ISERROR(SEARCH("주간",M16)))</formula>
    </cfRule>
    <cfRule type="containsText" dxfId="2785" priority="344" operator="containsText" text="오후">
      <formula>NOT(ISERROR(SEARCH("오후",M16)))</formula>
    </cfRule>
    <cfRule type="containsText" dxfId="2784" priority="345" operator="containsText" text="심야">
      <formula>NOT(ISERROR(SEARCH("심야",M16)))</formula>
    </cfRule>
    <cfRule type="containsText" dxfId="2783" priority="346" operator="containsText" text="휴무">
      <formula>NOT(ISERROR(SEARCH("휴무",M16)))</formula>
    </cfRule>
    <cfRule type="containsText" dxfId="2782" priority="347" operator="containsText" text="야간">
      <formula>NOT(ISERROR(SEARCH("야간",M16)))</formula>
    </cfRule>
    <cfRule type="containsText" dxfId="2781" priority="348" operator="containsText" text="오전">
      <formula>NOT(ISERROR(SEARCH("오전",M16)))</formula>
    </cfRule>
  </conditionalFormatting>
  <conditionalFormatting sqref="S16:U16">
    <cfRule type="containsText" dxfId="2780" priority="337" operator="containsText" text="주간">
      <formula>NOT(ISERROR(SEARCH("주간",S16)))</formula>
    </cfRule>
    <cfRule type="containsText" dxfId="2779" priority="338" operator="containsText" text="오후">
      <formula>NOT(ISERROR(SEARCH("오후",S16)))</formula>
    </cfRule>
    <cfRule type="containsText" dxfId="2778" priority="339" operator="containsText" text="심야">
      <formula>NOT(ISERROR(SEARCH("심야",S16)))</formula>
    </cfRule>
    <cfRule type="containsText" dxfId="2777" priority="340" operator="containsText" text="휴무">
      <formula>NOT(ISERROR(SEARCH("휴무",S16)))</formula>
    </cfRule>
    <cfRule type="containsText" dxfId="2776" priority="341" operator="containsText" text="야간">
      <formula>NOT(ISERROR(SEARCH("야간",S16)))</formula>
    </cfRule>
    <cfRule type="containsText" dxfId="2775" priority="342" operator="containsText" text="오전">
      <formula>NOT(ISERROR(SEARCH("오전",S16)))</formula>
    </cfRule>
  </conditionalFormatting>
  <conditionalFormatting sqref="D14:F14">
    <cfRule type="containsText" dxfId="2774" priority="331" operator="containsText" text="주간">
      <formula>NOT(ISERROR(SEARCH("주간",D14)))</formula>
    </cfRule>
    <cfRule type="containsText" dxfId="2773" priority="332" operator="containsText" text="오후">
      <formula>NOT(ISERROR(SEARCH("오후",D14)))</formula>
    </cfRule>
    <cfRule type="containsText" dxfId="2772" priority="333" operator="containsText" text="심야">
      <formula>NOT(ISERROR(SEARCH("심야",D14)))</formula>
    </cfRule>
    <cfRule type="containsText" dxfId="2771" priority="334" operator="containsText" text="휴무">
      <formula>NOT(ISERROR(SEARCH("휴무",D14)))</formula>
    </cfRule>
    <cfRule type="containsText" dxfId="2770" priority="335" operator="containsText" text="야간">
      <formula>NOT(ISERROR(SEARCH("야간",D14)))</formula>
    </cfRule>
    <cfRule type="containsText" dxfId="2769" priority="336" operator="containsText" text="오전">
      <formula>NOT(ISERROR(SEARCH("오전",D14)))</formula>
    </cfRule>
  </conditionalFormatting>
  <conditionalFormatting sqref="G14:I14">
    <cfRule type="containsText" dxfId="2768" priority="325" operator="containsText" text="주간">
      <formula>NOT(ISERROR(SEARCH("주간",G14)))</formula>
    </cfRule>
    <cfRule type="containsText" dxfId="2767" priority="326" operator="containsText" text="오후">
      <formula>NOT(ISERROR(SEARCH("오후",G14)))</formula>
    </cfRule>
    <cfRule type="containsText" dxfId="2766" priority="327" operator="containsText" text="심야">
      <formula>NOT(ISERROR(SEARCH("심야",G14)))</formula>
    </cfRule>
    <cfRule type="containsText" dxfId="2765" priority="328" operator="containsText" text="휴무">
      <formula>NOT(ISERROR(SEARCH("휴무",G14)))</formula>
    </cfRule>
    <cfRule type="containsText" dxfId="2764" priority="329" operator="containsText" text="야간">
      <formula>NOT(ISERROR(SEARCH("야간",G14)))</formula>
    </cfRule>
    <cfRule type="containsText" dxfId="2763" priority="330" operator="containsText" text="오전">
      <formula>NOT(ISERROR(SEARCH("오전",G14)))</formula>
    </cfRule>
  </conditionalFormatting>
  <conditionalFormatting sqref="V14:X14">
    <cfRule type="containsText" dxfId="2762" priority="319" operator="containsText" text="주간">
      <formula>NOT(ISERROR(SEARCH("주간",V14)))</formula>
    </cfRule>
    <cfRule type="containsText" dxfId="2761" priority="320" operator="containsText" text="오후">
      <formula>NOT(ISERROR(SEARCH("오후",V14)))</formula>
    </cfRule>
    <cfRule type="containsText" dxfId="2760" priority="321" operator="containsText" text="심야">
      <formula>NOT(ISERROR(SEARCH("심야",V14)))</formula>
    </cfRule>
    <cfRule type="containsText" dxfId="2759" priority="322" operator="containsText" text="휴무">
      <formula>NOT(ISERROR(SEARCH("휴무",V14)))</formula>
    </cfRule>
    <cfRule type="containsText" dxfId="2758" priority="323" operator="containsText" text="야간">
      <formula>NOT(ISERROR(SEARCH("야간",V14)))</formula>
    </cfRule>
    <cfRule type="containsText" dxfId="2757" priority="324" operator="containsText" text="오전">
      <formula>NOT(ISERROR(SEARCH("오전",V14)))</formula>
    </cfRule>
  </conditionalFormatting>
  <conditionalFormatting sqref="M14:O14">
    <cfRule type="containsText" dxfId="2756" priority="313" operator="containsText" text="주간">
      <formula>NOT(ISERROR(SEARCH("주간",M14)))</formula>
    </cfRule>
    <cfRule type="containsText" dxfId="2755" priority="314" operator="containsText" text="오후">
      <formula>NOT(ISERROR(SEARCH("오후",M14)))</formula>
    </cfRule>
    <cfRule type="containsText" dxfId="2754" priority="315" operator="containsText" text="심야">
      <formula>NOT(ISERROR(SEARCH("심야",M14)))</formula>
    </cfRule>
    <cfRule type="containsText" dxfId="2753" priority="316" operator="containsText" text="휴무">
      <formula>NOT(ISERROR(SEARCH("휴무",M14)))</formula>
    </cfRule>
    <cfRule type="containsText" dxfId="2752" priority="317" operator="containsText" text="야간">
      <formula>NOT(ISERROR(SEARCH("야간",M14)))</formula>
    </cfRule>
    <cfRule type="containsText" dxfId="2751" priority="318" operator="containsText" text="오전">
      <formula>NOT(ISERROR(SEARCH("오전",M14)))</formula>
    </cfRule>
  </conditionalFormatting>
  <conditionalFormatting sqref="P14:R14">
    <cfRule type="containsText" dxfId="2750" priority="307" operator="containsText" text="주간">
      <formula>NOT(ISERROR(SEARCH("주간",P14)))</formula>
    </cfRule>
    <cfRule type="containsText" dxfId="2749" priority="308" operator="containsText" text="오후">
      <formula>NOT(ISERROR(SEARCH("오후",P14)))</formula>
    </cfRule>
    <cfRule type="containsText" dxfId="2748" priority="309" operator="containsText" text="심야">
      <formula>NOT(ISERROR(SEARCH("심야",P14)))</formula>
    </cfRule>
    <cfRule type="containsText" dxfId="2747" priority="310" operator="containsText" text="휴무">
      <formula>NOT(ISERROR(SEARCH("휴무",P14)))</formula>
    </cfRule>
    <cfRule type="containsText" dxfId="2746" priority="311" operator="containsText" text="야간">
      <formula>NOT(ISERROR(SEARCH("야간",P14)))</formula>
    </cfRule>
    <cfRule type="containsText" dxfId="2745" priority="312" operator="containsText" text="오전">
      <formula>NOT(ISERROR(SEARCH("오전",P14)))</formula>
    </cfRule>
  </conditionalFormatting>
  <conditionalFormatting sqref="J14:L14">
    <cfRule type="containsText" dxfId="2744" priority="301" operator="containsText" text="주간">
      <formula>NOT(ISERROR(SEARCH("주간",J14)))</formula>
    </cfRule>
    <cfRule type="containsText" dxfId="2743" priority="302" operator="containsText" text="오후">
      <formula>NOT(ISERROR(SEARCH("오후",J14)))</formula>
    </cfRule>
    <cfRule type="containsText" dxfId="2742" priority="303" operator="containsText" text="심야">
      <formula>NOT(ISERROR(SEARCH("심야",J14)))</formula>
    </cfRule>
    <cfRule type="containsText" dxfId="2741" priority="304" operator="containsText" text="휴무">
      <formula>NOT(ISERROR(SEARCH("휴무",J14)))</formula>
    </cfRule>
    <cfRule type="containsText" dxfId="2740" priority="305" operator="containsText" text="야간">
      <formula>NOT(ISERROR(SEARCH("야간",J14)))</formula>
    </cfRule>
    <cfRule type="containsText" dxfId="2739" priority="306" operator="containsText" text="오전">
      <formula>NOT(ISERROR(SEARCH("오전",J14)))</formula>
    </cfRule>
  </conditionalFormatting>
  <conditionalFormatting sqref="S14:U14">
    <cfRule type="containsText" dxfId="2738" priority="295" operator="containsText" text="주간">
      <formula>NOT(ISERROR(SEARCH("주간",S14)))</formula>
    </cfRule>
    <cfRule type="containsText" dxfId="2737" priority="296" operator="containsText" text="오후">
      <formula>NOT(ISERROR(SEARCH("오후",S14)))</formula>
    </cfRule>
    <cfRule type="containsText" dxfId="2736" priority="297" operator="containsText" text="심야">
      <formula>NOT(ISERROR(SEARCH("심야",S14)))</formula>
    </cfRule>
    <cfRule type="containsText" dxfId="2735" priority="298" operator="containsText" text="휴무">
      <formula>NOT(ISERROR(SEARCH("휴무",S14)))</formula>
    </cfRule>
    <cfRule type="containsText" dxfId="2734" priority="299" operator="containsText" text="야간">
      <formula>NOT(ISERROR(SEARCH("야간",S14)))</formula>
    </cfRule>
    <cfRule type="containsText" dxfId="2733" priority="300" operator="containsText" text="오전">
      <formula>NOT(ISERROR(SEARCH("오전",S14)))</formula>
    </cfRule>
  </conditionalFormatting>
  <conditionalFormatting sqref="V18:X18">
    <cfRule type="containsText" dxfId="2732" priority="289" operator="containsText" text="주간">
      <formula>NOT(ISERROR(SEARCH("주간",V18)))</formula>
    </cfRule>
    <cfRule type="containsText" dxfId="2731" priority="290" operator="containsText" text="오후">
      <formula>NOT(ISERROR(SEARCH("오후",V18)))</formula>
    </cfRule>
    <cfRule type="containsText" dxfId="2730" priority="291" operator="containsText" text="심야">
      <formula>NOT(ISERROR(SEARCH("심야",V18)))</formula>
    </cfRule>
    <cfRule type="containsText" dxfId="2729" priority="292" operator="containsText" text="휴무">
      <formula>NOT(ISERROR(SEARCH("휴무",V18)))</formula>
    </cfRule>
    <cfRule type="containsText" dxfId="2728" priority="293" operator="containsText" text="야간">
      <formula>NOT(ISERROR(SEARCH("야간",V18)))</formula>
    </cfRule>
    <cfRule type="containsText" dxfId="2727" priority="294" operator="containsText" text="오전">
      <formula>NOT(ISERROR(SEARCH("오전",V18)))</formula>
    </cfRule>
  </conditionalFormatting>
  <conditionalFormatting sqref="V15:X15">
    <cfRule type="containsText" dxfId="2726" priority="283" operator="containsText" text="주간">
      <formula>NOT(ISERROR(SEARCH("주간",V15)))</formula>
    </cfRule>
    <cfRule type="containsText" dxfId="2725" priority="284" operator="containsText" text="오후">
      <formula>NOT(ISERROR(SEARCH("오후",V15)))</formula>
    </cfRule>
    <cfRule type="containsText" dxfId="2724" priority="285" operator="containsText" text="심야">
      <formula>NOT(ISERROR(SEARCH("심야",V15)))</formula>
    </cfRule>
    <cfRule type="containsText" dxfId="2723" priority="286" operator="containsText" text="휴무">
      <formula>NOT(ISERROR(SEARCH("휴무",V15)))</formula>
    </cfRule>
    <cfRule type="containsText" dxfId="2722" priority="287" operator="containsText" text="야간">
      <formula>NOT(ISERROR(SEARCH("야간",V15)))</formula>
    </cfRule>
    <cfRule type="containsText" dxfId="2721" priority="288" operator="containsText" text="오전">
      <formula>NOT(ISERROR(SEARCH("오전",V15)))</formula>
    </cfRule>
  </conditionalFormatting>
  <conditionalFormatting sqref="S18:U18">
    <cfRule type="containsText" dxfId="2720" priority="277" operator="containsText" text="주간">
      <formula>NOT(ISERROR(SEARCH("주간",S18)))</formula>
    </cfRule>
    <cfRule type="containsText" dxfId="2719" priority="278" operator="containsText" text="오후">
      <formula>NOT(ISERROR(SEARCH("오후",S18)))</formula>
    </cfRule>
    <cfRule type="containsText" dxfId="2718" priority="279" operator="containsText" text="심야">
      <formula>NOT(ISERROR(SEARCH("심야",S18)))</formula>
    </cfRule>
    <cfRule type="containsText" dxfId="2717" priority="280" operator="containsText" text="휴무">
      <formula>NOT(ISERROR(SEARCH("휴무",S18)))</formula>
    </cfRule>
    <cfRule type="containsText" dxfId="2716" priority="281" operator="containsText" text="야간">
      <formula>NOT(ISERROR(SEARCH("야간",S18)))</formula>
    </cfRule>
    <cfRule type="containsText" dxfId="2715" priority="282" operator="containsText" text="오전">
      <formula>NOT(ISERROR(SEARCH("오전",S18)))</formula>
    </cfRule>
  </conditionalFormatting>
  <conditionalFormatting sqref="D28:F28">
    <cfRule type="containsText" dxfId="2714" priority="271" operator="containsText" text="주간">
      <formula>NOT(ISERROR(SEARCH("주간",D28)))</formula>
    </cfRule>
    <cfRule type="containsText" dxfId="2713" priority="272" operator="containsText" text="오후">
      <formula>NOT(ISERROR(SEARCH("오후",D28)))</formula>
    </cfRule>
    <cfRule type="containsText" dxfId="2712" priority="273" operator="containsText" text="심야">
      <formula>NOT(ISERROR(SEARCH("심야",D28)))</formula>
    </cfRule>
    <cfRule type="containsText" dxfId="2711" priority="274" operator="containsText" text="휴무">
      <formula>NOT(ISERROR(SEARCH("휴무",D28)))</formula>
    </cfRule>
    <cfRule type="containsText" dxfId="2710" priority="275" operator="containsText" text="야간">
      <formula>NOT(ISERROR(SEARCH("야간",D28)))</formula>
    </cfRule>
    <cfRule type="containsText" dxfId="2709" priority="276" operator="containsText" text="오전">
      <formula>NOT(ISERROR(SEARCH("오전",D28)))</formula>
    </cfRule>
  </conditionalFormatting>
  <conditionalFormatting sqref="P23:R23">
    <cfRule type="containsText" dxfId="2708" priority="265" operator="containsText" text="주간">
      <formula>NOT(ISERROR(SEARCH("주간",P23)))</formula>
    </cfRule>
    <cfRule type="containsText" dxfId="2707" priority="266" operator="containsText" text="오후">
      <formula>NOT(ISERROR(SEARCH("오후",P23)))</formula>
    </cfRule>
    <cfRule type="containsText" dxfId="2706" priority="267" operator="containsText" text="심야">
      <formula>NOT(ISERROR(SEARCH("심야",P23)))</formula>
    </cfRule>
    <cfRule type="containsText" dxfId="2705" priority="268" operator="containsText" text="휴무">
      <formula>NOT(ISERROR(SEARCH("휴무",P23)))</formula>
    </cfRule>
    <cfRule type="containsText" dxfId="2704" priority="269" operator="containsText" text="야간">
      <formula>NOT(ISERROR(SEARCH("야간",P23)))</formula>
    </cfRule>
    <cfRule type="containsText" dxfId="2703" priority="270" operator="containsText" text="오전">
      <formula>NOT(ISERROR(SEARCH("오전",P23)))</formula>
    </cfRule>
  </conditionalFormatting>
  <conditionalFormatting sqref="P26:R26">
    <cfRule type="containsText" dxfId="2702" priority="259" operator="containsText" text="주간">
      <formula>NOT(ISERROR(SEARCH("주간",P26)))</formula>
    </cfRule>
    <cfRule type="containsText" dxfId="2701" priority="260" operator="containsText" text="오후">
      <formula>NOT(ISERROR(SEARCH("오후",P26)))</formula>
    </cfRule>
    <cfRule type="containsText" dxfId="2700" priority="261" operator="containsText" text="심야">
      <formula>NOT(ISERROR(SEARCH("심야",P26)))</formula>
    </cfRule>
    <cfRule type="containsText" dxfId="2699" priority="262" operator="containsText" text="휴무">
      <formula>NOT(ISERROR(SEARCH("휴무",P26)))</formula>
    </cfRule>
    <cfRule type="containsText" dxfId="2698" priority="263" operator="containsText" text="야간">
      <formula>NOT(ISERROR(SEARCH("야간",P26)))</formula>
    </cfRule>
    <cfRule type="containsText" dxfId="2697" priority="264" operator="containsText" text="오전">
      <formula>NOT(ISERROR(SEARCH("오전",P26)))</formula>
    </cfRule>
  </conditionalFormatting>
  <conditionalFormatting sqref="P29:R29">
    <cfRule type="containsText" dxfId="2696" priority="253" operator="containsText" text="주간">
      <formula>NOT(ISERROR(SEARCH("주간",P29)))</formula>
    </cfRule>
    <cfRule type="containsText" dxfId="2695" priority="254" operator="containsText" text="오후">
      <formula>NOT(ISERROR(SEARCH("오후",P29)))</formula>
    </cfRule>
    <cfRule type="containsText" dxfId="2694" priority="255" operator="containsText" text="심야">
      <formula>NOT(ISERROR(SEARCH("심야",P29)))</formula>
    </cfRule>
    <cfRule type="containsText" dxfId="2693" priority="256" operator="containsText" text="휴무">
      <formula>NOT(ISERROR(SEARCH("휴무",P29)))</formula>
    </cfRule>
    <cfRule type="containsText" dxfId="2692" priority="257" operator="containsText" text="야간">
      <formula>NOT(ISERROR(SEARCH("야간",P29)))</formula>
    </cfRule>
    <cfRule type="containsText" dxfId="2691" priority="258" operator="containsText" text="오전">
      <formula>NOT(ISERROR(SEARCH("오전",P29)))</formula>
    </cfRule>
  </conditionalFormatting>
  <conditionalFormatting sqref="P28:R28">
    <cfRule type="containsText" dxfId="2690" priority="247" operator="containsText" text="주간">
      <formula>NOT(ISERROR(SEARCH("주간",P28)))</formula>
    </cfRule>
    <cfRule type="containsText" dxfId="2689" priority="248" operator="containsText" text="오후">
      <formula>NOT(ISERROR(SEARCH("오후",P28)))</formula>
    </cfRule>
    <cfRule type="containsText" dxfId="2688" priority="249" operator="containsText" text="심야">
      <formula>NOT(ISERROR(SEARCH("심야",P28)))</formula>
    </cfRule>
    <cfRule type="containsText" dxfId="2687" priority="250" operator="containsText" text="휴무">
      <formula>NOT(ISERROR(SEARCH("휴무",P28)))</formula>
    </cfRule>
    <cfRule type="containsText" dxfId="2686" priority="251" operator="containsText" text="야간">
      <formula>NOT(ISERROR(SEARCH("야간",P28)))</formula>
    </cfRule>
    <cfRule type="containsText" dxfId="2685" priority="252" operator="containsText" text="오전">
      <formula>NOT(ISERROR(SEARCH("오전",P28)))</formula>
    </cfRule>
  </conditionalFormatting>
  <conditionalFormatting sqref="J23:L23">
    <cfRule type="containsText" dxfId="2684" priority="241" operator="containsText" text="주간">
      <formula>NOT(ISERROR(SEARCH("주간",J23)))</formula>
    </cfRule>
    <cfRule type="containsText" dxfId="2683" priority="242" operator="containsText" text="오후">
      <formula>NOT(ISERROR(SEARCH("오후",J23)))</formula>
    </cfRule>
    <cfRule type="containsText" dxfId="2682" priority="243" operator="containsText" text="심야">
      <formula>NOT(ISERROR(SEARCH("심야",J23)))</formula>
    </cfRule>
    <cfRule type="containsText" dxfId="2681" priority="244" operator="containsText" text="휴무">
      <formula>NOT(ISERROR(SEARCH("휴무",J23)))</formula>
    </cfRule>
    <cfRule type="containsText" dxfId="2680" priority="245" operator="containsText" text="야간">
      <formula>NOT(ISERROR(SEARCH("야간",J23)))</formula>
    </cfRule>
    <cfRule type="containsText" dxfId="2679" priority="246" operator="containsText" text="오전">
      <formula>NOT(ISERROR(SEARCH("오전",J23)))</formula>
    </cfRule>
  </conditionalFormatting>
  <conditionalFormatting sqref="M25:O25">
    <cfRule type="containsText" dxfId="2678" priority="235" operator="containsText" text="주간">
      <formula>NOT(ISERROR(SEARCH("주간",M25)))</formula>
    </cfRule>
    <cfRule type="containsText" dxfId="2677" priority="236" operator="containsText" text="오후">
      <formula>NOT(ISERROR(SEARCH("오후",M25)))</formula>
    </cfRule>
    <cfRule type="containsText" dxfId="2676" priority="237" operator="containsText" text="심야">
      <formula>NOT(ISERROR(SEARCH("심야",M25)))</formula>
    </cfRule>
    <cfRule type="containsText" dxfId="2675" priority="238" operator="containsText" text="휴무">
      <formula>NOT(ISERROR(SEARCH("휴무",M25)))</formula>
    </cfRule>
    <cfRule type="containsText" dxfId="2674" priority="239" operator="containsText" text="야간">
      <formula>NOT(ISERROR(SEARCH("야간",M25)))</formula>
    </cfRule>
    <cfRule type="containsText" dxfId="2673" priority="240" operator="containsText" text="오전">
      <formula>NOT(ISERROR(SEARCH("오전",M25)))</formula>
    </cfRule>
  </conditionalFormatting>
  <conditionalFormatting sqref="S24:U24">
    <cfRule type="containsText" dxfId="2672" priority="229" operator="containsText" text="주간">
      <formula>NOT(ISERROR(SEARCH("주간",S24)))</formula>
    </cfRule>
    <cfRule type="containsText" dxfId="2671" priority="230" operator="containsText" text="오후">
      <formula>NOT(ISERROR(SEARCH("오후",S24)))</formula>
    </cfRule>
    <cfRule type="containsText" dxfId="2670" priority="231" operator="containsText" text="심야">
      <formula>NOT(ISERROR(SEARCH("심야",S24)))</formula>
    </cfRule>
    <cfRule type="containsText" dxfId="2669" priority="232" operator="containsText" text="휴무">
      <formula>NOT(ISERROR(SEARCH("휴무",S24)))</formula>
    </cfRule>
    <cfRule type="containsText" dxfId="2668" priority="233" operator="containsText" text="야간">
      <formula>NOT(ISERROR(SEARCH("야간",S24)))</formula>
    </cfRule>
    <cfRule type="containsText" dxfId="2667" priority="234" operator="containsText" text="오전">
      <formula>NOT(ISERROR(SEARCH("오전",S24)))</formula>
    </cfRule>
  </conditionalFormatting>
  <conditionalFormatting sqref="V24:X24">
    <cfRule type="containsText" dxfId="2666" priority="223" operator="containsText" text="주간">
      <formula>NOT(ISERROR(SEARCH("주간",V24)))</formula>
    </cfRule>
    <cfRule type="containsText" dxfId="2665" priority="224" operator="containsText" text="오후">
      <formula>NOT(ISERROR(SEARCH("오후",V24)))</formula>
    </cfRule>
    <cfRule type="containsText" dxfId="2664" priority="225" operator="containsText" text="심야">
      <formula>NOT(ISERROR(SEARCH("심야",V24)))</formula>
    </cfRule>
    <cfRule type="containsText" dxfId="2663" priority="226" operator="containsText" text="휴무">
      <formula>NOT(ISERROR(SEARCH("휴무",V24)))</formula>
    </cfRule>
    <cfRule type="containsText" dxfId="2662" priority="227" operator="containsText" text="야간">
      <formula>NOT(ISERROR(SEARCH("야간",V24)))</formula>
    </cfRule>
    <cfRule type="containsText" dxfId="2661" priority="228" operator="containsText" text="오전">
      <formula>NOT(ISERROR(SEARCH("오전",V24)))</formula>
    </cfRule>
  </conditionalFormatting>
  <conditionalFormatting sqref="P27:R27">
    <cfRule type="containsText" dxfId="2660" priority="217" operator="containsText" text="주간">
      <formula>NOT(ISERROR(SEARCH("주간",P27)))</formula>
    </cfRule>
    <cfRule type="containsText" dxfId="2659" priority="218" operator="containsText" text="오후">
      <formula>NOT(ISERROR(SEARCH("오후",P27)))</formula>
    </cfRule>
    <cfRule type="containsText" dxfId="2658" priority="219" operator="containsText" text="심야">
      <formula>NOT(ISERROR(SEARCH("심야",P27)))</formula>
    </cfRule>
    <cfRule type="containsText" dxfId="2657" priority="220" operator="containsText" text="휴무">
      <formula>NOT(ISERROR(SEARCH("휴무",P27)))</formula>
    </cfRule>
    <cfRule type="containsText" dxfId="2656" priority="221" operator="containsText" text="야간">
      <formula>NOT(ISERROR(SEARCH("야간",P27)))</formula>
    </cfRule>
    <cfRule type="containsText" dxfId="2655" priority="222" operator="containsText" text="오전">
      <formula>NOT(ISERROR(SEARCH("오전",P27)))</formula>
    </cfRule>
  </conditionalFormatting>
  <conditionalFormatting sqref="S29:U29">
    <cfRule type="containsText" dxfId="2654" priority="211" operator="containsText" text="주간">
      <formula>NOT(ISERROR(SEARCH("주간",S29)))</formula>
    </cfRule>
    <cfRule type="containsText" dxfId="2653" priority="212" operator="containsText" text="오후">
      <formula>NOT(ISERROR(SEARCH("오후",S29)))</formula>
    </cfRule>
    <cfRule type="containsText" dxfId="2652" priority="213" operator="containsText" text="심야">
      <formula>NOT(ISERROR(SEARCH("심야",S29)))</formula>
    </cfRule>
    <cfRule type="containsText" dxfId="2651" priority="214" operator="containsText" text="휴무">
      <formula>NOT(ISERROR(SEARCH("휴무",S29)))</formula>
    </cfRule>
    <cfRule type="containsText" dxfId="2650" priority="215" operator="containsText" text="야간">
      <formula>NOT(ISERROR(SEARCH("야간",S29)))</formula>
    </cfRule>
    <cfRule type="containsText" dxfId="2649" priority="216" operator="containsText" text="오전">
      <formula>NOT(ISERROR(SEARCH("오전",S29)))</formula>
    </cfRule>
  </conditionalFormatting>
  <conditionalFormatting sqref="P24:R24">
    <cfRule type="containsText" dxfId="2648" priority="205" operator="containsText" text="주간">
      <formula>NOT(ISERROR(SEARCH("주간",P24)))</formula>
    </cfRule>
    <cfRule type="containsText" dxfId="2647" priority="206" operator="containsText" text="오후">
      <formula>NOT(ISERROR(SEARCH("오후",P24)))</formula>
    </cfRule>
    <cfRule type="containsText" dxfId="2646" priority="207" operator="containsText" text="심야">
      <formula>NOT(ISERROR(SEARCH("심야",P24)))</formula>
    </cfRule>
    <cfRule type="containsText" dxfId="2645" priority="208" operator="containsText" text="휴무">
      <formula>NOT(ISERROR(SEARCH("휴무",P24)))</formula>
    </cfRule>
    <cfRule type="containsText" dxfId="2644" priority="209" operator="containsText" text="야간">
      <formula>NOT(ISERROR(SEARCH("야간",P24)))</formula>
    </cfRule>
    <cfRule type="containsText" dxfId="2643" priority="210" operator="containsText" text="오전">
      <formula>NOT(ISERROR(SEARCH("오전",P24)))</formula>
    </cfRule>
  </conditionalFormatting>
  <conditionalFormatting sqref="S27:U27">
    <cfRule type="containsText" dxfId="2642" priority="199" operator="containsText" text="주간">
      <formula>NOT(ISERROR(SEARCH("주간",S27)))</formula>
    </cfRule>
    <cfRule type="containsText" dxfId="2641" priority="200" operator="containsText" text="오후">
      <formula>NOT(ISERROR(SEARCH("오후",S27)))</formula>
    </cfRule>
    <cfRule type="containsText" dxfId="2640" priority="201" operator="containsText" text="심야">
      <formula>NOT(ISERROR(SEARCH("심야",S27)))</formula>
    </cfRule>
    <cfRule type="containsText" dxfId="2639" priority="202" operator="containsText" text="휴무">
      <formula>NOT(ISERROR(SEARCH("휴무",S27)))</formula>
    </cfRule>
    <cfRule type="containsText" dxfId="2638" priority="203" operator="containsText" text="야간">
      <formula>NOT(ISERROR(SEARCH("야간",S27)))</formula>
    </cfRule>
    <cfRule type="containsText" dxfId="2637" priority="204" operator="containsText" text="오전">
      <formula>NOT(ISERROR(SEARCH("오전",S27)))</formula>
    </cfRule>
  </conditionalFormatting>
  <conditionalFormatting sqref="G27:I27">
    <cfRule type="containsText" dxfId="2636" priority="193" operator="containsText" text="주간">
      <formula>NOT(ISERROR(SEARCH("주간",G27)))</formula>
    </cfRule>
    <cfRule type="containsText" dxfId="2635" priority="194" operator="containsText" text="오후">
      <formula>NOT(ISERROR(SEARCH("오후",G27)))</formula>
    </cfRule>
    <cfRule type="containsText" dxfId="2634" priority="195" operator="containsText" text="심야">
      <formula>NOT(ISERROR(SEARCH("심야",G27)))</formula>
    </cfRule>
    <cfRule type="containsText" dxfId="2633" priority="196" operator="containsText" text="휴무">
      <formula>NOT(ISERROR(SEARCH("휴무",G27)))</formula>
    </cfRule>
    <cfRule type="containsText" dxfId="2632" priority="197" operator="containsText" text="야간">
      <formula>NOT(ISERROR(SEARCH("야간",G27)))</formula>
    </cfRule>
    <cfRule type="containsText" dxfId="2631" priority="198" operator="containsText" text="오전">
      <formula>NOT(ISERROR(SEARCH("오전",G27)))</formula>
    </cfRule>
  </conditionalFormatting>
  <conditionalFormatting sqref="P25:R25">
    <cfRule type="containsText" dxfId="2630" priority="187" operator="containsText" text="주간">
      <formula>NOT(ISERROR(SEARCH("주간",P25)))</formula>
    </cfRule>
    <cfRule type="containsText" dxfId="2629" priority="188" operator="containsText" text="오후">
      <formula>NOT(ISERROR(SEARCH("오후",P25)))</formula>
    </cfRule>
    <cfRule type="containsText" dxfId="2628" priority="189" operator="containsText" text="심야">
      <formula>NOT(ISERROR(SEARCH("심야",P25)))</formula>
    </cfRule>
    <cfRule type="containsText" dxfId="2627" priority="190" operator="containsText" text="휴무">
      <formula>NOT(ISERROR(SEARCH("휴무",P25)))</formula>
    </cfRule>
    <cfRule type="containsText" dxfId="2626" priority="191" operator="containsText" text="야간">
      <formula>NOT(ISERROR(SEARCH("야간",P25)))</formula>
    </cfRule>
    <cfRule type="containsText" dxfId="2625" priority="192" operator="containsText" text="오전">
      <formula>NOT(ISERROR(SEARCH("오전",P25)))</formula>
    </cfRule>
  </conditionalFormatting>
  <conditionalFormatting sqref="G41:I41">
    <cfRule type="containsText" dxfId="2624" priority="175" operator="containsText" text="주간">
      <formula>NOT(ISERROR(SEARCH("주간",G41)))</formula>
    </cfRule>
    <cfRule type="containsText" dxfId="2623" priority="176" operator="containsText" text="오후">
      <formula>NOT(ISERROR(SEARCH("오후",G41)))</formula>
    </cfRule>
    <cfRule type="containsText" dxfId="2622" priority="177" operator="containsText" text="심야">
      <formula>NOT(ISERROR(SEARCH("심야",G41)))</formula>
    </cfRule>
    <cfRule type="containsText" dxfId="2621" priority="178" operator="containsText" text="휴무">
      <formula>NOT(ISERROR(SEARCH("휴무",G41)))</formula>
    </cfRule>
    <cfRule type="containsText" dxfId="2620" priority="179" operator="containsText" text="야간">
      <formula>NOT(ISERROR(SEARCH("야간",G41)))</formula>
    </cfRule>
    <cfRule type="containsText" dxfId="2619" priority="180" operator="containsText" text="오전">
      <formula>NOT(ISERROR(SEARCH("오전",G41)))</formula>
    </cfRule>
  </conditionalFormatting>
  <conditionalFormatting sqref="J43:L43">
    <cfRule type="containsText" dxfId="2618" priority="169" operator="containsText" text="주간">
      <formula>NOT(ISERROR(SEARCH("주간",J43)))</formula>
    </cfRule>
    <cfRule type="containsText" dxfId="2617" priority="170" operator="containsText" text="오후">
      <formula>NOT(ISERROR(SEARCH("오후",J43)))</formula>
    </cfRule>
    <cfRule type="containsText" dxfId="2616" priority="171" operator="containsText" text="심야">
      <formula>NOT(ISERROR(SEARCH("심야",J43)))</formula>
    </cfRule>
    <cfRule type="containsText" dxfId="2615" priority="172" operator="containsText" text="휴무">
      <formula>NOT(ISERROR(SEARCH("휴무",J43)))</formula>
    </cfRule>
    <cfRule type="containsText" dxfId="2614" priority="173" operator="containsText" text="야간">
      <formula>NOT(ISERROR(SEARCH("야간",J43)))</formula>
    </cfRule>
    <cfRule type="containsText" dxfId="2613" priority="174" operator="containsText" text="오전">
      <formula>NOT(ISERROR(SEARCH("오전",J43)))</formula>
    </cfRule>
  </conditionalFormatting>
  <conditionalFormatting sqref="J44:L44">
    <cfRule type="containsText" dxfId="2612" priority="163" operator="containsText" text="주간">
      <formula>NOT(ISERROR(SEARCH("주간",J44)))</formula>
    </cfRule>
    <cfRule type="containsText" dxfId="2611" priority="164" operator="containsText" text="오후">
      <formula>NOT(ISERROR(SEARCH("오후",J44)))</formula>
    </cfRule>
    <cfRule type="containsText" dxfId="2610" priority="165" operator="containsText" text="심야">
      <formula>NOT(ISERROR(SEARCH("심야",J44)))</formula>
    </cfRule>
    <cfRule type="containsText" dxfId="2609" priority="166" operator="containsText" text="휴무">
      <formula>NOT(ISERROR(SEARCH("휴무",J44)))</formula>
    </cfRule>
    <cfRule type="containsText" dxfId="2608" priority="167" operator="containsText" text="야간">
      <formula>NOT(ISERROR(SEARCH("야간",J44)))</formula>
    </cfRule>
    <cfRule type="containsText" dxfId="2607" priority="168" operator="containsText" text="오전">
      <formula>NOT(ISERROR(SEARCH("오전",J44)))</formula>
    </cfRule>
  </conditionalFormatting>
  <conditionalFormatting sqref="J45:L45">
    <cfRule type="containsText" dxfId="2606" priority="157" operator="containsText" text="주간">
      <formula>NOT(ISERROR(SEARCH("주간",J45)))</formula>
    </cfRule>
    <cfRule type="containsText" dxfId="2605" priority="158" operator="containsText" text="오후">
      <formula>NOT(ISERROR(SEARCH("오후",J45)))</formula>
    </cfRule>
    <cfRule type="containsText" dxfId="2604" priority="159" operator="containsText" text="심야">
      <formula>NOT(ISERROR(SEARCH("심야",J45)))</formula>
    </cfRule>
    <cfRule type="containsText" dxfId="2603" priority="160" operator="containsText" text="휴무">
      <formula>NOT(ISERROR(SEARCH("휴무",J45)))</formula>
    </cfRule>
    <cfRule type="containsText" dxfId="2602" priority="161" operator="containsText" text="야간">
      <formula>NOT(ISERROR(SEARCH("야간",J45)))</formula>
    </cfRule>
    <cfRule type="containsText" dxfId="2601" priority="162" operator="containsText" text="오전">
      <formula>NOT(ISERROR(SEARCH("오전",J45)))</formula>
    </cfRule>
  </conditionalFormatting>
  <conditionalFormatting sqref="J46:L46">
    <cfRule type="containsText" dxfId="2600" priority="139" operator="containsText" text="주간">
      <formula>NOT(ISERROR(SEARCH("주간",J46)))</formula>
    </cfRule>
    <cfRule type="containsText" dxfId="2599" priority="140" operator="containsText" text="오후">
      <formula>NOT(ISERROR(SEARCH("오후",J46)))</formula>
    </cfRule>
    <cfRule type="containsText" dxfId="2598" priority="141" operator="containsText" text="심야">
      <formula>NOT(ISERROR(SEARCH("심야",J46)))</formula>
    </cfRule>
    <cfRule type="containsText" dxfId="2597" priority="142" operator="containsText" text="휴무">
      <formula>NOT(ISERROR(SEARCH("휴무",J46)))</formula>
    </cfRule>
    <cfRule type="containsText" dxfId="2596" priority="143" operator="containsText" text="야간">
      <formula>NOT(ISERROR(SEARCH("야간",J46)))</formula>
    </cfRule>
    <cfRule type="containsText" dxfId="2595" priority="144" operator="containsText" text="오전">
      <formula>NOT(ISERROR(SEARCH("오전",J46)))</formula>
    </cfRule>
  </conditionalFormatting>
  <conditionalFormatting sqref="J47:L47">
    <cfRule type="containsText" dxfId="2594" priority="133" operator="containsText" text="주간">
      <formula>NOT(ISERROR(SEARCH("주간",J47)))</formula>
    </cfRule>
    <cfRule type="containsText" dxfId="2593" priority="134" operator="containsText" text="오후">
      <formula>NOT(ISERROR(SEARCH("오후",J47)))</formula>
    </cfRule>
    <cfRule type="containsText" dxfId="2592" priority="135" operator="containsText" text="심야">
      <formula>NOT(ISERROR(SEARCH("심야",J47)))</formula>
    </cfRule>
    <cfRule type="containsText" dxfId="2591" priority="136" operator="containsText" text="휴무">
      <formula>NOT(ISERROR(SEARCH("휴무",J47)))</formula>
    </cfRule>
    <cfRule type="containsText" dxfId="2590" priority="137" operator="containsText" text="야간">
      <formula>NOT(ISERROR(SEARCH("야간",J47)))</formula>
    </cfRule>
    <cfRule type="containsText" dxfId="2589" priority="138" operator="containsText" text="오전">
      <formula>NOT(ISERROR(SEARCH("오전",J47)))</formula>
    </cfRule>
  </conditionalFormatting>
  <conditionalFormatting sqref="BB39:BG39">
    <cfRule type="containsText" dxfId="2588" priority="127" operator="containsText" text="주간">
      <formula>NOT(ISERROR(SEARCH("주간",BB39)))</formula>
    </cfRule>
    <cfRule type="containsText" dxfId="2587" priority="128" operator="containsText" text="오후">
      <formula>NOT(ISERROR(SEARCH("오후",BB39)))</formula>
    </cfRule>
    <cfRule type="containsText" dxfId="2586" priority="129" operator="containsText" text="심야">
      <formula>NOT(ISERROR(SEARCH("심야",BB39)))</formula>
    </cfRule>
    <cfRule type="containsText" dxfId="2585" priority="130" operator="containsText" text="휴무">
      <formula>NOT(ISERROR(SEARCH("휴무",BB39)))</formula>
    </cfRule>
    <cfRule type="containsText" dxfId="2584" priority="131" operator="containsText" text="야간">
      <formula>NOT(ISERROR(SEARCH("야간",BB39)))</formula>
    </cfRule>
    <cfRule type="containsText" dxfId="2583" priority="132" operator="containsText" text="오전">
      <formula>NOT(ISERROR(SEARCH("오전",BB39)))</formula>
    </cfRule>
  </conditionalFormatting>
  <conditionalFormatting sqref="AV39:AX39">
    <cfRule type="containsText" dxfId="2582" priority="121" operator="containsText" text="주간">
      <formula>NOT(ISERROR(SEARCH("주간",AV39)))</formula>
    </cfRule>
    <cfRule type="containsText" dxfId="2581" priority="122" operator="containsText" text="오후">
      <formula>NOT(ISERROR(SEARCH("오후",AV39)))</formula>
    </cfRule>
    <cfRule type="containsText" dxfId="2580" priority="123" operator="containsText" text="심야">
      <formula>NOT(ISERROR(SEARCH("심야",AV39)))</formula>
    </cfRule>
    <cfRule type="containsText" dxfId="2579" priority="124" operator="containsText" text="휴무">
      <formula>NOT(ISERROR(SEARCH("휴무",AV39)))</formula>
    </cfRule>
    <cfRule type="containsText" dxfId="2578" priority="125" operator="containsText" text="야간">
      <formula>NOT(ISERROR(SEARCH("야간",AV39)))</formula>
    </cfRule>
    <cfRule type="containsText" dxfId="2577" priority="126" operator="containsText" text="오전">
      <formula>NOT(ISERROR(SEARCH("오전",AV39)))</formula>
    </cfRule>
  </conditionalFormatting>
  <conditionalFormatting sqref="AM39:AO39">
    <cfRule type="containsText" dxfId="2576" priority="115" operator="containsText" text="주간">
      <formula>NOT(ISERROR(SEARCH("주간",AM39)))</formula>
    </cfRule>
    <cfRule type="containsText" dxfId="2575" priority="116" operator="containsText" text="오후">
      <formula>NOT(ISERROR(SEARCH("오후",AM39)))</formula>
    </cfRule>
    <cfRule type="containsText" dxfId="2574" priority="117" operator="containsText" text="심야">
      <formula>NOT(ISERROR(SEARCH("심야",AM39)))</formula>
    </cfRule>
    <cfRule type="containsText" dxfId="2573" priority="118" operator="containsText" text="휴무">
      <formula>NOT(ISERROR(SEARCH("휴무",AM39)))</formula>
    </cfRule>
    <cfRule type="containsText" dxfId="2572" priority="119" operator="containsText" text="야간">
      <formula>NOT(ISERROR(SEARCH("야간",AM39)))</formula>
    </cfRule>
    <cfRule type="containsText" dxfId="2571" priority="120" operator="containsText" text="오전">
      <formula>NOT(ISERROR(SEARCH("오전",AM39)))</formula>
    </cfRule>
  </conditionalFormatting>
  <conditionalFormatting sqref="AP39:AR39">
    <cfRule type="containsText" dxfId="2570" priority="109" operator="containsText" text="주간">
      <formula>NOT(ISERROR(SEARCH("주간",AP39)))</formula>
    </cfRule>
    <cfRule type="containsText" dxfId="2569" priority="110" operator="containsText" text="오후">
      <formula>NOT(ISERROR(SEARCH("오후",AP39)))</formula>
    </cfRule>
    <cfRule type="containsText" dxfId="2568" priority="111" operator="containsText" text="심야">
      <formula>NOT(ISERROR(SEARCH("심야",AP39)))</formula>
    </cfRule>
    <cfRule type="containsText" dxfId="2567" priority="112" operator="containsText" text="휴무">
      <formula>NOT(ISERROR(SEARCH("휴무",AP39)))</formula>
    </cfRule>
    <cfRule type="containsText" dxfId="2566" priority="113" operator="containsText" text="야간">
      <formula>NOT(ISERROR(SEARCH("야간",AP39)))</formula>
    </cfRule>
    <cfRule type="containsText" dxfId="2565" priority="114" operator="containsText" text="오전">
      <formula>NOT(ISERROR(SEARCH("오전",AP39)))</formula>
    </cfRule>
  </conditionalFormatting>
  <conditionalFormatting sqref="AY39:BA39">
    <cfRule type="containsText" dxfId="2564" priority="103" operator="containsText" text="주간">
      <formula>NOT(ISERROR(SEARCH("주간",AY39)))</formula>
    </cfRule>
    <cfRule type="containsText" dxfId="2563" priority="104" operator="containsText" text="오후">
      <formula>NOT(ISERROR(SEARCH("오후",AY39)))</formula>
    </cfRule>
    <cfRule type="containsText" dxfId="2562" priority="105" operator="containsText" text="심야">
      <formula>NOT(ISERROR(SEARCH("심야",AY39)))</formula>
    </cfRule>
    <cfRule type="containsText" dxfId="2561" priority="106" operator="containsText" text="휴무">
      <formula>NOT(ISERROR(SEARCH("휴무",AY39)))</formula>
    </cfRule>
    <cfRule type="containsText" dxfId="2560" priority="107" operator="containsText" text="야간">
      <formula>NOT(ISERROR(SEARCH("야간",AY39)))</formula>
    </cfRule>
    <cfRule type="containsText" dxfId="2559" priority="108" operator="containsText" text="오전">
      <formula>NOT(ISERROR(SEARCH("오전",AY39)))</formula>
    </cfRule>
  </conditionalFormatting>
  <conditionalFormatting sqref="AS39:AU39">
    <cfRule type="containsText" dxfId="2558" priority="97" operator="containsText" text="주간">
      <formula>NOT(ISERROR(SEARCH("주간",AS39)))</formula>
    </cfRule>
    <cfRule type="containsText" dxfId="2557" priority="98" operator="containsText" text="오후">
      <formula>NOT(ISERROR(SEARCH("오후",AS39)))</formula>
    </cfRule>
    <cfRule type="containsText" dxfId="2556" priority="99" operator="containsText" text="심야">
      <formula>NOT(ISERROR(SEARCH("심야",AS39)))</formula>
    </cfRule>
    <cfRule type="containsText" dxfId="2555" priority="100" operator="containsText" text="휴무">
      <formula>NOT(ISERROR(SEARCH("휴무",AS39)))</formula>
    </cfRule>
    <cfRule type="containsText" dxfId="2554" priority="101" operator="containsText" text="야간">
      <formula>NOT(ISERROR(SEARCH("야간",AS39)))</formula>
    </cfRule>
    <cfRule type="containsText" dxfId="2553" priority="102" operator="containsText" text="오전">
      <formula>NOT(ISERROR(SEARCH("오전",AS39)))</formula>
    </cfRule>
  </conditionalFormatting>
  <conditionalFormatting sqref="M46:O46">
    <cfRule type="containsText" dxfId="2552" priority="91" operator="containsText" text="주간">
      <formula>NOT(ISERROR(SEARCH("주간",M46)))</formula>
    </cfRule>
    <cfRule type="containsText" dxfId="2551" priority="92" operator="containsText" text="오후">
      <formula>NOT(ISERROR(SEARCH("오후",M46)))</formula>
    </cfRule>
    <cfRule type="containsText" dxfId="2550" priority="93" operator="containsText" text="심야">
      <formula>NOT(ISERROR(SEARCH("심야",M46)))</formula>
    </cfRule>
    <cfRule type="containsText" dxfId="2549" priority="94" operator="containsText" text="휴무">
      <formula>NOT(ISERROR(SEARCH("휴무",M46)))</formula>
    </cfRule>
    <cfRule type="containsText" dxfId="2548" priority="95" operator="containsText" text="야간">
      <formula>NOT(ISERROR(SEARCH("야간",M46)))</formula>
    </cfRule>
    <cfRule type="containsText" dxfId="2547" priority="96" operator="containsText" text="오전">
      <formula>NOT(ISERROR(SEARCH("오전",M46)))</formula>
    </cfRule>
  </conditionalFormatting>
  <conditionalFormatting sqref="G43:I43">
    <cfRule type="containsText" dxfId="2546" priority="85" operator="containsText" text="주간">
      <formula>NOT(ISERROR(SEARCH("주간",G43)))</formula>
    </cfRule>
    <cfRule type="containsText" dxfId="2545" priority="86" operator="containsText" text="오후">
      <formula>NOT(ISERROR(SEARCH("오후",G43)))</formula>
    </cfRule>
    <cfRule type="containsText" dxfId="2544" priority="87" operator="containsText" text="심야">
      <formula>NOT(ISERROR(SEARCH("심야",G43)))</formula>
    </cfRule>
    <cfRule type="containsText" dxfId="2543" priority="88" operator="containsText" text="휴무">
      <formula>NOT(ISERROR(SEARCH("휴무",G43)))</formula>
    </cfRule>
    <cfRule type="containsText" dxfId="2542" priority="89" operator="containsText" text="야간">
      <formula>NOT(ISERROR(SEARCH("야간",G43)))</formula>
    </cfRule>
    <cfRule type="containsText" dxfId="2541" priority="90" operator="containsText" text="오전">
      <formula>NOT(ISERROR(SEARCH("오전",G43)))</formula>
    </cfRule>
  </conditionalFormatting>
  <conditionalFormatting sqref="G44:I44">
    <cfRule type="containsText" dxfId="2540" priority="79" operator="containsText" text="주간">
      <formula>NOT(ISERROR(SEARCH("주간",G44)))</formula>
    </cfRule>
    <cfRule type="containsText" dxfId="2539" priority="80" operator="containsText" text="오후">
      <formula>NOT(ISERROR(SEARCH("오후",G44)))</formula>
    </cfRule>
    <cfRule type="containsText" dxfId="2538" priority="81" operator="containsText" text="심야">
      <formula>NOT(ISERROR(SEARCH("심야",G44)))</formula>
    </cfRule>
    <cfRule type="containsText" dxfId="2537" priority="82" operator="containsText" text="휴무">
      <formula>NOT(ISERROR(SEARCH("휴무",G44)))</formula>
    </cfRule>
    <cfRule type="containsText" dxfId="2536" priority="83" operator="containsText" text="야간">
      <formula>NOT(ISERROR(SEARCH("야간",G44)))</formula>
    </cfRule>
    <cfRule type="containsText" dxfId="2535" priority="84" operator="containsText" text="오전">
      <formula>NOT(ISERROR(SEARCH("오전",G44)))</formula>
    </cfRule>
  </conditionalFormatting>
  <conditionalFormatting sqref="M44:O44">
    <cfRule type="containsText" dxfId="2534" priority="67" operator="containsText" text="주간">
      <formula>NOT(ISERROR(SEARCH("주간",M44)))</formula>
    </cfRule>
    <cfRule type="containsText" dxfId="2533" priority="68" operator="containsText" text="오후">
      <formula>NOT(ISERROR(SEARCH("오후",M44)))</formula>
    </cfRule>
    <cfRule type="containsText" dxfId="2532" priority="69" operator="containsText" text="심야">
      <formula>NOT(ISERROR(SEARCH("심야",M44)))</formula>
    </cfRule>
    <cfRule type="containsText" dxfId="2531" priority="70" operator="containsText" text="휴무">
      <formula>NOT(ISERROR(SEARCH("휴무",M44)))</formula>
    </cfRule>
    <cfRule type="containsText" dxfId="2530" priority="71" operator="containsText" text="야간">
      <formula>NOT(ISERROR(SEARCH("야간",M44)))</formula>
    </cfRule>
    <cfRule type="containsText" dxfId="2529" priority="72" operator="containsText" text="오전">
      <formula>NOT(ISERROR(SEARCH("오전",M44)))</formula>
    </cfRule>
  </conditionalFormatting>
  <conditionalFormatting sqref="M45:O45">
    <cfRule type="containsText" dxfId="2528" priority="61" operator="containsText" text="주간">
      <formula>NOT(ISERROR(SEARCH("주간",M45)))</formula>
    </cfRule>
    <cfRule type="containsText" dxfId="2527" priority="62" operator="containsText" text="오후">
      <formula>NOT(ISERROR(SEARCH("오후",M45)))</formula>
    </cfRule>
    <cfRule type="containsText" dxfId="2526" priority="63" operator="containsText" text="심야">
      <formula>NOT(ISERROR(SEARCH("심야",M45)))</formula>
    </cfRule>
    <cfRule type="containsText" dxfId="2525" priority="64" operator="containsText" text="휴무">
      <formula>NOT(ISERROR(SEARCH("휴무",M45)))</formula>
    </cfRule>
    <cfRule type="containsText" dxfId="2524" priority="65" operator="containsText" text="야간">
      <formula>NOT(ISERROR(SEARCH("야간",M45)))</formula>
    </cfRule>
    <cfRule type="containsText" dxfId="2523" priority="66" operator="containsText" text="오전">
      <formula>NOT(ISERROR(SEARCH("오전",M45)))</formula>
    </cfRule>
  </conditionalFormatting>
  <conditionalFormatting sqref="P44:R44">
    <cfRule type="containsText" dxfId="2522" priority="49" operator="containsText" text="주간">
      <formula>NOT(ISERROR(SEARCH("주간",P44)))</formula>
    </cfRule>
    <cfRule type="containsText" dxfId="2521" priority="50" operator="containsText" text="오후">
      <formula>NOT(ISERROR(SEARCH("오후",P44)))</formula>
    </cfRule>
    <cfRule type="containsText" dxfId="2520" priority="51" operator="containsText" text="심야">
      <formula>NOT(ISERROR(SEARCH("심야",P44)))</formula>
    </cfRule>
    <cfRule type="containsText" dxfId="2519" priority="52" operator="containsText" text="휴무">
      <formula>NOT(ISERROR(SEARCH("휴무",P44)))</formula>
    </cfRule>
    <cfRule type="containsText" dxfId="2518" priority="53" operator="containsText" text="야간">
      <formula>NOT(ISERROR(SEARCH("야간",P44)))</formula>
    </cfRule>
    <cfRule type="containsText" dxfId="2517" priority="54" operator="containsText" text="오전">
      <formula>NOT(ISERROR(SEARCH("오전",P44)))</formula>
    </cfRule>
  </conditionalFormatting>
  <conditionalFormatting sqref="P43:R43">
    <cfRule type="containsText" dxfId="2516" priority="43" operator="containsText" text="주간">
      <formula>NOT(ISERROR(SEARCH("주간",P43)))</formula>
    </cfRule>
    <cfRule type="containsText" dxfId="2515" priority="44" operator="containsText" text="오후">
      <formula>NOT(ISERROR(SEARCH("오후",P43)))</formula>
    </cfRule>
    <cfRule type="containsText" dxfId="2514" priority="45" operator="containsText" text="심야">
      <formula>NOT(ISERROR(SEARCH("심야",P43)))</formula>
    </cfRule>
    <cfRule type="containsText" dxfId="2513" priority="46" operator="containsText" text="휴무">
      <formula>NOT(ISERROR(SEARCH("휴무",P43)))</formula>
    </cfRule>
    <cfRule type="containsText" dxfId="2512" priority="47" operator="containsText" text="야간">
      <formula>NOT(ISERROR(SEARCH("야간",P43)))</formula>
    </cfRule>
    <cfRule type="containsText" dxfId="2511" priority="48" operator="containsText" text="오전">
      <formula>NOT(ISERROR(SEARCH("오전",P43)))</formula>
    </cfRule>
  </conditionalFormatting>
  <conditionalFormatting sqref="S46:U46">
    <cfRule type="containsText" dxfId="2510" priority="37" operator="containsText" text="주간">
      <formula>NOT(ISERROR(SEARCH("주간",S46)))</formula>
    </cfRule>
    <cfRule type="containsText" dxfId="2509" priority="38" operator="containsText" text="오후">
      <formula>NOT(ISERROR(SEARCH("오후",S46)))</formula>
    </cfRule>
    <cfRule type="containsText" dxfId="2508" priority="39" operator="containsText" text="심야">
      <formula>NOT(ISERROR(SEARCH("심야",S46)))</formula>
    </cfRule>
    <cfRule type="containsText" dxfId="2507" priority="40" operator="containsText" text="휴무">
      <formula>NOT(ISERROR(SEARCH("휴무",S46)))</formula>
    </cfRule>
    <cfRule type="containsText" dxfId="2506" priority="41" operator="containsText" text="야간">
      <formula>NOT(ISERROR(SEARCH("야간",S46)))</formula>
    </cfRule>
    <cfRule type="containsText" dxfId="2505" priority="42" operator="containsText" text="오전">
      <formula>NOT(ISERROR(SEARCH("오전",S46)))</formula>
    </cfRule>
  </conditionalFormatting>
  <conditionalFormatting sqref="S45:U45">
    <cfRule type="containsText" dxfId="2504" priority="31" operator="containsText" text="주간">
      <formula>NOT(ISERROR(SEARCH("주간",S45)))</formula>
    </cfRule>
    <cfRule type="containsText" dxfId="2503" priority="32" operator="containsText" text="오후">
      <formula>NOT(ISERROR(SEARCH("오후",S45)))</formula>
    </cfRule>
    <cfRule type="containsText" dxfId="2502" priority="33" operator="containsText" text="심야">
      <formula>NOT(ISERROR(SEARCH("심야",S45)))</formula>
    </cfRule>
    <cfRule type="containsText" dxfId="2501" priority="34" operator="containsText" text="휴무">
      <formula>NOT(ISERROR(SEARCH("휴무",S45)))</formula>
    </cfRule>
    <cfRule type="containsText" dxfId="2500" priority="35" operator="containsText" text="야간">
      <formula>NOT(ISERROR(SEARCH("야간",S45)))</formula>
    </cfRule>
    <cfRule type="containsText" dxfId="2499" priority="36" operator="containsText" text="오전">
      <formula>NOT(ISERROR(SEARCH("오전",S45)))</formula>
    </cfRule>
  </conditionalFormatting>
  <conditionalFormatting sqref="S44:U44">
    <cfRule type="containsText" dxfId="2498" priority="25" operator="containsText" text="주간">
      <formula>NOT(ISERROR(SEARCH("주간",S44)))</formula>
    </cfRule>
    <cfRule type="containsText" dxfId="2497" priority="26" operator="containsText" text="오후">
      <formula>NOT(ISERROR(SEARCH("오후",S44)))</formula>
    </cfRule>
    <cfRule type="containsText" dxfId="2496" priority="27" operator="containsText" text="심야">
      <formula>NOT(ISERROR(SEARCH("심야",S44)))</formula>
    </cfRule>
    <cfRule type="containsText" dxfId="2495" priority="28" operator="containsText" text="휴무">
      <formula>NOT(ISERROR(SEARCH("휴무",S44)))</formula>
    </cfRule>
    <cfRule type="containsText" dxfId="2494" priority="29" operator="containsText" text="야간">
      <formula>NOT(ISERROR(SEARCH("야간",S44)))</formula>
    </cfRule>
    <cfRule type="containsText" dxfId="2493" priority="30" operator="containsText" text="오전">
      <formula>NOT(ISERROR(SEARCH("오전",S44)))</formula>
    </cfRule>
  </conditionalFormatting>
  <conditionalFormatting sqref="V42:X42">
    <cfRule type="containsText" dxfId="2492" priority="19" operator="containsText" text="주간">
      <formula>NOT(ISERROR(SEARCH("주간",V42)))</formula>
    </cfRule>
    <cfRule type="containsText" dxfId="2491" priority="20" operator="containsText" text="오후">
      <formula>NOT(ISERROR(SEARCH("오후",V42)))</formula>
    </cfRule>
    <cfRule type="containsText" dxfId="2490" priority="21" operator="containsText" text="심야">
      <formula>NOT(ISERROR(SEARCH("심야",V42)))</formula>
    </cfRule>
    <cfRule type="containsText" dxfId="2489" priority="22" operator="containsText" text="휴무">
      <formula>NOT(ISERROR(SEARCH("휴무",V42)))</formula>
    </cfRule>
    <cfRule type="containsText" dxfId="2488" priority="23" operator="containsText" text="야간">
      <formula>NOT(ISERROR(SEARCH("야간",V42)))</formula>
    </cfRule>
    <cfRule type="containsText" dxfId="2487" priority="24" operator="containsText" text="오전">
      <formula>NOT(ISERROR(SEARCH("오전",V42)))</formula>
    </cfRule>
  </conditionalFormatting>
  <conditionalFormatting sqref="V43:X43">
    <cfRule type="containsText" dxfId="2486" priority="13" operator="containsText" text="주간">
      <formula>NOT(ISERROR(SEARCH("주간",V43)))</formula>
    </cfRule>
    <cfRule type="containsText" dxfId="2485" priority="14" operator="containsText" text="오후">
      <formula>NOT(ISERROR(SEARCH("오후",V43)))</formula>
    </cfRule>
    <cfRule type="containsText" dxfId="2484" priority="15" operator="containsText" text="심야">
      <formula>NOT(ISERROR(SEARCH("심야",V43)))</formula>
    </cfRule>
    <cfRule type="containsText" dxfId="2483" priority="16" operator="containsText" text="휴무">
      <formula>NOT(ISERROR(SEARCH("휴무",V43)))</formula>
    </cfRule>
    <cfRule type="containsText" dxfId="2482" priority="17" operator="containsText" text="야간">
      <formula>NOT(ISERROR(SEARCH("야간",V43)))</formula>
    </cfRule>
    <cfRule type="containsText" dxfId="2481" priority="18" operator="containsText" text="오전">
      <formula>NOT(ISERROR(SEARCH("오전",V43)))</formula>
    </cfRule>
  </conditionalFormatting>
  <conditionalFormatting sqref="P41:R41">
    <cfRule type="containsText" dxfId="2480" priority="7" operator="containsText" text="주간">
      <formula>NOT(ISERROR(SEARCH("주간",P41)))</formula>
    </cfRule>
    <cfRule type="containsText" dxfId="2479" priority="8" operator="containsText" text="오후">
      <formula>NOT(ISERROR(SEARCH("오후",P41)))</formula>
    </cfRule>
    <cfRule type="containsText" dxfId="2478" priority="9" operator="containsText" text="심야">
      <formula>NOT(ISERROR(SEARCH("심야",P41)))</formula>
    </cfRule>
    <cfRule type="containsText" dxfId="2477" priority="10" operator="containsText" text="휴무">
      <formula>NOT(ISERROR(SEARCH("휴무",P41)))</formula>
    </cfRule>
    <cfRule type="containsText" dxfId="2476" priority="11" operator="containsText" text="야간">
      <formula>NOT(ISERROR(SEARCH("야간",P41)))</formula>
    </cfRule>
    <cfRule type="containsText" dxfId="2475" priority="12" operator="containsText" text="오전">
      <formula>NOT(ISERROR(SEARCH("오전",P41)))</formula>
    </cfRule>
  </conditionalFormatting>
  <conditionalFormatting sqref="M43:O43">
    <cfRule type="containsText" dxfId="2474" priority="1" operator="containsText" text="주간">
      <formula>NOT(ISERROR(SEARCH("주간",M43)))</formula>
    </cfRule>
    <cfRule type="containsText" dxfId="2473" priority="2" operator="containsText" text="오후">
      <formula>NOT(ISERROR(SEARCH("오후",M43)))</formula>
    </cfRule>
    <cfRule type="containsText" dxfId="2472" priority="3" operator="containsText" text="심야">
      <formula>NOT(ISERROR(SEARCH("심야",M43)))</formula>
    </cfRule>
    <cfRule type="containsText" dxfId="2471" priority="4" operator="containsText" text="휴무">
      <formula>NOT(ISERROR(SEARCH("휴무",M43)))</formula>
    </cfRule>
    <cfRule type="containsText" dxfId="2470" priority="5" operator="containsText" text="야간">
      <formula>NOT(ISERROR(SEARCH("야간",M43)))</formula>
    </cfRule>
    <cfRule type="containsText" dxfId="2469" priority="6" operator="containsText" text="오전">
      <formula>NOT(ISERROR(SEARCH("오전",M43)))</formula>
    </cfRule>
  </conditionalFormatting>
  <printOptions horizontalCentered="1"/>
  <pageMargins left="0.11811023622047245" right="0.11811023622047245" top="0.39370078740157483" bottom="0.35433070866141736" header="0.31496062992125984" footer="0.31496062992125984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77"/>
  <sheetViews>
    <sheetView topLeftCell="A25" zoomScale="70" zoomScaleNormal="70" workbookViewId="0">
      <selection activeCell="J50" sqref="J50:L50"/>
    </sheetView>
  </sheetViews>
  <sheetFormatPr defaultColWidth="9" defaultRowHeight="20.5" x14ac:dyDescent="0.45"/>
  <cols>
    <col min="1" max="24" width="4" style="93" customWidth="1"/>
    <col min="25" max="28" width="9.58203125" style="93" customWidth="1"/>
    <col min="29" max="29" width="9.58203125" style="92" customWidth="1"/>
    <col min="30" max="30" width="9" style="91"/>
    <col min="31" max="32" width="9" style="92"/>
    <col min="33" max="40" width="15.58203125" style="93" customWidth="1"/>
    <col min="41" max="16384" width="9" style="93"/>
  </cols>
  <sheetData>
    <row r="1" spans="1:42" ht="26" x14ac:dyDescent="0.45">
      <c r="A1" s="273" t="s">
        <v>67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9"/>
    </row>
    <row r="2" spans="1:42" ht="15.65" customHeight="1" x14ac:dyDescent="0.45">
      <c r="A2" s="278" t="s">
        <v>12</v>
      </c>
      <c r="B2" s="278"/>
      <c r="C2" s="278"/>
      <c r="D2" s="279" t="s">
        <v>68</v>
      </c>
      <c r="E2" s="279"/>
      <c r="F2" s="279"/>
      <c r="G2" s="279" t="s">
        <v>69</v>
      </c>
      <c r="H2" s="279"/>
      <c r="I2" s="279"/>
      <c r="J2" s="279" t="s">
        <v>70</v>
      </c>
      <c r="K2" s="279"/>
      <c r="L2" s="279"/>
      <c r="M2" s="279" t="s">
        <v>71</v>
      </c>
      <c r="N2" s="279"/>
      <c r="O2" s="279"/>
      <c r="P2" s="279" t="s">
        <v>72</v>
      </c>
      <c r="Q2" s="279"/>
      <c r="R2" s="279"/>
      <c r="S2" s="280" t="s">
        <v>73</v>
      </c>
      <c r="T2" s="280"/>
      <c r="U2" s="280"/>
      <c r="V2" s="281" t="s">
        <v>74</v>
      </c>
      <c r="W2" s="281"/>
      <c r="X2" s="281"/>
      <c r="Y2" s="282" t="s">
        <v>1</v>
      </c>
      <c r="Z2" s="283" t="s">
        <v>75</v>
      </c>
      <c r="AA2" s="284" t="s">
        <v>76</v>
      </c>
      <c r="AB2" s="285" t="s">
        <v>16</v>
      </c>
      <c r="AC2" s="278" t="s">
        <v>12</v>
      </c>
      <c r="AD2" s="278" t="s">
        <v>77</v>
      </c>
      <c r="AE2" s="278" t="s">
        <v>78</v>
      </c>
      <c r="AF2" s="278" t="s">
        <v>79</v>
      </c>
    </row>
    <row r="3" spans="1:42" ht="15.65" customHeight="1" x14ac:dyDescent="0.45">
      <c r="A3" s="278"/>
      <c r="B3" s="278"/>
      <c r="C3" s="278"/>
      <c r="D3" s="267"/>
      <c r="E3" s="267"/>
      <c r="F3" s="267"/>
      <c r="G3" s="267"/>
      <c r="H3" s="267"/>
      <c r="I3" s="267"/>
      <c r="J3" s="267"/>
      <c r="K3" s="267"/>
      <c r="L3" s="267"/>
      <c r="M3" s="265"/>
      <c r="N3" s="265"/>
      <c r="O3" s="265"/>
      <c r="P3" s="267"/>
      <c r="Q3" s="267"/>
      <c r="R3" s="267"/>
      <c r="S3" s="268"/>
      <c r="T3" s="268"/>
      <c r="U3" s="268"/>
      <c r="V3" s="265">
        <v>1</v>
      </c>
      <c r="W3" s="265"/>
      <c r="X3" s="265"/>
      <c r="Y3" s="282"/>
      <c r="Z3" s="283"/>
      <c r="AA3" s="284"/>
      <c r="AB3" s="285"/>
      <c r="AC3" s="278"/>
      <c r="AD3" s="278"/>
      <c r="AE3" s="278"/>
      <c r="AF3" s="278"/>
    </row>
    <row r="4" spans="1:42" ht="15.65" customHeight="1" x14ac:dyDescent="0.45">
      <c r="A4" s="293" t="s">
        <v>80</v>
      </c>
      <c r="B4" s="293"/>
      <c r="C4" s="293"/>
      <c r="D4" s="290"/>
      <c r="E4" s="291"/>
      <c r="F4" s="292"/>
      <c r="G4" s="290"/>
      <c r="H4" s="291"/>
      <c r="I4" s="292"/>
      <c r="J4" s="285"/>
      <c r="K4" s="285"/>
      <c r="L4" s="285"/>
      <c r="M4" s="285"/>
      <c r="N4" s="285"/>
      <c r="O4" s="285"/>
      <c r="P4" s="285"/>
      <c r="Q4" s="285"/>
      <c r="R4" s="285"/>
      <c r="S4" s="286"/>
      <c r="T4" s="286"/>
      <c r="U4" s="286"/>
      <c r="V4" s="285" t="s">
        <v>81</v>
      </c>
      <c r="W4" s="285"/>
      <c r="X4" s="285"/>
      <c r="Y4" s="94">
        <f>COUNTIF(D4:X4,"주간")</f>
        <v>0</v>
      </c>
      <c r="Z4" s="95">
        <f>COUNTIF(D4:X4,"주주")</f>
        <v>0</v>
      </c>
      <c r="AA4" s="27">
        <f>COUNTIF(D4:X4,"야간")</f>
        <v>0</v>
      </c>
      <c r="AB4" s="28">
        <f>COUNTIF(D4:X4,"휴무")</f>
        <v>1</v>
      </c>
      <c r="AC4" s="96" t="s">
        <v>80</v>
      </c>
      <c r="AD4" s="97">
        <f>(Y4*11)+(Z4*8)+(AA4*13)+AF4</f>
        <v>57</v>
      </c>
      <c r="AE4" s="98"/>
      <c r="AF4" s="98">
        <v>57</v>
      </c>
    </row>
    <row r="5" spans="1:42" ht="15.65" customHeight="1" x14ac:dyDescent="0.45">
      <c r="A5" s="287" t="s">
        <v>82</v>
      </c>
      <c r="B5" s="288"/>
      <c r="C5" s="289"/>
      <c r="D5" s="290"/>
      <c r="E5" s="291"/>
      <c r="F5" s="292"/>
      <c r="G5" s="285"/>
      <c r="H5" s="285"/>
      <c r="I5" s="285"/>
      <c r="J5" s="243"/>
      <c r="K5" s="243"/>
      <c r="L5" s="243"/>
      <c r="M5" s="285"/>
      <c r="N5" s="285"/>
      <c r="O5" s="285"/>
      <c r="P5" s="243"/>
      <c r="Q5" s="243"/>
      <c r="R5" s="243"/>
      <c r="S5" s="286"/>
      <c r="T5" s="286"/>
      <c r="U5" s="286"/>
      <c r="V5" s="290" t="s">
        <v>83</v>
      </c>
      <c r="W5" s="291"/>
      <c r="X5" s="292"/>
      <c r="Y5" s="94">
        <f t="shared" ref="Y5:Y11" si="0">COUNTIF(D5:X5,"주간")</f>
        <v>1</v>
      </c>
      <c r="Z5" s="95">
        <f t="shared" ref="Z5:Z11" si="1">COUNTIF(D5:X5,"주주")</f>
        <v>0</v>
      </c>
      <c r="AA5" s="27">
        <f t="shared" ref="AA5:AA11" si="2">COUNTIF(D5:X5,"야간")</f>
        <v>0</v>
      </c>
      <c r="AB5" s="28">
        <f t="shared" ref="AB5:AB11" si="3">COUNTIF(D5:X5,"휴무")</f>
        <v>0</v>
      </c>
      <c r="AC5" s="96" t="s">
        <v>82</v>
      </c>
      <c r="AD5" s="97">
        <f t="shared" ref="AD5:AD11" si="4">(Y5*11)+(Z5*8)+(AA5*13)+AF5</f>
        <v>46</v>
      </c>
      <c r="AE5" s="98"/>
      <c r="AF5" s="98">
        <v>35</v>
      </c>
    </row>
    <row r="6" spans="1:42" ht="15.65" customHeight="1" x14ac:dyDescent="0.45">
      <c r="A6" s="293" t="s">
        <v>84</v>
      </c>
      <c r="B6" s="293"/>
      <c r="C6" s="293"/>
      <c r="D6" s="290"/>
      <c r="E6" s="291"/>
      <c r="F6" s="292"/>
      <c r="G6" s="290"/>
      <c r="H6" s="291"/>
      <c r="I6" s="292"/>
      <c r="J6" s="243"/>
      <c r="K6" s="243"/>
      <c r="L6" s="243"/>
      <c r="M6" s="243"/>
      <c r="N6" s="243"/>
      <c r="O6" s="243"/>
      <c r="P6" s="243"/>
      <c r="Q6" s="243"/>
      <c r="R6" s="243"/>
      <c r="S6" s="286"/>
      <c r="T6" s="286"/>
      <c r="U6" s="286"/>
      <c r="V6" s="285" t="s">
        <v>81</v>
      </c>
      <c r="W6" s="285"/>
      <c r="X6" s="285"/>
      <c r="Y6" s="94">
        <f t="shared" si="0"/>
        <v>0</v>
      </c>
      <c r="Z6" s="95">
        <f t="shared" si="1"/>
        <v>0</v>
      </c>
      <c r="AA6" s="27">
        <f t="shared" si="2"/>
        <v>0</v>
      </c>
      <c r="AB6" s="28">
        <f t="shared" si="3"/>
        <v>1</v>
      </c>
      <c r="AC6" s="96" t="s">
        <v>84</v>
      </c>
      <c r="AD6" s="97">
        <f t="shared" si="4"/>
        <v>46</v>
      </c>
      <c r="AE6" s="98"/>
      <c r="AF6" s="98">
        <v>46</v>
      </c>
      <c r="AG6" s="93">
        <v>123</v>
      </c>
      <c r="AH6" s="93" t="s">
        <v>85</v>
      </c>
    </row>
    <row r="7" spans="1:42" ht="15.65" customHeight="1" x14ac:dyDescent="0.45">
      <c r="A7" s="287" t="s">
        <v>86</v>
      </c>
      <c r="B7" s="288"/>
      <c r="C7" s="289"/>
      <c r="D7" s="290"/>
      <c r="E7" s="291"/>
      <c r="F7" s="292"/>
      <c r="G7" s="290"/>
      <c r="H7" s="291"/>
      <c r="I7" s="292"/>
      <c r="J7" s="243"/>
      <c r="K7" s="243"/>
      <c r="L7" s="243"/>
      <c r="M7" s="243"/>
      <c r="N7" s="243"/>
      <c r="O7" s="243"/>
      <c r="P7" s="290"/>
      <c r="Q7" s="291"/>
      <c r="R7" s="292"/>
      <c r="S7" s="294"/>
      <c r="T7" s="295"/>
      <c r="U7" s="296"/>
      <c r="V7" s="285" t="s">
        <v>87</v>
      </c>
      <c r="W7" s="285"/>
      <c r="X7" s="285"/>
      <c r="Y7" s="94">
        <f t="shared" si="0"/>
        <v>0</v>
      </c>
      <c r="Z7" s="95">
        <f t="shared" si="1"/>
        <v>0</v>
      </c>
      <c r="AA7" s="27">
        <f t="shared" si="2"/>
        <v>1</v>
      </c>
      <c r="AB7" s="28">
        <f t="shared" si="3"/>
        <v>0</v>
      </c>
      <c r="AC7" s="96" t="s">
        <v>86</v>
      </c>
      <c r="AD7" s="97">
        <f t="shared" si="4"/>
        <v>74</v>
      </c>
      <c r="AE7" s="98"/>
      <c r="AF7" s="99">
        <v>61</v>
      </c>
      <c r="AG7" s="100"/>
    </row>
    <row r="8" spans="1:42" ht="15.65" customHeight="1" x14ac:dyDescent="0.45">
      <c r="A8" s="287" t="s">
        <v>88</v>
      </c>
      <c r="B8" s="288"/>
      <c r="C8" s="289"/>
      <c r="D8" s="285"/>
      <c r="E8" s="285"/>
      <c r="F8" s="285"/>
      <c r="G8" s="285"/>
      <c r="H8" s="285"/>
      <c r="I8" s="285"/>
      <c r="J8" s="243"/>
      <c r="K8" s="243"/>
      <c r="L8" s="243"/>
      <c r="M8" s="243"/>
      <c r="N8" s="243"/>
      <c r="O8" s="243"/>
      <c r="P8" s="290"/>
      <c r="Q8" s="291"/>
      <c r="R8" s="292"/>
      <c r="S8" s="286"/>
      <c r="T8" s="286"/>
      <c r="U8" s="286"/>
      <c r="V8" s="285" t="s">
        <v>87</v>
      </c>
      <c r="W8" s="285"/>
      <c r="X8" s="285"/>
      <c r="Y8" s="94">
        <f t="shared" si="0"/>
        <v>0</v>
      </c>
      <c r="Z8" s="95">
        <f t="shared" si="1"/>
        <v>0</v>
      </c>
      <c r="AA8" s="27">
        <f t="shared" si="2"/>
        <v>1</v>
      </c>
      <c r="AB8" s="28">
        <f t="shared" si="3"/>
        <v>0</v>
      </c>
      <c r="AC8" s="96" t="s">
        <v>88</v>
      </c>
      <c r="AD8" s="97">
        <f t="shared" si="4"/>
        <v>70</v>
      </c>
      <c r="AE8" s="98"/>
      <c r="AF8" s="98">
        <v>57</v>
      </c>
    </row>
    <row r="9" spans="1:42" ht="15.65" customHeight="1" x14ac:dyDescent="0.45">
      <c r="A9" s="287" t="s">
        <v>89</v>
      </c>
      <c r="B9" s="288"/>
      <c r="C9" s="289"/>
      <c r="D9" s="290"/>
      <c r="E9" s="291"/>
      <c r="F9" s="292"/>
      <c r="G9" s="285"/>
      <c r="H9" s="285"/>
      <c r="I9" s="285"/>
      <c r="J9" s="243"/>
      <c r="K9" s="243"/>
      <c r="L9" s="243"/>
      <c r="M9" s="243"/>
      <c r="N9" s="243"/>
      <c r="O9" s="243"/>
      <c r="P9" s="285"/>
      <c r="Q9" s="285"/>
      <c r="R9" s="285"/>
      <c r="S9" s="286"/>
      <c r="T9" s="286"/>
      <c r="U9" s="286"/>
      <c r="V9" s="290" t="s">
        <v>83</v>
      </c>
      <c r="W9" s="291"/>
      <c r="X9" s="292"/>
      <c r="Y9" s="94">
        <f t="shared" si="0"/>
        <v>1</v>
      </c>
      <c r="Z9" s="95">
        <f t="shared" si="1"/>
        <v>0</v>
      </c>
      <c r="AA9" s="27">
        <f t="shared" si="2"/>
        <v>0</v>
      </c>
      <c r="AB9" s="28">
        <f t="shared" si="3"/>
        <v>0</v>
      </c>
      <c r="AC9" s="96" t="s">
        <v>89</v>
      </c>
      <c r="AD9" s="97">
        <f t="shared" si="4"/>
        <v>37</v>
      </c>
      <c r="AE9" s="98"/>
      <c r="AF9" s="98">
        <v>26</v>
      </c>
    </row>
    <row r="10" spans="1:42" ht="15.65" customHeight="1" x14ac:dyDescent="0.45">
      <c r="A10" s="287" t="s">
        <v>90</v>
      </c>
      <c r="B10" s="288"/>
      <c r="C10" s="289"/>
      <c r="D10" s="290"/>
      <c r="E10" s="291"/>
      <c r="F10" s="292"/>
      <c r="G10" s="285"/>
      <c r="H10" s="285"/>
      <c r="I10" s="285"/>
      <c r="J10" s="87"/>
      <c r="K10" s="88"/>
      <c r="L10" s="89"/>
      <c r="M10" s="87"/>
      <c r="N10" s="88"/>
      <c r="O10" s="89"/>
      <c r="P10" s="101"/>
      <c r="Q10" s="102"/>
      <c r="R10" s="103"/>
      <c r="S10" s="104"/>
      <c r="T10" s="105"/>
      <c r="U10" s="106"/>
      <c r="V10" s="285" t="s">
        <v>81</v>
      </c>
      <c r="W10" s="285"/>
      <c r="X10" s="285"/>
      <c r="Y10" s="94">
        <f t="shared" si="0"/>
        <v>0</v>
      </c>
      <c r="Z10" s="95">
        <f t="shared" si="1"/>
        <v>0</v>
      </c>
      <c r="AA10" s="27">
        <f t="shared" si="2"/>
        <v>0</v>
      </c>
      <c r="AB10" s="28">
        <f t="shared" si="3"/>
        <v>1</v>
      </c>
      <c r="AC10" s="96" t="s">
        <v>90</v>
      </c>
      <c r="AD10" s="97">
        <f t="shared" si="4"/>
        <v>37</v>
      </c>
      <c r="AE10" s="98"/>
      <c r="AF10" s="98">
        <v>37</v>
      </c>
    </row>
    <row r="11" spans="1:42" ht="15.65" customHeight="1" x14ac:dyDescent="0.45">
      <c r="A11" s="287" t="s">
        <v>91</v>
      </c>
      <c r="B11" s="288"/>
      <c r="C11" s="289"/>
      <c r="D11" s="285"/>
      <c r="E11" s="285"/>
      <c r="F11" s="285"/>
      <c r="G11" s="285"/>
      <c r="H11" s="285"/>
      <c r="I11" s="285"/>
      <c r="J11" s="87"/>
      <c r="K11" s="88"/>
      <c r="L11" s="89"/>
      <c r="M11" s="87"/>
      <c r="N11" s="88"/>
      <c r="O11" s="89"/>
      <c r="P11" s="101"/>
      <c r="Q11" s="102"/>
      <c r="R11" s="103"/>
      <c r="S11" s="104"/>
      <c r="T11" s="105"/>
      <c r="U11" s="106"/>
      <c r="V11" s="290" t="s">
        <v>83</v>
      </c>
      <c r="W11" s="291"/>
      <c r="X11" s="292"/>
      <c r="Y11" s="94">
        <f t="shared" si="0"/>
        <v>1</v>
      </c>
      <c r="Z11" s="95">
        <f t="shared" si="1"/>
        <v>0</v>
      </c>
      <c r="AA11" s="27">
        <f t="shared" si="2"/>
        <v>0</v>
      </c>
      <c r="AB11" s="28">
        <f t="shared" si="3"/>
        <v>0</v>
      </c>
      <c r="AC11" s="96" t="s">
        <v>91</v>
      </c>
      <c r="AD11" s="97">
        <f t="shared" si="4"/>
        <v>46</v>
      </c>
      <c r="AE11" s="98"/>
      <c r="AF11" s="98">
        <v>35</v>
      </c>
    </row>
    <row r="12" spans="1:42" ht="15.65" customHeight="1" x14ac:dyDescent="0.45">
      <c r="A12" s="278" t="s">
        <v>12</v>
      </c>
      <c r="B12" s="278"/>
      <c r="C12" s="278"/>
      <c r="D12" s="297">
        <v>2</v>
      </c>
      <c r="E12" s="298"/>
      <c r="F12" s="299"/>
      <c r="G12" s="297">
        <v>3</v>
      </c>
      <c r="H12" s="298"/>
      <c r="I12" s="299"/>
      <c r="J12" s="297">
        <v>4</v>
      </c>
      <c r="K12" s="298"/>
      <c r="L12" s="299"/>
      <c r="M12" s="297">
        <v>5</v>
      </c>
      <c r="N12" s="298"/>
      <c r="O12" s="299"/>
      <c r="P12" s="297">
        <v>6</v>
      </c>
      <c r="Q12" s="298"/>
      <c r="R12" s="299"/>
      <c r="S12" s="254">
        <v>7</v>
      </c>
      <c r="T12" s="255"/>
      <c r="U12" s="256"/>
      <c r="V12" s="261">
        <v>8</v>
      </c>
      <c r="W12" s="262"/>
      <c r="X12" s="263"/>
      <c r="Y12" s="107" t="s">
        <v>1</v>
      </c>
      <c r="Z12" s="108" t="s">
        <v>75</v>
      </c>
      <c r="AA12" s="109" t="s">
        <v>76</v>
      </c>
      <c r="AB12" s="110" t="s">
        <v>16</v>
      </c>
      <c r="AC12" s="111" t="s">
        <v>12</v>
      </c>
      <c r="AD12" s="112" t="s">
        <v>92</v>
      </c>
      <c r="AE12" s="113" t="s">
        <v>93</v>
      </c>
      <c r="AF12" s="113" t="s">
        <v>94</v>
      </c>
    </row>
    <row r="13" spans="1:42" ht="15.65" customHeight="1" x14ac:dyDescent="0.45">
      <c r="A13" s="293" t="s">
        <v>95</v>
      </c>
      <c r="B13" s="293"/>
      <c r="C13" s="293"/>
      <c r="D13" s="290" t="s">
        <v>96</v>
      </c>
      <c r="E13" s="291"/>
      <c r="F13" s="292"/>
      <c r="G13" s="290" t="s">
        <v>96</v>
      </c>
      <c r="H13" s="291"/>
      <c r="I13" s="292"/>
      <c r="J13" s="290" t="s">
        <v>96</v>
      </c>
      <c r="K13" s="291"/>
      <c r="L13" s="292"/>
      <c r="M13" s="290" t="s">
        <v>96</v>
      </c>
      <c r="N13" s="291"/>
      <c r="O13" s="292"/>
      <c r="P13" s="290" t="s">
        <v>96</v>
      </c>
      <c r="Q13" s="291"/>
      <c r="R13" s="292"/>
      <c r="S13" s="285" t="s">
        <v>97</v>
      </c>
      <c r="T13" s="285"/>
      <c r="U13" s="285"/>
      <c r="V13" s="285" t="s">
        <v>97</v>
      </c>
      <c r="W13" s="285"/>
      <c r="X13" s="285"/>
      <c r="Y13" s="114">
        <f t="shared" ref="Y13:Y20" si="5">COUNTIF(D13:X13,"주간")</f>
        <v>5</v>
      </c>
      <c r="Z13" s="95">
        <f>COUNTIF(D13:X13,"주주")</f>
        <v>0</v>
      </c>
      <c r="AA13" s="27">
        <f>COUNTIF(D13:X13,"야간")</f>
        <v>0</v>
      </c>
      <c r="AB13" s="28">
        <f>COUNTIF(D13:X13,"휴무")</f>
        <v>2</v>
      </c>
      <c r="AC13" s="96" t="s">
        <v>95</v>
      </c>
      <c r="AD13" s="97">
        <f>(Y13*11)+(Z13*8)+(AA13*13)+AF13</f>
        <v>55</v>
      </c>
      <c r="AE13" s="98">
        <f>SUM(AD4,AD13)</f>
        <v>112</v>
      </c>
      <c r="AF13" s="98"/>
      <c r="AH13" s="115"/>
      <c r="AI13" s="115"/>
      <c r="AJ13" s="115"/>
      <c r="AK13" s="115"/>
      <c r="AL13" s="115"/>
      <c r="AM13" s="115"/>
      <c r="AN13" s="115"/>
      <c r="AO13" s="115"/>
      <c r="AP13" s="115"/>
    </row>
    <row r="14" spans="1:42" ht="15.65" customHeight="1" x14ac:dyDescent="0.45">
      <c r="A14" s="287" t="s">
        <v>98</v>
      </c>
      <c r="B14" s="288"/>
      <c r="C14" s="289"/>
      <c r="D14" s="290" t="s">
        <v>96</v>
      </c>
      <c r="E14" s="291"/>
      <c r="F14" s="292"/>
      <c r="G14" s="290" t="s">
        <v>99</v>
      </c>
      <c r="H14" s="291"/>
      <c r="I14" s="292"/>
      <c r="J14" s="290" t="s">
        <v>97</v>
      </c>
      <c r="K14" s="291"/>
      <c r="L14" s="292"/>
      <c r="M14" s="290" t="s">
        <v>97</v>
      </c>
      <c r="N14" s="291"/>
      <c r="O14" s="292"/>
      <c r="P14" s="290" t="s">
        <v>97</v>
      </c>
      <c r="Q14" s="291"/>
      <c r="R14" s="292"/>
      <c r="S14" s="290" t="s">
        <v>96</v>
      </c>
      <c r="T14" s="291"/>
      <c r="U14" s="292"/>
      <c r="V14" s="290" t="s">
        <v>96</v>
      </c>
      <c r="W14" s="291"/>
      <c r="X14" s="292"/>
      <c r="Y14" s="114">
        <f t="shared" si="5"/>
        <v>3</v>
      </c>
      <c r="Z14" s="95">
        <f t="shared" ref="Z14:Z20" si="6">COUNTIF(D14:X14,"주주")</f>
        <v>0</v>
      </c>
      <c r="AA14" s="27">
        <f t="shared" ref="AA14:AA20" si="7">COUNTIF(D14:X14,"야간")</f>
        <v>1</v>
      </c>
      <c r="AB14" s="28">
        <f t="shared" ref="AB14:AB20" si="8">COUNTIF(D14:X14,"휴무")</f>
        <v>3</v>
      </c>
      <c r="AC14" s="96" t="s">
        <v>98</v>
      </c>
      <c r="AD14" s="97">
        <f t="shared" ref="AD14:AD20" si="9">(Y14*11)+(Z14*8)+(AA14*13)+AF14</f>
        <v>46</v>
      </c>
      <c r="AE14" s="98">
        <f t="shared" ref="AE14:AE20" si="10">SUM(AD5,AD14)</f>
        <v>92</v>
      </c>
      <c r="AF14" s="98"/>
      <c r="AH14" s="115"/>
      <c r="AI14" s="115"/>
      <c r="AJ14" s="115"/>
      <c r="AK14" s="115"/>
      <c r="AL14" s="115"/>
      <c r="AM14" s="115"/>
      <c r="AN14" s="115"/>
      <c r="AO14" s="115"/>
      <c r="AP14" s="115"/>
    </row>
    <row r="15" spans="1:42" ht="15.65" customHeight="1" x14ac:dyDescent="0.45">
      <c r="A15" s="293" t="s">
        <v>100</v>
      </c>
      <c r="B15" s="293"/>
      <c r="C15" s="293"/>
      <c r="D15" s="285" t="s">
        <v>97</v>
      </c>
      <c r="E15" s="285"/>
      <c r="F15" s="285"/>
      <c r="G15" s="285" t="s">
        <v>97</v>
      </c>
      <c r="H15" s="285"/>
      <c r="I15" s="285"/>
      <c r="J15" s="285" t="s">
        <v>99</v>
      </c>
      <c r="K15" s="285"/>
      <c r="L15" s="285"/>
      <c r="M15" s="285" t="s">
        <v>97</v>
      </c>
      <c r="N15" s="285"/>
      <c r="O15" s="285"/>
      <c r="P15" s="290" t="s">
        <v>96</v>
      </c>
      <c r="Q15" s="291"/>
      <c r="R15" s="292"/>
      <c r="S15" s="290" t="s">
        <v>96</v>
      </c>
      <c r="T15" s="291"/>
      <c r="U15" s="292"/>
      <c r="V15" s="290" t="s">
        <v>96</v>
      </c>
      <c r="W15" s="291"/>
      <c r="X15" s="292"/>
      <c r="Y15" s="114">
        <f t="shared" si="5"/>
        <v>3</v>
      </c>
      <c r="Z15" s="95">
        <f t="shared" si="6"/>
        <v>0</v>
      </c>
      <c r="AA15" s="27">
        <f t="shared" si="7"/>
        <v>1</v>
      </c>
      <c r="AB15" s="28">
        <f t="shared" si="8"/>
        <v>3</v>
      </c>
      <c r="AC15" s="96" t="s">
        <v>100</v>
      </c>
      <c r="AD15" s="97">
        <f t="shared" si="9"/>
        <v>46</v>
      </c>
      <c r="AE15" s="98">
        <f t="shared" si="10"/>
        <v>92</v>
      </c>
      <c r="AF15" s="98"/>
      <c r="AH15" s="115"/>
      <c r="AI15" s="116"/>
      <c r="AJ15" s="116"/>
      <c r="AK15" s="300"/>
      <c r="AL15" s="301"/>
      <c r="AM15" s="302"/>
      <c r="AN15" s="117"/>
      <c r="AO15" s="115"/>
      <c r="AP15" s="115"/>
    </row>
    <row r="16" spans="1:42" ht="15.65" customHeight="1" x14ac:dyDescent="0.45">
      <c r="A16" s="287" t="s">
        <v>101</v>
      </c>
      <c r="B16" s="288"/>
      <c r="C16" s="289"/>
      <c r="D16" s="285" t="s">
        <v>97</v>
      </c>
      <c r="E16" s="285"/>
      <c r="F16" s="285"/>
      <c r="G16" s="285" t="s">
        <v>97</v>
      </c>
      <c r="H16" s="285"/>
      <c r="I16" s="285"/>
      <c r="J16" s="285" t="s">
        <v>99</v>
      </c>
      <c r="K16" s="285"/>
      <c r="L16" s="285"/>
      <c r="M16" s="285" t="s">
        <v>99</v>
      </c>
      <c r="N16" s="285"/>
      <c r="O16" s="285"/>
      <c r="P16" s="285" t="s">
        <v>97</v>
      </c>
      <c r="Q16" s="285"/>
      <c r="R16" s="285"/>
      <c r="S16" s="290" t="s">
        <v>97</v>
      </c>
      <c r="T16" s="291"/>
      <c r="U16" s="292"/>
      <c r="V16" s="285" t="s">
        <v>99</v>
      </c>
      <c r="W16" s="285"/>
      <c r="X16" s="285"/>
      <c r="Y16" s="114">
        <f t="shared" si="5"/>
        <v>0</v>
      </c>
      <c r="Z16" s="95">
        <f t="shared" si="6"/>
        <v>0</v>
      </c>
      <c r="AA16" s="27">
        <f t="shared" si="7"/>
        <v>3</v>
      </c>
      <c r="AB16" s="28">
        <f t="shared" si="8"/>
        <v>4</v>
      </c>
      <c r="AC16" s="96" t="s">
        <v>101</v>
      </c>
      <c r="AD16" s="97">
        <f t="shared" si="9"/>
        <v>39</v>
      </c>
      <c r="AE16" s="98">
        <f t="shared" si="10"/>
        <v>113</v>
      </c>
      <c r="AF16" s="98"/>
      <c r="AH16" s="115"/>
      <c r="AI16" s="301" t="s">
        <v>102</v>
      </c>
      <c r="AJ16" s="301"/>
      <c r="AK16" s="300"/>
      <c r="AL16" s="301"/>
      <c r="AM16" s="302"/>
      <c r="AN16" s="118"/>
      <c r="AO16" s="115"/>
      <c r="AP16" s="115"/>
    </row>
    <row r="17" spans="1:42" ht="15.65" customHeight="1" x14ac:dyDescent="0.45">
      <c r="A17" s="287" t="s">
        <v>103</v>
      </c>
      <c r="B17" s="288"/>
      <c r="C17" s="289"/>
      <c r="D17" s="285" t="s">
        <v>97</v>
      </c>
      <c r="E17" s="285"/>
      <c r="F17" s="285"/>
      <c r="G17" s="290" t="s">
        <v>96</v>
      </c>
      <c r="H17" s="291"/>
      <c r="I17" s="292"/>
      <c r="J17" s="290" t="s">
        <v>96</v>
      </c>
      <c r="K17" s="291"/>
      <c r="L17" s="292"/>
      <c r="M17" s="285" t="s">
        <v>97</v>
      </c>
      <c r="N17" s="285"/>
      <c r="O17" s="285"/>
      <c r="P17" s="290" t="s">
        <v>99</v>
      </c>
      <c r="Q17" s="291"/>
      <c r="R17" s="292"/>
      <c r="S17" s="285" t="s">
        <v>99</v>
      </c>
      <c r="T17" s="285"/>
      <c r="U17" s="285"/>
      <c r="V17" s="290" t="s">
        <v>97</v>
      </c>
      <c r="W17" s="291"/>
      <c r="X17" s="292"/>
      <c r="Y17" s="114">
        <f t="shared" si="5"/>
        <v>2</v>
      </c>
      <c r="Z17" s="95">
        <f t="shared" si="6"/>
        <v>0</v>
      </c>
      <c r="AA17" s="27">
        <f t="shared" si="7"/>
        <v>2</v>
      </c>
      <c r="AB17" s="28">
        <f t="shared" si="8"/>
        <v>3</v>
      </c>
      <c r="AC17" s="96" t="s">
        <v>103</v>
      </c>
      <c r="AD17" s="97">
        <f t="shared" si="9"/>
        <v>48</v>
      </c>
      <c r="AE17" s="98">
        <f t="shared" si="10"/>
        <v>118</v>
      </c>
      <c r="AF17" s="98"/>
      <c r="AH17" s="115"/>
      <c r="AI17" s="119"/>
      <c r="AJ17" s="120"/>
      <c r="AK17" s="120"/>
      <c r="AL17" s="120"/>
      <c r="AM17" s="120"/>
      <c r="AN17" s="120"/>
      <c r="AO17" s="115"/>
      <c r="AP17" s="115"/>
    </row>
    <row r="18" spans="1:42" ht="15.65" customHeight="1" x14ac:dyDescent="0.45">
      <c r="A18" s="287" t="s">
        <v>104</v>
      </c>
      <c r="B18" s="288"/>
      <c r="C18" s="289"/>
      <c r="D18" s="285" t="s">
        <v>99</v>
      </c>
      <c r="E18" s="285"/>
      <c r="F18" s="285"/>
      <c r="G18" s="290" t="s">
        <v>99</v>
      </c>
      <c r="H18" s="291"/>
      <c r="I18" s="292"/>
      <c r="J18" s="285" t="s">
        <v>97</v>
      </c>
      <c r="K18" s="285"/>
      <c r="L18" s="285"/>
      <c r="M18" s="290" t="s">
        <v>96</v>
      </c>
      <c r="N18" s="291"/>
      <c r="O18" s="292"/>
      <c r="P18" s="290" t="s">
        <v>96</v>
      </c>
      <c r="Q18" s="291"/>
      <c r="R18" s="292"/>
      <c r="S18" s="285" t="s">
        <v>97</v>
      </c>
      <c r="T18" s="285"/>
      <c r="U18" s="285"/>
      <c r="V18" s="285" t="s">
        <v>99</v>
      </c>
      <c r="W18" s="285"/>
      <c r="X18" s="285"/>
      <c r="Y18" s="114">
        <f t="shared" si="5"/>
        <v>2</v>
      </c>
      <c r="Z18" s="95">
        <f t="shared" si="6"/>
        <v>0</v>
      </c>
      <c r="AA18" s="27">
        <f t="shared" si="7"/>
        <v>3</v>
      </c>
      <c r="AB18" s="28">
        <f t="shared" si="8"/>
        <v>2</v>
      </c>
      <c r="AC18" s="96" t="s">
        <v>104</v>
      </c>
      <c r="AD18" s="97">
        <f t="shared" si="9"/>
        <v>61</v>
      </c>
      <c r="AE18" s="98">
        <f t="shared" si="10"/>
        <v>98</v>
      </c>
      <c r="AF18" s="98"/>
      <c r="AH18" s="115"/>
      <c r="AI18" s="119" t="s">
        <v>105</v>
      </c>
      <c r="AJ18" s="120"/>
      <c r="AK18" s="120"/>
      <c r="AL18" s="120"/>
      <c r="AM18" s="120"/>
      <c r="AN18" s="120"/>
      <c r="AO18" s="115"/>
      <c r="AP18" s="115"/>
    </row>
    <row r="19" spans="1:42" ht="15.65" customHeight="1" x14ac:dyDescent="0.45">
      <c r="A19" s="287" t="s">
        <v>106</v>
      </c>
      <c r="B19" s="288"/>
      <c r="C19" s="289"/>
      <c r="D19" s="290" t="s">
        <v>96</v>
      </c>
      <c r="E19" s="291"/>
      <c r="F19" s="292"/>
      <c r="G19" s="290" t="s">
        <v>96</v>
      </c>
      <c r="H19" s="291"/>
      <c r="I19" s="292"/>
      <c r="J19" s="285" t="s">
        <v>97</v>
      </c>
      <c r="K19" s="285"/>
      <c r="L19" s="285"/>
      <c r="M19" s="285" t="s">
        <v>99</v>
      </c>
      <c r="N19" s="285"/>
      <c r="O19" s="285"/>
      <c r="P19" s="285" t="s">
        <v>97</v>
      </c>
      <c r="Q19" s="285"/>
      <c r="R19" s="285"/>
      <c r="S19" s="290" t="s">
        <v>96</v>
      </c>
      <c r="T19" s="291"/>
      <c r="U19" s="292"/>
      <c r="V19" s="290" t="s">
        <v>96</v>
      </c>
      <c r="W19" s="291"/>
      <c r="X19" s="292"/>
      <c r="Y19" s="114">
        <f t="shared" si="5"/>
        <v>4</v>
      </c>
      <c r="Z19" s="95">
        <f t="shared" si="6"/>
        <v>0</v>
      </c>
      <c r="AA19" s="27">
        <f t="shared" si="7"/>
        <v>1</v>
      </c>
      <c r="AB19" s="28">
        <f t="shared" si="8"/>
        <v>2</v>
      </c>
      <c r="AC19" s="96" t="s">
        <v>106</v>
      </c>
      <c r="AD19" s="97">
        <f t="shared" si="9"/>
        <v>57</v>
      </c>
      <c r="AE19" s="98">
        <f t="shared" si="10"/>
        <v>94</v>
      </c>
      <c r="AF19" s="98"/>
      <c r="AH19" s="115"/>
      <c r="AI19" s="119"/>
      <c r="AJ19" s="120"/>
      <c r="AK19" s="120"/>
      <c r="AL19" s="120"/>
      <c r="AM19" s="120"/>
      <c r="AN19" s="120"/>
      <c r="AO19" s="115"/>
      <c r="AP19" s="115"/>
    </row>
    <row r="20" spans="1:42" ht="15.65" customHeight="1" x14ac:dyDescent="0.45">
      <c r="A20" s="287" t="s">
        <v>107</v>
      </c>
      <c r="B20" s="288"/>
      <c r="C20" s="289"/>
      <c r="D20" s="285" t="s">
        <v>99</v>
      </c>
      <c r="E20" s="285"/>
      <c r="F20" s="285"/>
      <c r="G20" s="290" t="s">
        <v>97</v>
      </c>
      <c r="H20" s="291"/>
      <c r="I20" s="292"/>
      <c r="J20" s="290" t="s">
        <v>96</v>
      </c>
      <c r="K20" s="291"/>
      <c r="L20" s="292"/>
      <c r="M20" s="290" t="s">
        <v>96</v>
      </c>
      <c r="N20" s="291"/>
      <c r="O20" s="292"/>
      <c r="P20" s="290" t="s">
        <v>99</v>
      </c>
      <c r="Q20" s="291"/>
      <c r="R20" s="292"/>
      <c r="S20" s="285" t="s">
        <v>99</v>
      </c>
      <c r="T20" s="285"/>
      <c r="U20" s="285"/>
      <c r="V20" s="290" t="s">
        <v>97</v>
      </c>
      <c r="W20" s="291"/>
      <c r="X20" s="292"/>
      <c r="Y20" s="114">
        <f t="shared" si="5"/>
        <v>2</v>
      </c>
      <c r="Z20" s="95">
        <f t="shared" si="6"/>
        <v>0</v>
      </c>
      <c r="AA20" s="27">
        <f t="shared" si="7"/>
        <v>3</v>
      </c>
      <c r="AB20" s="28">
        <f t="shared" si="8"/>
        <v>2</v>
      </c>
      <c r="AC20" s="96" t="s">
        <v>107</v>
      </c>
      <c r="AD20" s="97">
        <f t="shared" si="9"/>
        <v>61</v>
      </c>
      <c r="AE20" s="98">
        <f t="shared" si="10"/>
        <v>107</v>
      </c>
      <c r="AF20" s="98"/>
      <c r="AH20" s="115"/>
      <c r="AI20" s="119"/>
      <c r="AJ20" s="120"/>
      <c r="AK20" s="120"/>
      <c r="AL20" s="120"/>
      <c r="AM20" s="120"/>
      <c r="AN20" s="120"/>
      <c r="AO20" s="115"/>
      <c r="AP20" s="115"/>
    </row>
    <row r="21" spans="1:42" ht="15.65" customHeight="1" x14ac:dyDescent="0.45">
      <c r="A21" s="278" t="s">
        <v>12</v>
      </c>
      <c r="B21" s="278"/>
      <c r="C21" s="278"/>
      <c r="D21" s="248">
        <v>9</v>
      </c>
      <c r="E21" s="248"/>
      <c r="F21" s="248"/>
      <c r="G21" s="248">
        <v>10</v>
      </c>
      <c r="H21" s="248"/>
      <c r="I21" s="248"/>
      <c r="J21" s="248">
        <v>11</v>
      </c>
      <c r="K21" s="248"/>
      <c r="L21" s="248"/>
      <c r="M21" s="248">
        <v>12</v>
      </c>
      <c r="N21" s="248"/>
      <c r="O21" s="248"/>
      <c r="P21" s="303">
        <v>13</v>
      </c>
      <c r="Q21" s="304"/>
      <c r="R21" s="305"/>
      <c r="S21" s="254">
        <v>14</v>
      </c>
      <c r="T21" s="255"/>
      <c r="U21" s="256"/>
      <c r="V21" s="237">
        <v>15</v>
      </c>
      <c r="W21" s="237"/>
      <c r="X21" s="237"/>
      <c r="Y21" s="107" t="s">
        <v>1</v>
      </c>
      <c r="Z21" s="108" t="s">
        <v>108</v>
      </c>
      <c r="AA21" s="109" t="s">
        <v>109</v>
      </c>
      <c r="AB21" s="110" t="s">
        <v>16</v>
      </c>
      <c r="AC21" s="111" t="s">
        <v>12</v>
      </c>
      <c r="AD21" s="112" t="s">
        <v>92</v>
      </c>
      <c r="AE21" s="113" t="s">
        <v>93</v>
      </c>
      <c r="AF21" s="113" t="s">
        <v>94</v>
      </c>
      <c r="AH21" s="115"/>
      <c r="AI21" s="119"/>
      <c r="AJ21" s="120"/>
      <c r="AK21" s="120"/>
      <c r="AL21" s="120"/>
      <c r="AM21" s="120"/>
      <c r="AN21" s="120"/>
      <c r="AO21" s="115"/>
      <c r="AP21" s="115"/>
    </row>
    <row r="22" spans="1:42" ht="15.65" customHeight="1" x14ac:dyDescent="0.45">
      <c r="A22" s="293" t="s">
        <v>95</v>
      </c>
      <c r="B22" s="293"/>
      <c r="C22" s="293"/>
      <c r="D22" s="290" t="s">
        <v>96</v>
      </c>
      <c r="E22" s="291"/>
      <c r="F22" s="292"/>
      <c r="G22" s="290" t="s">
        <v>96</v>
      </c>
      <c r="H22" s="291"/>
      <c r="I22" s="292"/>
      <c r="J22" s="290" t="s">
        <v>96</v>
      </c>
      <c r="K22" s="291"/>
      <c r="L22" s="292"/>
      <c r="M22" s="290" t="s">
        <v>96</v>
      </c>
      <c r="N22" s="291"/>
      <c r="O22" s="292"/>
      <c r="P22" s="306" t="s">
        <v>110</v>
      </c>
      <c r="Q22" s="307"/>
      <c r="R22" s="308"/>
      <c r="S22" s="285" t="s">
        <v>111</v>
      </c>
      <c r="T22" s="285"/>
      <c r="U22" s="285"/>
      <c r="V22" s="285" t="s">
        <v>111</v>
      </c>
      <c r="W22" s="285"/>
      <c r="X22" s="285"/>
      <c r="Y22" s="114">
        <f t="shared" ref="Y22:Y29" si="11">COUNTIF(D22:X22,"주간")</f>
        <v>4</v>
      </c>
      <c r="Z22" s="95">
        <f>COUNTIF(D22:X22,"주주")</f>
        <v>1</v>
      </c>
      <c r="AA22" s="27">
        <f>COUNTIF(D22:X22,"야간")</f>
        <v>0</v>
      </c>
      <c r="AB22" s="28">
        <f>COUNTIF(D22:X22,"휴무")</f>
        <v>2</v>
      </c>
      <c r="AC22" s="96" t="s">
        <v>112</v>
      </c>
      <c r="AD22" s="97">
        <f>(Y22*11)+(Z22*8)+(AA22*13)+AF22</f>
        <v>52</v>
      </c>
      <c r="AE22" s="98"/>
      <c r="AF22" s="98"/>
      <c r="AG22" s="121"/>
      <c r="AH22" s="122"/>
      <c r="AI22" s="122"/>
      <c r="AJ22" s="122"/>
      <c r="AK22" s="122"/>
      <c r="AL22" s="122"/>
      <c r="AM22" s="122"/>
      <c r="AN22" s="120"/>
      <c r="AO22" s="115"/>
      <c r="AP22" s="115"/>
    </row>
    <row r="23" spans="1:42" ht="15.65" customHeight="1" x14ac:dyDescent="0.45">
      <c r="A23" s="287" t="s">
        <v>113</v>
      </c>
      <c r="B23" s="288"/>
      <c r="C23" s="289"/>
      <c r="D23" s="290" t="s">
        <v>111</v>
      </c>
      <c r="E23" s="291"/>
      <c r="F23" s="292"/>
      <c r="G23" s="290" t="s">
        <v>114</v>
      </c>
      <c r="H23" s="291"/>
      <c r="I23" s="292"/>
      <c r="J23" s="290" t="s">
        <v>114</v>
      </c>
      <c r="K23" s="291"/>
      <c r="L23" s="292"/>
      <c r="M23" s="306" t="s">
        <v>110</v>
      </c>
      <c r="N23" s="307"/>
      <c r="O23" s="308"/>
      <c r="P23" s="285" t="s">
        <v>115</v>
      </c>
      <c r="Q23" s="285"/>
      <c r="R23" s="285"/>
      <c r="S23" s="285" t="s">
        <v>111</v>
      </c>
      <c r="T23" s="285"/>
      <c r="U23" s="285"/>
      <c r="V23" s="285" t="s">
        <v>111</v>
      </c>
      <c r="W23" s="285"/>
      <c r="X23" s="285"/>
      <c r="Y23" s="114">
        <f t="shared" si="11"/>
        <v>2</v>
      </c>
      <c r="Z23" s="95">
        <f t="shared" ref="Z23:Z29" si="12">COUNTIF(D23:X23,"주주")</f>
        <v>1</v>
      </c>
      <c r="AA23" s="27">
        <f t="shared" ref="AA23:AA29" si="13">COUNTIF(D23:X23,"야간")</f>
        <v>1</v>
      </c>
      <c r="AB23" s="28">
        <f t="shared" ref="AB23:AB29" si="14">COUNTIF(D23:X23,"휴무")</f>
        <v>3</v>
      </c>
      <c r="AC23" s="96" t="s">
        <v>113</v>
      </c>
      <c r="AD23" s="97">
        <f t="shared" ref="AD23:AD29" si="15">(Y23*11)+(Z23*8)+(AA23*13)+AF23</f>
        <v>43</v>
      </c>
      <c r="AE23" s="98"/>
      <c r="AF23" s="98"/>
      <c r="AG23" s="122"/>
      <c r="AH23" s="122"/>
      <c r="AI23" s="122" t="s">
        <v>116</v>
      </c>
      <c r="AJ23" s="122"/>
      <c r="AK23" s="122"/>
      <c r="AL23" s="122"/>
      <c r="AM23" s="122"/>
      <c r="AN23" s="120"/>
      <c r="AO23" s="115"/>
      <c r="AP23" s="115"/>
    </row>
    <row r="24" spans="1:42" ht="15.65" customHeight="1" x14ac:dyDescent="0.45">
      <c r="A24" s="293" t="s">
        <v>117</v>
      </c>
      <c r="B24" s="293"/>
      <c r="C24" s="293"/>
      <c r="D24" s="290" t="s">
        <v>115</v>
      </c>
      <c r="E24" s="291"/>
      <c r="F24" s="292"/>
      <c r="G24" s="290" t="s">
        <v>115</v>
      </c>
      <c r="H24" s="291"/>
      <c r="I24" s="292"/>
      <c r="J24" s="285" t="s">
        <v>111</v>
      </c>
      <c r="K24" s="285"/>
      <c r="L24" s="285"/>
      <c r="M24" s="285" t="s">
        <v>111</v>
      </c>
      <c r="N24" s="285"/>
      <c r="O24" s="285"/>
      <c r="P24" s="285" t="s">
        <v>111</v>
      </c>
      <c r="Q24" s="285"/>
      <c r="R24" s="285"/>
      <c r="S24" s="290" t="s">
        <v>114</v>
      </c>
      <c r="T24" s="291"/>
      <c r="U24" s="292"/>
      <c r="V24" s="290" t="s">
        <v>114</v>
      </c>
      <c r="W24" s="291"/>
      <c r="X24" s="292"/>
      <c r="Y24" s="114">
        <f t="shared" si="11"/>
        <v>2</v>
      </c>
      <c r="Z24" s="95">
        <f t="shared" si="12"/>
        <v>0</v>
      </c>
      <c r="AA24" s="27">
        <f t="shared" si="13"/>
        <v>2</v>
      </c>
      <c r="AB24" s="28">
        <f t="shared" si="14"/>
        <v>3</v>
      </c>
      <c r="AC24" s="96" t="s">
        <v>117</v>
      </c>
      <c r="AD24" s="97">
        <f t="shared" si="15"/>
        <v>48</v>
      </c>
      <c r="AE24" s="98"/>
      <c r="AF24" s="98"/>
      <c r="AG24" s="122"/>
      <c r="AH24" s="122"/>
      <c r="AI24" s="122"/>
      <c r="AJ24" s="122"/>
      <c r="AK24" s="122"/>
      <c r="AL24" s="122"/>
      <c r="AM24" s="122"/>
      <c r="AN24" s="120"/>
      <c r="AO24" s="115"/>
      <c r="AP24" s="115"/>
    </row>
    <row r="25" spans="1:42" ht="15.65" customHeight="1" x14ac:dyDescent="0.45">
      <c r="A25" s="287" t="s">
        <v>118</v>
      </c>
      <c r="B25" s="288"/>
      <c r="C25" s="289"/>
      <c r="D25" s="290" t="s">
        <v>111</v>
      </c>
      <c r="E25" s="291"/>
      <c r="F25" s="292"/>
      <c r="G25" s="290" t="s">
        <v>114</v>
      </c>
      <c r="H25" s="291"/>
      <c r="I25" s="292"/>
      <c r="J25" s="285" t="s">
        <v>115</v>
      </c>
      <c r="K25" s="285"/>
      <c r="L25" s="285"/>
      <c r="M25" s="285" t="s">
        <v>115</v>
      </c>
      <c r="N25" s="285"/>
      <c r="O25" s="285"/>
      <c r="P25" s="285" t="s">
        <v>111</v>
      </c>
      <c r="Q25" s="285"/>
      <c r="R25" s="285"/>
      <c r="S25" s="290" t="s">
        <v>114</v>
      </c>
      <c r="T25" s="291"/>
      <c r="U25" s="292"/>
      <c r="V25" s="290" t="s">
        <v>114</v>
      </c>
      <c r="W25" s="291"/>
      <c r="X25" s="292"/>
      <c r="Y25" s="114">
        <f t="shared" si="11"/>
        <v>3</v>
      </c>
      <c r="Z25" s="95">
        <f t="shared" si="12"/>
        <v>0</v>
      </c>
      <c r="AA25" s="27">
        <f t="shared" si="13"/>
        <v>2</v>
      </c>
      <c r="AB25" s="28">
        <f t="shared" si="14"/>
        <v>2</v>
      </c>
      <c r="AC25" s="96" t="s">
        <v>118</v>
      </c>
      <c r="AD25" s="97">
        <f t="shared" si="15"/>
        <v>59</v>
      </c>
      <c r="AE25" s="98"/>
      <c r="AF25" s="98"/>
      <c r="AG25" s="122"/>
      <c r="AH25" s="122"/>
      <c r="AI25" s="122"/>
      <c r="AJ25" s="122"/>
      <c r="AK25" s="122"/>
      <c r="AL25" s="122"/>
      <c r="AM25" s="122"/>
      <c r="AN25" s="123"/>
      <c r="AO25" s="115"/>
      <c r="AP25" s="115"/>
    </row>
    <row r="26" spans="1:42" ht="15.65" customHeight="1" x14ac:dyDescent="0.45">
      <c r="A26" s="287" t="s">
        <v>119</v>
      </c>
      <c r="B26" s="288"/>
      <c r="C26" s="289"/>
      <c r="D26" s="306" t="s">
        <v>110</v>
      </c>
      <c r="E26" s="307"/>
      <c r="F26" s="308"/>
      <c r="G26" s="290" t="s">
        <v>111</v>
      </c>
      <c r="H26" s="291"/>
      <c r="I26" s="292"/>
      <c r="J26" s="290" t="s">
        <v>114</v>
      </c>
      <c r="K26" s="291"/>
      <c r="L26" s="292"/>
      <c r="M26" s="290" t="s">
        <v>111</v>
      </c>
      <c r="N26" s="291"/>
      <c r="O26" s="292"/>
      <c r="P26" s="290" t="s">
        <v>114</v>
      </c>
      <c r="Q26" s="291"/>
      <c r="R26" s="292"/>
      <c r="S26" s="290" t="s">
        <v>115</v>
      </c>
      <c r="T26" s="291"/>
      <c r="U26" s="292"/>
      <c r="V26" s="285" t="s">
        <v>115</v>
      </c>
      <c r="W26" s="285"/>
      <c r="X26" s="285"/>
      <c r="Y26" s="114">
        <f t="shared" si="11"/>
        <v>2</v>
      </c>
      <c r="Z26" s="95">
        <f t="shared" si="12"/>
        <v>1</v>
      </c>
      <c r="AA26" s="27">
        <f t="shared" si="13"/>
        <v>2</v>
      </c>
      <c r="AB26" s="28">
        <f t="shared" si="14"/>
        <v>2</v>
      </c>
      <c r="AC26" s="96" t="s">
        <v>119</v>
      </c>
      <c r="AD26" s="97">
        <f t="shared" si="15"/>
        <v>56</v>
      </c>
      <c r="AE26" s="98"/>
      <c r="AF26" s="98"/>
      <c r="AG26" s="122"/>
      <c r="AH26" s="122"/>
      <c r="AI26" s="122"/>
      <c r="AJ26" s="122"/>
      <c r="AK26" s="122"/>
      <c r="AL26" s="122"/>
      <c r="AM26" s="122"/>
    </row>
    <row r="27" spans="1:42" ht="15.65" customHeight="1" x14ac:dyDescent="0.45">
      <c r="A27" s="287" t="s">
        <v>120</v>
      </c>
      <c r="B27" s="288"/>
      <c r="C27" s="289"/>
      <c r="D27" s="285" t="s">
        <v>115</v>
      </c>
      <c r="E27" s="285"/>
      <c r="F27" s="285"/>
      <c r="G27" s="290" t="s">
        <v>111</v>
      </c>
      <c r="H27" s="291"/>
      <c r="I27" s="292"/>
      <c r="J27" s="290" t="s">
        <v>111</v>
      </c>
      <c r="K27" s="291"/>
      <c r="L27" s="292"/>
      <c r="M27" s="285" t="s">
        <v>115</v>
      </c>
      <c r="N27" s="285"/>
      <c r="O27" s="285"/>
      <c r="P27" s="285" t="s">
        <v>111</v>
      </c>
      <c r="Q27" s="285"/>
      <c r="R27" s="285"/>
      <c r="S27" s="290" t="s">
        <v>114</v>
      </c>
      <c r="T27" s="291"/>
      <c r="U27" s="292"/>
      <c r="V27" s="290" t="s">
        <v>114</v>
      </c>
      <c r="W27" s="291"/>
      <c r="X27" s="292"/>
      <c r="Y27" s="114">
        <f t="shared" si="11"/>
        <v>2</v>
      </c>
      <c r="Z27" s="95">
        <f t="shared" si="12"/>
        <v>0</v>
      </c>
      <c r="AA27" s="27">
        <f t="shared" si="13"/>
        <v>2</v>
      </c>
      <c r="AB27" s="28">
        <f t="shared" si="14"/>
        <v>3</v>
      </c>
      <c r="AC27" s="96" t="s">
        <v>120</v>
      </c>
      <c r="AD27" s="97">
        <f t="shared" si="15"/>
        <v>48</v>
      </c>
      <c r="AE27" s="98"/>
      <c r="AF27" s="98"/>
      <c r="AG27" s="122"/>
      <c r="AH27" s="122"/>
      <c r="AI27" s="124" t="s">
        <v>121</v>
      </c>
      <c r="AJ27" s="122"/>
      <c r="AK27" s="122"/>
      <c r="AL27" s="122"/>
      <c r="AM27" s="122"/>
    </row>
    <row r="28" spans="1:42" ht="15.65" customHeight="1" x14ac:dyDescent="0.45">
      <c r="A28" s="287" t="s">
        <v>122</v>
      </c>
      <c r="B28" s="288"/>
      <c r="C28" s="289"/>
      <c r="D28" s="290" t="s">
        <v>111</v>
      </c>
      <c r="E28" s="291"/>
      <c r="F28" s="292"/>
      <c r="G28" s="290" t="s">
        <v>115</v>
      </c>
      <c r="H28" s="291"/>
      <c r="I28" s="292"/>
      <c r="J28" s="290" t="s">
        <v>111</v>
      </c>
      <c r="K28" s="291"/>
      <c r="L28" s="292"/>
      <c r="M28" s="290" t="s">
        <v>114</v>
      </c>
      <c r="N28" s="291"/>
      <c r="O28" s="292"/>
      <c r="P28" s="290" t="s">
        <v>115</v>
      </c>
      <c r="Q28" s="291"/>
      <c r="R28" s="292"/>
      <c r="S28" s="285" t="s">
        <v>111</v>
      </c>
      <c r="T28" s="285"/>
      <c r="U28" s="285"/>
      <c r="V28" s="290" t="s">
        <v>115</v>
      </c>
      <c r="W28" s="291"/>
      <c r="X28" s="292"/>
      <c r="Y28" s="114">
        <f t="shared" si="11"/>
        <v>1</v>
      </c>
      <c r="Z28" s="95">
        <f t="shared" si="12"/>
        <v>0</v>
      </c>
      <c r="AA28" s="27">
        <f t="shared" si="13"/>
        <v>3</v>
      </c>
      <c r="AB28" s="28">
        <f t="shared" si="14"/>
        <v>3</v>
      </c>
      <c r="AC28" s="96" t="s">
        <v>122</v>
      </c>
      <c r="AD28" s="97">
        <f t="shared" si="15"/>
        <v>50</v>
      </c>
      <c r="AE28" s="98"/>
      <c r="AF28" s="98"/>
      <c r="AG28" s="122"/>
      <c r="AH28" s="122"/>
      <c r="AI28" s="122"/>
      <c r="AJ28" s="122"/>
      <c r="AK28" s="122"/>
      <c r="AL28" s="122"/>
      <c r="AM28" s="122"/>
    </row>
    <row r="29" spans="1:42" ht="15.65" customHeight="1" x14ac:dyDescent="0.45">
      <c r="A29" s="287" t="s">
        <v>123</v>
      </c>
      <c r="B29" s="288"/>
      <c r="C29" s="289"/>
      <c r="D29" s="290" t="s">
        <v>114</v>
      </c>
      <c r="E29" s="291"/>
      <c r="F29" s="292"/>
      <c r="G29" s="290" t="s">
        <v>111</v>
      </c>
      <c r="H29" s="291"/>
      <c r="I29" s="292"/>
      <c r="J29" s="285" t="s">
        <v>115</v>
      </c>
      <c r="K29" s="285"/>
      <c r="L29" s="285"/>
      <c r="M29" s="290" t="s">
        <v>111</v>
      </c>
      <c r="N29" s="291"/>
      <c r="O29" s="292"/>
      <c r="P29" s="290" t="s">
        <v>114</v>
      </c>
      <c r="Q29" s="291"/>
      <c r="R29" s="292"/>
      <c r="S29" s="285" t="s">
        <v>115</v>
      </c>
      <c r="T29" s="285"/>
      <c r="U29" s="285"/>
      <c r="V29" s="285" t="s">
        <v>111</v>
      </c>
      <c r="W29" s="285"/>
      <c r="X29" s="285"/>
      <c r="Y29" s="114">
        <f t="shared" si="11"/>
        <v>2</v>
      </c>
      <c r="Z29" s="95">
        <f t="shared" si="12"/>
        <v>0</v>
      </c>
      <c r="AA29" s="27">
        <f t="shared" si="13"/>
        <v>2</v>
      </c>
      <c r="AB29" s="28">
        <f t="shared" si="14"/>
        <v>3</v>
      </c>
      <c r="AC29" s="96" t="s">
        <v>123</v>
      </c>
      <c r="AD29" s="97">
        <f t="shared" si="15"/>
        <v>48</v>
      </c>
      <c r="AE29" s="98"/>
      <c r="AF29" s="98"/>
      <c r="AG29" s="122"/>
      <c r="AH29" s="122"/>
      <c r="AI29" s="122"/>
      <c r="AJ29" s="122"/>
      <c r="AK29" s="122"/>
      <c r="AL29" s="122"/>
      <c r="AM29" s="122"/>
    </row>
    <row r="30" spans="1:42" ht="15.65" customHeight="1" x14ac:dyDescent="0.45">
      <c r="A30" s="278" t="s">
        <v>12</v>
      </c>
      <c r="B30" s="278"/>
      <c r="C30" s="278"/>
      <c r="D30" s="248">
        <v>16</v>
      </c>
      <c r="E30" s="248"/>
      <c r="F30" s="248"/>
      <c r="G30" s="248">
        <v>17</v>
      </c>
      <c r="H30" s="248"/>
      <c r="I30" s="248"/>
      <c r="J30" s="248">
        <v>18</v>
      </c>
      <c r="K30" s="248"/>
      <c r="L30" s="248"/>
      <c r="M30" s="248">
        <v>19</v>
      </c>
      <c r="N30" s="248"/>
      <c r="O30" s="248"/>
      <c r="P30" s="248">
        <v>20</v>
      </c>
      <c r="Q30" s="248"/>
      <c r="R30" s="248"/>
      <c r="S30" s="242">
        <v>21</v>
      </c>
      <c r="T30" s="242"/>
      <c r="U30" s="242"/>
      <c r="V30" s="237">
        <v>22</v>
      </c>
      <c r="W30" s="237"/>
      <c r="X30" s="237"/>
      <c r="Y30" s="107" t="s">
        <v>1</v>
      </c>
      <c r="Z30" s="108" t="s">
        <v>124</v>
      </c>
      <c r="AA30" s="109" t="s">
        <v>33</v>
      </c>
      <c r="AB30" s="110" t="s">
        <v>16</v>
      </c>
      <c r="AC30" s="111" t="s">
        <v>12</v>
      </c>
      <c r="AD30" s="112" t="s">
        <v>125</v>
      </c>
      <c r="AE30" s="113" t="s">
        <v>126</v>
      </c>
      <c r="AF30" s="113" t="s">
        <v>127</v>
      </c>
      <c r="AG30" s="122"/>
      <c r="AH30" s="122"/>
      <c r="AI30" s="122"/>
      <c r="AJ30" s="122"/>
      <c r="AK30" s="122"/>
      <c r="AL30" s="122"/>
      <c r="AM30" s="122"/>
    </row>
    <row r="31" spans="1:42" ht="15.65" customHeight="1" x14ac:dyDescent="0.45">
      <c r="A31" s="293" t="s">
        <v>112</v>
      </c>
      <c r="B31" s="293"/>
      <c r="C31" s="293"/>
      <c r="D31" s="290" t="s">
        <v>114</v>
      </c>
      <c r="E31" s="291"/>
      <c r="F31" s="292"/>
      <c r="G31" s="290" t="s">
        <v>114</v>
      </c>
      <c r="H31" s="291"/>
      <c r="I31" s="292"/>
      <c r="J31" s="290" t="s">
        <v>114</v>
      </c>
      <c r="K31" s="291"/>
      <c r="L31" s="292"/>
      <c r="M31" s="290" t="s">
        <v>114</v>
      </c>
      <c r="N31" s="291"/>
      <c r="O31" s="292"/>
      <c r="P31" s="306" t="s">
        <v>110</v>
      </c>
      <c r="Q31" s="307"/>
      <c r="R31" s="308"/>
      <c r="S31" s="285" t="s">
        <v>111</v>
      </c>
      <c r="T31" s="285"/>
      <c r="U31" s="285"/>
      <c r="V31" s="285" t="s">
        <v>111</v>
      </c>
      <c r="W31" s="285"/>
      <c r="X31" s="285"/>
      <c r="Y31" s="114">
        <f t="shared" ref="Y31:Y35" si="16">COUNTIF(D31:X31,"주간")</f>
        <v>4</v>
      </c>
      <c r="Z31" s="95">
        <f>COUNTIF(D31:X31,"주주")</f>
        <v>1</v>
      </c>
      <c r="AA31" s="27">
        <f>COUNTIF(D31:X31,"야간")</f>
        <v>0</v>
      </c>
      <c r="AB31" s="28">
        <f>COUNTIF(D31:X31,"휴무")</f>
        <v>2</v>
      </c>
      <c r="AC31" s="96" t="s">
        <v>112</v>
      </c>
      <c r="AD31" s="97">
        <f>(Y31*11)+(Z31*8)+(AA31*13)+AF31</f>
        <v>52</v>
      </c>
      <c r="AE31" s="125">
        <f>SUM(AD22,AD31)</f>
        <v>104</v>
      </c>
      <c r="AF31" s="98"/>
      <c r="AG31" s="122"/>
      <c r="AH31" s="122"/>
      <c r="AI31" s="122"/>
      <c r="AJ31" s="122"/>
      <c r="AK31" s="122"/>
      <c r="AL31" s="122"/>
      <c r="AM31" s="122"/>
    </row>
    <row r="32" spans="1:42" ht="15.65" customHeight="1" x14ac:dyDescent="0.45">
      <c r="A32" s="287" t="s">
        <v>113</v>
      </c>
      <c r="B32" s="288"/>
      <c r="C32" s="289"/>
      <c r="D32" s="285" t="s">
        <v>115</v>
      </c>
      <c r="E32" s="285"/>
      <c r="F32" s="285"/>
      <c r="G32" s="290" t="s">
        <v>115</v>
      </c>
      <c r="H32" s="291"/>
      <c r="I32" s="292"/>
      <c r="J32" s="285" t="s">
        <v>111</v>
      </c>
      <c r="K32" s="285"/>
      <c r="L32" s="285"/>
      <c r="M32" s="306" t="s">
        <v>110</v>
      </c>
      <c r="N32" s="307"/>
      <c r="O32" s="308"/>
      <c r="P32" s="290" t="s">
        <v>115</v>
      </c>
      <c r="Q32" s="291"/>
      <c r="R32" s="292"/>
      <c r="S32" s="285" t="s">
        <v>111</v>
      </c>
      <c r="T32" s="285"/>
      <c r="U32" s="285"/>
      <c r="V32" s="290" t="s">
        <v>115</v>
      </c>
      <c r="W32" s="291"/>
      <c r="X32" s="292"/>
      <c r="Y32" s="114">
        <f t="shared" si="16"/>
        <v>0</v>
      </c>
      <c r="Z32" s="95">
        <f t="shared" ref="Z32:Z38" si="17">COUNTIF(D32:X32,"주주")</f>
        <v>1</v>
      </c>
      <c r="AA32" s="27">
        <f t="shared" ref="AA32:AA38" si="18">COUNTIF(D32:X32,"야간")</f>
        <v>4</v>
      </c>
      <c r="AB32" s="28">
        <f t="shared" ref="AB32:AB38" si="19">COUNTIF(D32:X32,"휴무")</f>
        <v>2</v>
      </c>
      <c r="AC32" s="96" t="s">
        <v>113</v>
      </c>
      <c r="AD32" s="97">
        <f t="shared" ref="AD32:AD38" si="20">(Y32*11)+(Z32*8)+(AA32*13)+AF32</f>
        <v>60</v>
      </c>
      <c r="AE32" s="125">
        <f>SUM(AD23,AD32)</f>
        <v>103</v>
      </c>
      <c r="AF32" s="98"/>
      <c r="AG32" s="122"/>
      <c r="AH32" s="122"/>
      <c r="AI32" s="122"/>
      <c r="AJ32" s="122"/>
      <c r="AK32" s="122"/>
      <c r="AL32" s="122"/>
      <c r="AM32" s="122"/>
    </row>
    <row r="33" spans="1:39" ht="15.65" customHeight="1" x14ac:dyDescent="0.45">
      <c r="A33" s="293" t="s">
        <v>117</v>
      </c>
      <c r="B33" s="293"/>
      <c r="C33" s="293"/>
      <c r="D33" s="285" t="s">
        <v>111</v>
      </c>
      <c r="E33" s="285"/>
      <c r="F33" s="285"/>
      <c r="G33" s="290" t="s">
        <v>114</v>
      </c>
      <c r="H33" s="291"/>
      <c r="I33" s="292"/>
      <c r="J33" s="285" t="s">
        <v>115</v>
      </c>
      <c r="K33" s="285"/>
      <c r="L33" s="285"/>
      <c r="M33" s="290" t="s">
        <v>111</v>
      </c>
      <c r="N33" s="291"/>
      <c r="O33" s="292"/>
      <c r="P33" s="290" t="s">
        <v>115</v>
      </c>
      <c r="Q33" s="291"/>
      <c r="R33" s="292"/>
      <c r="S33" s="285" t="s">
        <v>115</v>
      </c>
      <c r="T33" s="285"/>
      <c r="U33" s="285"/>
      <c r="V33" s="285" t="s">
        <v>111</v>
      </c>
      <c r="W33" s="285"/>
      <c r="X33" s="285"/>
      <c r="Y33" s="114">
        <f t="shared" si="16"/>
        <v>1</v>
      </c>
      <c r="Z33" s="95">
        <f t="shared" si="17"/>
        <v>0</v>
      </c>
      <c r="AA33" s="27">
        <f t="shared" si="18"/>
        <v>3</v>
      </c>
      <c r="AB33" s="28">
        <f t="shared" si="19"/>
        <v>3</v>
      </c>
      <c r="AC33" s="96" t="s">
        <v>117</v>
      </c>
      <c r="AD33" s="97">
        <f t="shared" si="20"/>
        <v>50</v>
      </c>
      <c r="AE33" s="125">
        <f t="shared" ref="AE33:AE38" si="21">SUM(AD24,AD33)</f>
        <v>98</v>
      </c>
      <c r="AF33" s="98"/>
      <c r="AG33" s="122"/>
      <c r="AH33" s="122"/>
      <c r="AI33" s="122"/>
      <c r="AJ33" s="122"/>
      <c r="AK33" s="122"/>
      <c r="AL33" s="122"/>
      <c r="AM33" s="122"/>
    </row>
    <row r="34" spans="1:39" ht="15.65" customHeight="1" x14ac:dyDescent="0.45">
      <c r="A34" s="287" t="s">
        <v>118</v>
      </c>
      <c r="B34" s="288"/>
      <c r="C34" s="289"/>
      <c r="D34" s="285" t="s">
        <v>111</v>
      </c>
      <c r="E34" s="285"/>
      <c r="F34" s="285"/>
      <c r="G34" s="290" t="s">
        <v>114</v>
      </c>
      <c r="H34" s="291"/>
      <c r="I34" s="292"/>
      <c r="J34" s="290" t="s">
        <v>114</v>
      </c>
      <c r="K34" s="291"/>
      <c r="L34" s="292"/>
      <c r="M34" s="290" t="s">
        <v>111</v>
      </c>
      <c r="N34" s="291"/>
      <c r="O34" s="292"/>
      <c r="P34" s="285" t="s">
        <v>111</v>
      </c>
      <c r="Q34" s="285"/>
      <c r="R34" s="285"/>
      <c r="S34" s="290" t="s">
        <v>114</v>
      </c>
      <c r="T34" s="291"/>
      <c r="U34" s="292"/>
      <c r="V34" s="290" t="s">
        <v>114</v>
      </c>
      <c r="W34" s="291"/>
      <c r="X34" s="292"/>
      <c r="Y34" s="114">
        <f t="shared" si="16"/>
        <v>4</v>
      </c>
      <c r="Z34" s="95">
        <f t="shared" si="17"/>
        <v>0</v>
      </c>
      <c r="AA34" s="27">
        <f t="shared" si="18"/>
        <v>0</v>
      </c>
      <c r="AB34" s="28">
        <f t="shared" si="19"/>
        <v>3</v>
      </c>
      <c r="AC34" s="96" t="s">
        <v>118</v>
      </c>
      <c r="AD34" s="97">
        <f t="shared" si="20"/>
        <v>44</v>
      </c>
      <c r="AE34" s="125">
        <f t="shared" si="21"/>
        <v>103</v>
      </c>
      <c r="AF34" s="98"/>
      <c r="AG34" s="122"/>
      <c r="AH34" s="122"/>
      <c r="AI34" s="122"/>
      <c r="AJ34" s="122"/>
      <c r="AK34" s="122"/>
      <c r="AL34" s="122"/>
      <c r="AM34" s="122"/>
    </row>
    <row r="35" spans="1:39" ht="15.65" customHeight="1" x14ac:dyDescent="0.45">
      <c r="A35" s="287" t="s">
        <v>119</v>
      </c>
      <c r="B35" s="288"/>
      <c r="C35" s="289"/>
      <c r="D35" s="285" t="s">
        <v>111</v>
      </c>
      <c r="E35" s="285"/>
      <c r="F35" s="285"/>
      <c r="G35" s="285" t="s">
        <v>111</v>
      </c>
      <c r="H35" s="285"/>
      <c r="I35" s="285"/>
      <c r="J35" s="285" t="s">
        <v>111</v>
      </c>
      <c r="K35" s="285"/>
      <c r="L35" s="285"/>
      <c r="M35" s="290" t="s">
        <v>114</v>
      </c>
      <c r="N35" s="291"/>
      <c r="O35" s="292"/>
      <c r="P35" s="290" t="s">
        <v>114</v>
      </c>
      <c r="Q35" s="291"/>
      <c r="R35" s="292"/>
      <c r="S35" s="285" t="s">
        <v>115</v>
      </c>
      <c r="T35" s="285"/>
      <c r="U35" s="285"/>
      <c r="V35" s="285" t="s">
        <v>115</v>
      </c>
      <c r="W35" s="285"/>
      <c r="X35" s="285"/>
      <c r="Y35" s="114">
        <f t="shared" si="16"/>
        <v>2</v>
      </c>
      <c r="Z35" s="95">
        <f t="shared" si="17"/>
        <v>0</v>
      </c>
      <c r="AA35" s="27">
        <f t="shared" si="18"/>
        <v>2</v>
      </c>
      <c r="AB35" s="28">
        <f t="shared" si="19"/>
        <v>3</v>
      </c>
      <c r="AC35" s="96" t="s">
        <v>119</v>
      </c>
      <c r="AD35" s="97">
        <f t="shared" si="20"/>
        <v>48</v>
      </c>
      <c r="AE35" s="125">
        <f t="shared" si="21"/>
        <v>104</v>
      </c>
      <c r="AF35" s="98"/>
      <c r="AG35" s="122"/>
      <c r="AH35" s="122"/>
      <c r="AI35" s="122"/>
      <c r="AJ35" s="122"/>
      <c r="AK35" s="122"/>
      <c r="AL35" s="122"/>
      <c r="AM35" s="122"/>
    </row>
    <row r="36" spans="1:39" ht="15.65" customHeight="1" x14ac:dyDescent="0.45">
      <c r="A36" s="287" t="s">
        <v>120</v>
      </c>
      <c r="B36" s="288"/>
      <c r="C36" s="289"/>
      <c r="D36" s="306" t="s">
        <v>110</v>
      </c>
      <c r="E36" s="307"/>
      <c r="F36" s="308"/>
      <c r="G36" s="285" t="s">
        <v>115</v>
      </c>
      <c r="H36" s="285"/>
      <c r="I36" s="285"/>
      <c r="J36" s="285" t="s">
        <v>111</v>
      </c>
      <c r="K36" s="285"/>
      <c r="L36" s="285"/>
      <c r="M36" s="290" t="s">
        <v>115</v>
      </c>
      <c r="N36" s="291"/>
      <c r="O36" s="292"/>
      <c r="P36" s="290" t="s">
        <v>111</v>
      </c>
      <c r="Q36" s="291"/>
      <c r="R36" s="292"/>
      <c r="S36" s="290" t="s">
        <v>114</v>
      </c>
      <c r="T36" s="291"/>
      <c r="U36" s="292"/>
      <c r="V36" s="290" t="s">
        <v>114</v>
      </c>
      <c r="W36" s="291"/>
      <c r="X36" s="292"/>
      <c r="Y36" s="114">
        <f>COUNTIF(D36:X36,"주간")</f>
        <v>2</v>
      </c>
      <c r="Z36" s="95">
        <f t="shared" si="17"/>
        <v>1</v>
      </c>
      <c r="AA36" s="27">
        <f t="shared" si="18"/>
        <v>2</v>
      </c>
      <c r="AB36" s="28">
        <f t="shared" si="19"/>
        <v>2</v>
      </c>
      <c r="AC36" s="96" t="s">
        <v>120</v>
      </c>
      <c r="AD36" s="97">
        <f>(Y36*11)+(Z36*8)+(AA36*13)+AF36</f>
        <v>56</v>
      </c>
      <c r="AE36" s="125">
        <f t="shared" si="21"/>
        <v>104</v>
      </c>
      <c r="AF36" s="98"/>
      <c r="AG36" s="126"/>
    </row>
    <row r="37" spans="1:39" ht="15.65" customHeight="1" x14ac:dyDescent="0.45">
      <c r="A37" s="287" t="s">
        <v>122</v>
      </c>
      <c r="B37" s="288"/>
      <c r="C37" s="289"/>
      <c r="D37" s="285" t="s">
        <v>115</v>
      </c>
      <c r="E37" s="285"/>
      <c r="F37" s="285"/>
      <c r="G37" s="285" t="s">
        <v>111</v>
      </c>
      <c r="H37" s="285"/>
      <c r="I37" s="285"/>
      <c r="J37" s="290" t="s">
        <v>115</v>
      </c>
      <c r="K37" s="291"/>
      <c r="L37" s="292"/>
      <c r="M37" s="290" t="s">
        <v>111</v>
      </c>
      <c r="N37" s="291"/>
      <c r="O37" s="292"/>
      <c r="P37" s="290" t="s">
        <v>114</v>
      </c>
      <c r="Q37" s="291"/>
      <c r="R37" s="292"/>
      <c r="S37" s="290" t="s">
        <v>111</v>
      </c>
      <c r="T37" s="291"/>
      <c r="U37" s="292"/>
      <c r="V37" s="290" t="s">
        <v>111</v>
      </c>
      <c r="W37" s="291"/>
      <c r="X37" s="292"/>
      <c r="Y37" s="114">
        <f t="shared" ref="Y37:Y38" si="22">COUNTIF(D37:X37,"주간")</f>
        <v>1</v>
      </c>
      <c r="Z37" s="95">
        <f t="shared" si="17"/>
        <v>0</v>
      </c>
      <c r="AA37" s="27">
        <f t="shared" si="18"/>
        <v>2</v>
      </c>
      <c r="AB37" s="28">
        <f t="shared" si="19"/>
        <v>4</v>
      </c>
      <c r="AC37" s="96" t="s">
        <v>122</v>
      </c>
      <c r="AD37" s="97">
        <f t="shared" si="20"/>
        <v>37</v>
      </c>
      <c r="AE37" s="125">
        <f>SUM(AD28,AD37)</f>
        <v>87</v>
      </c>
      <c r="AF37" s="98"/>
      <c r="AG37" s="126"/>
      <c r="AI37" s="93" t="s">
        <v>128</v>
      </c>
    </row>
    <row r="38" spans="1:39" ht="15.65" customHeight="1" x14ac:dyDescent="0.45">
      <c r="A38" s="287" t="s">
        <v>123</v>
      </c>
      <c r="B38" s="288"/>
      <c r="C38" s="289"/>
      <c r="D38" s="290" t="s">
        <v>114</v>
      </c>
      <c r="E38" s="291"/>
      <c r="F38" s="292"/>
      <c r="G38" s="285" t="s">
        <v>111</v>
      </c>
      <c r="H38" s="285"/>
      <c r="I38" s="285"/>
      <c r="J38" s="306" t="s">
        <v>110</v>
      </c>
      <c r="K38" s="307"/>
      <c r="L38" s="308"/>
      <c r="M38" s="290" t="s">
        <v>115</v>
      </c>
      <c r="N38" s="291"/>
      <c r="O38" s="292"/>
      <c r="P38" s="285" t="s">
        <v>111</v>
      </c>
      <c r="Q38" s="285"/>
      <c r="R38" s="285"/>
      <c r="S38" s="290" t="s">
        <v>114</v>
      </c>
      <c r="T38" s="291"/>
      <c r="U38" s="292"/>
      <c r="V38" s="290" t="s">
        <v>114</v>
      </c>
      <c r="W38" s="291"/>
      <c r="X38" s="292"/>
      <c r="Y38" s="114">
        <f t="shared" si="22"/>
        <v>3</v>
      </c>
      <c r="Z38" s="95">
        <f t="shared" si="17"/>
        <v>1</v>
      </c>
      <c r="AA38" s="27">
        <f t="shared" si="18"/>
        <v>1</v>
      </c>
      <c r="AB38" s="28">
        <f t="shared" si="19"/>
        <v>2</v>
      </c>
      <c r="AC38" s="96" t="s">
        <v>123</v>
      </c>
      <c r="AD38" s="97">
        <f t="shared" si="20"/>
        <v>54</v>
      </c>
      <c r="AE38" s="125">
        <f t="shared" si="21"/>
        <v>102</v>
      </c>
      <c r="AF38" s="98"/>
      <c r="AG38" s="126"/>
    </row>
    <row r="39" spans="1:39" ht="15.65" customHeight="1" x14ac:dyDescent="0.45">
      <c r="A39" s="278" t="s">
        <v>12</v>
      </c>
      <c r="B39" s="278"/>
      <c r="C39" s="278"/>
      <c r="D39" s="248">
        <v>23</v>
      </c>
      <c r="E39" s="248"/>
      <c r="F39" s="248"/>
      <c r="G39" s="248">
        <v>24</v>
      </c>
      <c r="H39" s="248"/>
      <c r="I39" s="248"/>
      <c r="J39" s="237">
        <v>25</v>
      </c>
      <c r="K39" s="237"/>
      <c r="L39" s="237"/>
      <c r="M39" s="303">
        <v>26</v>
      </c>
      <c r="N39" s="304"/>
      <c r="O39" s="305"/>
      <c r="P39" s="248">
        <v>27</v>
      </c>
      <c r="Q39" s="248"/>
      <c r="R39" s="248"/>
      <c r="S39" s="242">
        <v>28</v>
      </c>
      <c r="T39" s="242"/>
      <c r="U39" s="242"/>
      <c r="V39" s="237">
        <v>29</v>
      </c>
      <c r="W39" s="237"/>
      <c r="X39" s="237"/>
      <c r="Y39" s="107" t="s">
        <v>1</v>
      </c>
      <c r="Z39" s="108" t="s">
        <v>124</v>
      </c>
      <c r="AA39" s="109" t="s">
        <v>33</v>
      </c>
      <c r="AB39" s="110" t="s">
        <v>16</v>
      </c>
      <c r="AC39" s="111" t="s">
        <v>12</v>
      </c>
      <c r="AD39" s="112" t="s">
        <v>125</v>
      </c>
      <c r="AE39" s="113" t="s">
        <v>126</v>
      </c>
      <c r="AF39" s="113" t="s">
        <v>127</v>
      </c>
    </row>
    <row r="40" spans="1:39" ht="15.65" customHeight="1" x14ac:dyDescent="0.45">
      <c r="A40" s="293" t="s">
        <v>112</v>
      </c>
      <c r="B40" s="293"/>
      <c r="C40" s="293"/>
      <c r="D40" s="290" t="s">
        <v>114</v>
      </c>
      <c r="E40" s="291"/>
      <c r="F40" s="292"/>
      <c r="G40" s="306" t="s">
        <v>110</v>
      </c>
      <c r="H40" s="307"/>
      <c r="I40" s="308"/>
      <c r="J40" s="290" t="s">
        <v>114</v>
      </c>
      <c r="K40" s="291"/>
      <c r="L40" s="292"/>
      <c r="M40" s="306" t="s">
        <v>115</v>
      </c>
      <c r="N40" s="307"/>
      <c r="O40" s="308"/>
      <c r="P40" s="306" t="s">
        <v>111</v>
      </c>
      <c r="Q40" s="307"/>
      <c r="R40" s="308"/>
      <c r="S40" s="290" t="s">
        <v>114</v>
      </c>
      <c r="T40" s="291"/>
      <c r="U40" s="292"/>
      <c r="V40" s="290" t="s">
        <v>111</v>
      </c>
      <c r="W40" s="291"/>
      <c r="X40" s="292"/>
      <c r="Y40" s="114">
        <f t="shared" ref="Y40:Y47" si="23">COUNTIF(D40:X40,"주간")</f>
        <v>3</v>
      </c>
      <c r="Z40" s="95">
        <f>COUNTIF(D40:X40,"주주")</f>
        <v>1</v>
      </c>
      <c r="AA40" s="27">
        <f>COUNTIF(D40:X40,"야간")</f>
        <v>1</v>
      </c>
      <c r="AB40" s="28">
        <f>COUNTIF(D40:X40,"휴무")</f>
        <v>2</v>
      </c>
      <c r="AC40" s="96" t="s">
        <v>112</v>
      </c>
      <c r="AD40" s="97">
        <f>(Y40*11)+(Z40*8)+(AA40*13)+AF40</f>
        <v>54</v>
      </c>
      <c r="AE40" s="125"/>
      <c r="AF40" s="98"/>
    </row>
    <row r="41" spans="1:39" ht="15.65" customHeight="1" x14ac:dyDescent="0.45">
      <c r="A41" s="287" t="s">
        <v>113</v>
      </c>
      <c r="B41" s="288"/>
      <c r="C41" s="289"/>
      <c r="D41" s="290" t="s">
        <v>111</v>
      </c>
      <c r="E41" s="291"/>
      <c r="F41" s="292"/>
      <c r="G41" s="285" t="s">
        <v>115</v>
      </c>
      <c r="H41" s="285"/>
      <c r="I41" s="285"/>
      <c r="J41" s="290" t="s">
        <v>111</v>
      </c>
      <c r="K41" s="291"/>
      <c r="L41" s="292"/>
      <c r="M41" s="285" t="s">
        <v>115</v>
      </c>
      <c r="N41" s="285"/>
      <c r="O41" s="285"/>
      <c r="P41" s="290" t="s">
        <v>111</v>
      </c>
      <c r="Q41" s="291"/>
      <c r="R41" s="292"/>
      <c r="S41" s="290" t="s">
        <v>114</v>
      </c>
      <c r="T41" s="291"/>
      <c r="U41" s="292"/>
      <c r="V41" s="290" t="s">
        <v>114</v>
      </c>
      <c r="W41" s="291"/>
      <c r="X41" s="292"/>
      <c r="Y41" s="114">
        <f t="shared" si="23"/>
        <v>2</v>
      </c>
      <c r="Z41" s="95">
        <f t="shared" ref="Z41:Z47" si="24">COUNTIF(D41:X41,"주주")</f>
        <v>0</v>
      </c>
      <c r="AA41" s="27">
        <f t="shared" ref="AA41:AA47" si="25">COUNTIF(D41:X41,"야간")</f>
        <v>2</v>
      </c>
      <c r="AB41" s="28">
        <f t="shared" ref="AB41:AB47" si="26">COUNTIF(D41:X41,"휴무")</f>
        <v>3</v>
      </c>
      <c r="AC41" s="96" t="s">
        <v>113</v>
      </c>
      <c r="AD41" s="97">
        <f t="shared" ref="AD41:AD47" si="27">(Y41*11)+(Z41*8)+(AA41*13)+AF41</f>
        <v>48</v>
      </c>
      <c r="AE41" s="125"/>
      <c r="AF41" s="98"/>
    </row>
    <row r="42" spans="1:39" ht="15.65" customHeight="1" x14ac:dyDescent="0.45">
      <c r="A42" s="293" t="s">
        <v>117</v>
      </c>
      <c r="B42" s="293"/>
      <c r="C42" s="293"/>
      <c r="D42" s="290" t="s">
        <v>114</v>
      </c>
      <c r="E42" s="291"/>
      <c r="F42" s="292"/>
      <c r="G42" s="285" t="s">
        <v>115</v>
      </c>
      <c r="H42" s="285"/>
      <c r="I42" s="285"/>
      <c r="J42" s="290" t="s">
        <v>115</v>
      </c>
      <c r="K42" s="291"/>
      <c r="L42" s="292"/>
      <c r="M42" s="290" t="s">
        <v>111</v>
      </c>
      <c r="N42" s="291"/>
      <c r="O42" s="292"/>
      <c r="P42" s="306" t="s">
        <v>115</v>
      </c>
      <c r="Q42" s="307"/>
      <c r="R42" s="308"/>
      <c r="S42" s="285" t="s">
        <v>115</v>
      </c>
      <c r="T42" s="285"/>
      <c r="U42" s="285"/>
      <c r="V42" s="290" t="s">
        <v>111</v>
      </c>
      <c r="W42" s="291"/>
      <c r="X42" s="292"/>
      <c r="Y42" s="114">
        <f t="shared" si="23"/>
        <v>1</v>
      </c>
      <c r="Z42" s="95">
        <f t="shared" si="24"/>
        <v>0</v>
      </c>
      <c r="AA42" s="27">
        <f t="shared" si="25"/>
        <v>4</v>
      </c>
      <c r="AB42" s="28">
        <f t="shared" si="26"/>
        <v>2</v>
      </c>
      <c r="AC42" s="96" t="s">
        <v>117</v>
      </c>
      <c r="AD42" s="97">
        <f t="shared" si="27"/>
        <v>63</v>
      </c>
      <c r="AE42" s="125"/>
      <c r="AF42" s="98"/>
    </row>
    <row r="43" spans="1:39" ht="15.65" customHeight="1" x14ac:dyDescent="0.45">
      <c r="A43" s="287" t="s">
        <v>118</v>
      </c>
      <c r="B43" s="288"/>
      <c r="C43" s="289"/>
      <c r="D43" s="285" t="s">
        <v>115</v>
      </c>
      <c r="E43" s="285"/>
      <c r="F43" s="285"/>
      <c r="G43" s="290" t="s">
        <v>111</v>
      </c>
      <c r="H43" s="291"/>
      <c r="I43" s="292"/>
      <c r="J43" s="285" t="s">
        <v>115</v>
      </c>
      <c r="K43" s="285"/>
      <c r="L43" s="285"/>
      <c r="M43" s="290" t="s">
        <v>111</v>
      </c>
      <c r="N43" s="291"/>
      <c r="O43" s="292"/>
      <c r="P43" s="306" t="s">
        <v>110</v>
      </c>
      <c r="Q43" s="307"/>
      <c r="R43" s="308"/>
      <c r="S43" s="290" t="s">
        <v>114</v>
      </c>
      <c r="T43" s="291"/>
      <c r="U43" s="292"/>
      <c r="V43" s="290" t="s">
        <v>114</v>
      </c>
      <c r="W43" s="291"/>
      <c r="X43" s="292"/>
      <c r="Y43" s="114">
        <f t="shared" si="23"/>
        <v>2</v>
      </c>
      <c r="Z43" s="95">
        <f t="shared" si="24"/>
        <v>1</v>
      </c>
      <c r="AA43" s="27">
        <f t="shared" si="25"/>
        <v>2</v>
      </c>
      <c r="AB43" s="28">
        <f t="shared" si="26"/>
        <v>2</v>
      </c>
      <c r="AC43" s="96" t="s">
        <v>118</v>
      </c>
      <c r="AD43" s="97">
        <f>(Y43*11)+(Z43*8)+(AA43*13)+AF43</f>
        <v>56</v>
      </c>
      <c r="AE43" s="125"/>
      <c r="AF43" s="98"/>
    </row>
    <row r="44" spans="1:39" ht="15.65" customHeight="1" x14ac:dyDescent="0.45">
      <c r="A44" s="287" t="s">
        <v>119</v>
      </c>
      <c r="B44" s="288"/>
      <c r="C44" s="289"/>
      <c r="D44" s="285" t="s">
        <v>111</v>
      </c>
      <c r="E44" s="285"/>
      <c r="F44" s="285"/>
      <c r="G44" s="290" t="s">
        <v>114</v>
      </c>
      <c r="H44" s="291"/>
      <c r="I44" s="292"/>
      <c r="J44" s="290" t="s">
        <v>114</v>
      </c>
      <c r="K44" s="291"/>
      <c r="L44" s="292"/>
      <c r="M44" s="290" t="s">
        <v>114</v>
      </c>
      <c r="N44" s="291"/>
      <c r="O44" s="292"/>
      <c r="P44" s="285" t="s">
        <v>115</v>
      </c>
      <c r="Q44" s="285"/>
      <c r="R44" s="285"/>
      <c r="S44" s="290" t="s">
        <v>111</v>
      </c>
      <c r="T44" s="291"/>
      <c r="U44" s="292"/>
      <c r="V44" s="290" t="s">
        <v>111</v>
      </c>
      <c r="W44" s="291"/>
      <c r="X44" s="292"/>
      <c r="Y44" s="114">
        <f t="shared" si="23"/>
        <v>3</v>
      </c>
      <c r="Z44" s="95">
        <f t="shared" si="24"/>
        <v>0</v>
      </c>
      <c r="AA44" s="27">
        <f t="shared" si="25"/>
        <v>1</v>
      </c>
      <c r="AB44" s="28">
        <f t="shared" si="26"/>
        <v>3</v>
      </c>
      <c r="AC44" s="96" t="s">
        <v>119</v>
      </c>
      <c r="AD44" s="97">
        <f t="shared" si="27"/>
        <v>46</v>
      </c>
      <c r="AE44" s="125"/>
      <c r="AF44" s="98"/>
      <c r="AI44" s="93" t="s">
        <v>129</v>
      </c>
    </row>
    <row r="45" spans="1:39" ht="15.65" customHeight="1" x14ac:dyDescent="0.45">
      <c r="A45" s="287" t="s">
        <v>120</v>
      </c>
      <c r="B45" s="288"/>
      <c r="C45" s="289"/>
      <c r="D45" s="290" t="s">
        <v>111</v>
      </c>
      <c r="E45" s="291"/>
      <c r="F45" s="292"/>
      <c r="G45" s="290" t="s">
        <v>114</v>
      </c>
      <c r="H45" s="291"/>
      <c r="I45" s="292"/>
      <c r="J45" s="290" t="s">
        <v>111</v>
      </c>
      <c r="K45" s="291"/>
      <c r="L45" s="292"/>
      <c r="M45" s="290" t="s">
        <v>111</v>
      </c>
      <c r="N45" s="291"/>
      <c r="O45" s="292"/>
      <c r="P45" s="290" t="s">
        <v>114</v>
      </c>
      <c r="Q45" s="291"/>
      <c r="R45" s="292"/>
      <c r="S45" s="290" t="s">
        <v>111</v>
      </c>
      <c r="T45" s="291"/>
      <c r="U45" s="292"/>
      <c r="V45" s="285" t="s">
        <v>115</v>
      </c>
      <c r="W45" s="285"/>
      <c r="X45" s="285"/>
      <c r="Y45" s="114">
        <f t="shared" si="23"/>
        <v>2</v>
      </c>
      <c r="Z45" s="95">
        <f t="shared" si="24"/>
        <v>0</v>
      </c>
      <c r="AA45" s="27">
        <f t="shared" si="25"/>
        <v>1</v>
      </c>
      <c r="AB45" s="28">
        <f t="shared" si="26"/>
        <v>4</v>
      </c>
      <c r="AC45" s="96" t="s">
        <v>120</v>
      </c>
      <c r="AD45" s="97">
        <f t="shared" si="27"/>
        <v>35</v>
      </c>
      <c r="AE45" s="125"/>
      <c r="AF45" s="98"/>
      <c r="AI45" s="93" t="s">
        <v>130</v>
      </c>
    </row>
    <row r="46" spans="1:39" ht="15.65" customHeight="1" x14ac:dyDescent="0.45">
      <c r="A46" s="287" t="s">
        <v>122</v>
      </c>
      <c r="B46" s="288"/>
      <c r="C46" s="289"/>
      <c r="D46" s="306" t="s">
        <v>114</v>
      </c>
      <c r="E46" s="307"/>
      <c r="F46" s="308"/>
      <c r="G46" s="290" t="s">
        <v>111</v>
      </c>
      <c r="H46" s="291"/>
      <c r="I46" s="292"/>
      <c r="J46" s="290" t="s">
        <v>114</v>
      </c>
      <c r="K46" s="291"/>
      <c r="L46" s="292"/>
      <c r="M46" s="290" t="s">
        <v>114</v>
      </c>
      <c r="N46" s="291"/>
      <c r="O46" s="292"/>
      <c r="P46" s="290" t="s">
        <v>111</v>
      </c>
      <c r="Q46" s="291"/>
      <c r="R46" s="292"/>
      <c r="S46" s="290" t="s">
        <v>115</v>
      </c>
      <c r="T46" s="291"/>
      <c r="U46" s="292"/>
      <c r="V46" s="285" t="s">
        <v>115</v>
      </c>
      <c r="W46" s="285"/>
      <c r="X46" s="285"/>
      <c r="Y46" s="114">
        <f t="shared" si="23"/>
        <v>3</v>
      </c>
      <c r="Z46" s="95">
        <f t="shared" si="24"/>
        <v>0</v>
      </c>
      <c r="AA46" s="27">
        <f t="shared" si="25"/>
        <v>2</v>
      </c>
      <c r="AB46" s="28">
        <f t="shared" si="26"/>
        <v>2</v>
      </c>
      <c r="AC46" s="96" t="s">
        <v>122</v>
      </c>
      <c r="AD46" s="97">
        <f t="shared" si="27"/>
        <v>59</v>
      </c>
      <c r="AE46" s="125"/>
      <c r="AF46" s="98"/>
    </row>
    <row r="47" spans="1:39" ht="15.65" customHeight="1" x14ac:dyDescent="0.45">
      <c r="A47" s="287" t="s">
        <v>123</v>
      </c>
      <c r="B47" s="288"/>
      <c r="C47" s="289"/>
      <c r="D47" s="285" t="s">
        <v>115</v>
      </c>
      <c r="E47" s="285"/>
      <c r="F47" s="285"/>
      <c r="G47" s="290" t="s">
        <v>111</v>
      </c>
      <c r="H47" s="291"/>
      <c r="I47" s="292"/>
      <c r="J47" s="290" t="s">
        <v>111</v>
      </c>
      <c r="K47" s="291"/>
      <c r="L47" s="292"/>
      <c r="M47" s="306" t="s">
        <v>110</v>
      </c>
      <c r="N47" s="307"/>
      <c r="O47" s="308"/>
      <c r="P47" s="290" t="s">
        <v>114</v>
      </c>
      <c r="Q47" s="291"/>
      <c r="R47" s="292"/>
      <c r="S47" s="290" t="s">
        <v>111</v>
      </c>
      <c r="T47" s="291"/>
      <c r="U47" s="292"/>
      <c r="V47" s="290" t="s">
        <v>114</v>
      </c>
      <c r="W47" s="291"/>
      <c r="X47" s="292"/>
      <c r="Y47" s="114">
        <f t="shared" si="23"/>
        <v>2</v>
      </c>
      <c r="Z47" s="95">
        <f t="shared" si="24"/>
        <v>1</v>
      </c>
      <c r="AA47" s="27">
        <f t="shared" si="25"/>
        <v>1</v>
      </c>
      <c r="AB47" s="28">
        <f t="shared" si="26"/>
        <v>3</v>
      </c>
      <c r="AC47" s="96" t="s">
        <v>123</v>
      </c>
      <c r="AD47" s="97">
        <f t="shared" si="27"/>
        <v>43</v>
      </c>
      <c r="AE47" s="125"/>
      <c r="AF47" s="98"/>
      <c r="AI47" s="93" t="s">
        <v>131</v>
      </c>
    </row>
    <row r="48" spans="1:39" ht="15.65" customHeight="1" x14ac:dyDescent="0.45">
      <c r="A48" s="278" t="s">
        <v>12</v>
      </c>
      <c r="B48" s="278"/>
      <c r="C48" s="278"/>
      <c r="D48" s="267">
        <v>30</v>
      </c>
      <c r="E48" s="267"/>
      <c r="F48" s="267"/>
      <c r="G48" s="267">
        <v>31</v>
      </c>
      <c r="H48" s="267"/>
      <c r="I48" s="267"/>
      <c r="J48" s="237"/>
      <c r="K48" s="237"/>
      <c r="L48" s="237"/>
      <c r="M48" s="303"/>
      <c r="N48" s="304"/>
      <c r="O48" s="305"/>
      <c r="P48" s="248"/>
      <c r="Q48" s="248"/>
      <c r="R48" s="248"/>
      <c r="S48" s="242"/>
      <c r="T48" s="242"/>
      <c r="U48" s="242"/>
      <c r="V48" s="237"/>
      <c r="W48" s="237"/>
      <c r="X48" s="237"/>
      <c r="Y48" s="107" t="s">
        <v>1</v>
      </c>
      <c r="Z48" s="108" t="s">
        <v>124</v>
      </c>
      <c r="AA48" s="109" t="s">
        <v>33</v>
      </c>
      <c r="AB48" s="110" t="s">
        <v>16</v>
      </c>
      <c r="AC48" s="111" t="s">
        <v>12</v>
      </c>
      <c r="AD48" s="112" t="s">
        <v>125</v>
      </c>
      <c r="AE48" s="113" t="s">
        <v>126</v>
      </c>
      <c r="AF48" s="113" t="s">
        <v>127</v>
      </c>
    </row>
    <row r="49" spans="1:39" ht="15.65" customHeight="1" x14ac:dyDescent="0.45">
      <c r="A49" s="293" t="s">
        <v>112</v>
      </c>
      <c r="B49" s="293"/>
      <c r="C49" s="293"/>
      <c r="D49" s="290" t="s">
        <v>114</v>
      </c>
      <c r="E49" s="291"/>
      <c r="F49" s="292"/>
      <c r="G49" s="290" t="s">
        <v>114</v>
      </c>
      <c r="H49" s="291"/>
      <c r="I49" s="292"/>
      <c r="J49" s="290" t="s">
        <v>114</v>
      </c>
      <c r="K49" s="291"/>
      <c r="L49" s="292"/>
      <c r="M49" s="306" t="s">
        <v>110</v>
      </c>
      <c r="N49" s="307"/>
      <c r="O49" s="308"/>
      <c r="P49" s="306" t="s">
        <v>110</v>
      </c>
      <c r="Q49" s="307"/>
      <c r="R49" s="308"/>
      <c r="S49" s="290" t="s">
        <v>111</v>
      </c>
      <c r="T49" s="291"/>
      <c r="U49" s="292"/>
      <c r="V49" s="290" t="s">
        <v>111</v>
      </c>
      <c r="W49" s="291"/>
      <c r="X49" s="292"/>
      <c r="Y49" s="114">
        <f t="shared" ref="Y49:Y56" si="28">COUNTIF(D49:X49,"주간")</f>
        <v>3</v>
      </c>
      <c r="Z49" s="95">
        <f>COUNTIF(D49:X49,"주주")</f>
        <v>2</v>
      </c>
      <c r="AA49" s="27">
        <f>COUNTIF(D49:X49,"야간")</f>
        <v>0</v>
      </c>
      <c r="AB49" s="28">
        <f>COUNTIF(D49:X49,"휴무")</f>
        <v>2</v>
      </c>
      <c r="AC49" s="96" t="s">
        <v>112</v>
      </c>
      <c r="AD49" s="97">
        <f>(Y49*11)+(Z49*8)+(AA49*13)+AF49</f>
        <v>49</v>
      </c>
      <c r="AE49" s="125">
        <f>SUM(AD40,AD49)</f>
        <v>103</v>
      </c>
      <c r="AF49" s="98"/>
    </row>
    <row r="50" spans="1:39" ht="15.65" customHeight="1" x14ac:dyDescent="0.45">
      <c r="A50" s="287" t="s">
        <v>113</v>
      </c>
      <c r="B50" s="288"/>
      <c r="C50" s="289"/>
      <c r="D50" s="306" t="s">
        <v>110</v>
      </c>
      <c r="E50" s="307"/>
      <c r="F50" s="308"/>
      <c r="G50" s="285" t="s">
        <v>115</v>
      </c>
      <c r="H50" s="285"/>
      <c r="I50" s="285"/>
      <c r="J50" s="285" t="s">
        <v>111</v>
      </c>
      <c r="K50" s="285"/>
      <c r="L50" s="285"/>
      <c r="M50" s="285" t="s">
        <v>115</v>
      </c>
      <c r="N50" s="285"/>
      <c r="O50" s="285"/>
      <c r="P50" s="285" t="s">
        <v>111</v>
      </c>
      <c r="Q50" s="285"/>
      <c r="R50" s="285"/>
      <c r="S50" s="290" t="s">
        <v>114</v>
      </c>
      <c r="T50" s="291"/>
      <c r="U50" s="292"/>
      <c r="V50" s="290" t="s">
        <v>114</v>
      </c>
      <c r="W50" s="291"/>
      <c r="X50" s="292"/>
      <c r="Y50" s="114">
        <f t="shared" si="28"/>
        <v>2</v>
      </c>
      <c r="Z50" s="95">
        <f t="shared" ref="Z50:Z56" si="29">COUNTIF(D50:X50,"주주")</f>
        <v>1</v>
      </c>
      <c r="AA50" s="27">
        <f t="shared" ref="AA50:AA56" si="30">COUNTIF(D50:X50,"야간")</f>
        <v>2</v>
      </c>
      <c r="AB50" s="28">
        <f t="shared" ref="AB50:AB56" si="31">COUNTIF(D50:X50,"휴무")</f>
        <v>2</v>
      </c>
      <c r="AC50" s="96" t="s">
        <v>113</v>
      </c>
      <c r="AD50" s="97">
        <f t="shared" ref="AD50:AD56" si="32">(Y50*11)+(Z50*8)+(AA50*13)+AF50</f>
        <v>56</v>
      </c>
      <c r="AE50" s="125">
        <f>SUM(AD41,AD50)</f>
        <v>104</v>
      </c>
      <c r="AF50" s="98"/>
    </row>
    <row r="51" spans="1:39" ht="15.65" customHeight="1" x14ac:dyDescent="0.45">
      <c r="A51" s="293" t="s">
        <v>117</v>
      </c>
      <c r="B51" s="293"/>
      <c r="C51" s="293"/>
      <c r="D51" s="290" t="s">
        <v>114</v>
      </c>
      <c r="E51" s="291"/>
      <c r="F51" s="292"/>
      <c r="G51" s="306" t="s">
        <v>110</v>
      </c>
      <c r="H51" s="307"/>
      <c r="I51" s="308"/>
      <c r="J51" s="285" t="s">
        <v>111</v>
      </c>
      <c r="K51" s="285"/>
      <c r="L51" s="285"/>
      <c r="M51" s="285" t="s">
        <v>111</v>
      </c>
      <c r="N51" s="285"/>
      <c r="O51" s="285"/>
      <c r="P51" s="285" t="s">
        <v>114</v>
      </c>
      <c r="Q51" s="285"/>
      <c r="R51" s="285"/>
      <c r="S51" s="285" t="s">
        <v>111</v>
      </c>
      <c r="T51" s="285"/>
      <c r="U51" s="285"/>
      <c r="V51" s="290" t="s">
        <v>114</v>
      </c>
      <c r="W51" s="291"/>
      <c r="X51" s="292"/>
      <c r="Y51" s="114">
        <f t="shared" si="28"/>
        <v>3</v>
      </c>
      <c r="Z51" s="95">
        <f t="shared" si="29"/>
        <v>1</v>
      </c>
      <c r="AA51" s="27">
        <f t="shared" si="30"/>
        <v>0</v>
      </c>
      <c r="AB51" s="28">
        <f t="shared" si="31"/>
        <v>3</v>
      </c>
      <c r="AC51" s="96" t="s">
        <v>117</v>
      </c>
      <c r="AD51" s="97">
        <f t="shared" si="32"/>
        <v>41</v>
      </c>
      <c r="AE51" s="125">
        <f t="shared" ref="AE51:AE56" si="33">SUM(AD42,AD51)</f>
        <v>104</v>
      </c>
      <c r="AF51" s="98"/>
    </row>
    <row r="52" spans="1:39" ht="15.65" customHeight="1" x14ac:dyDescent="0.45">
      <c r="A52" s="287" t="s">
        <v>118</v>
      </c>
      <c r="B52" s="288"/>
      <c r="C52" s="289"/>
      <c r="D52" s="290" t="s">
        <v>111</v>
      </c>
      <c r="E52" s="291"/>
      <c r="F52" s="292"/>
      <c r="G52" s="290" t="s">
        <v>115</v>
      </c>
      <c r="H52" s="291"/>
      <c r="I52" s="292"/>
      <c r="J52" s="285" t="s">
        <v>111</v>
      </c>
      <c r="K52" s="285"/>
      <c r="L52" s="285"/>
      <c r="M52" s="285" t="s">
        <v>111</v>
      </c>
      <c r="N52" s="285"/>
      <c r="O52" s="285"/>
      <c r="P52" s="285" t="s">
        <v>114</v>
      </c>
      <c r="Q52" s="285"/>
      <c r="R52" s="285"/>
      <c r="S52" s="290" t="s">
        <v>114</v>
      </c>
      <c r="T52" s="291"/>
      <c r="U52" s="292"/>
      <c r="V52" s="290" t="s">
        <v>114</v>
      </c>
      <c r="W52" s="291"/>
      <c r="X52" s="292"/>
      <c r="Y52" s="114">
        <f t="shared" si="28"/>
        <v>3</v>
      </c>
      <c r="Z52" s="95">
        <f t="shared" si="29"/>
        <v>0</v>
      </c>
      <c r="AA52" s="27">
        <f t="shared" si="30"/>
        <v>1</v>
      </c>
      <c r="AB52" s="28">
        <f t="shared" si="31"/>
        <v>3</v>
      </c>
      <c r="AC52" s="96" t="s">
        <v>118</v>
      </c>
      <c r="AD52" s="97">
        <f t="shared" si="32"/>
        <v>46</v>
      </c>
      <c r="AE52" s="125">
        <f t="shared" si="33"/>
        <v>102</v>
      </c>
      <c r="AF52" s="98"/>
    </row>
    <row r="53" spans="1:39" ht="15.65" customHeight="1" x14ac:dyDescent="0.45">
      <c r="A53" s="287" t="s">
        <v>119</v>
      </c>
      <c r="B53" s="288"/>
      <c r="C53" s="289"/>
      <c r="D53" s="285" t="s">
        <v>115</v>
      </c>
      <c r="E53" s="285"/>
      <c r="F53" s="285"/>
      <c r="G53" s="285" t="s">
        <v>111</v>
      </c>
      <c r="H53" s="285"/>
      <c r="I53" s="285"/>
      <c r="J53" s="290" t="s">
        <v>115</v>
      </c>
      <c r="K53" s="291"/>
      <c r="L53" s="292"/>
      <c r="M53" s="285" t="s">
        <v>111</v>
      </c>
      <c r="N53" s="285"/>
      <c r="O53" s="285"/>
      <c r="P53" s="285" t="s">
        <v>115</v>
      </c>
      <c r="Q53" s="285"/>
      <c r="R53" s="285"/>
      <c r="S53" s="285" t="s">
        <v>111</v>
      </c>
      <c r="T53" s="285"/>
      <c r="U53" s="285"/>
      <c r="V53" s="285" t="s">
        <v>115</v>
      </c>
      <c r="W53" s="285"/>
      <c r="X53" s="285"/>
      <c r="Y53" s="114">
        <f t="shared" si="28"/>
        <v>0</v>
      </c>
      <c r="Z53" s="95">
        <f t="shared" si="29"/>
        <v>0</v>
      </c>
      <c r="AA53" s="27">
        <f t="shared" si="30"/>
        <v>4</v>
      </c>
      <c r="AB53" s="28">
        <f t="shared" si="31"/>
        <v>3</v>
      </c>
      <c r="AC53" s="96" t="s">
        <v>119</v>
      </c>
      <c r="AD53" s="97">
        <f t="shared" si="32"/>
        <v>52</v>
      </c>
      <c r="AE53" s="125">
        <f t="shared" si="33"/>
        <v>98</v>
      </c>
      <c r="AF53" s="98"/>
      <c r="AI53" s="93" t="s">
        <v>132</v>
      </c>
    </row>
    <row r="54" spans="1:39" ht="15.65" customHeight="1" x14ac:dyDescent="0.45">
      <c r="A54" s="287" t="s">
        <v>120</v>
      </c>
      <c r="B54" s="288"/>
      <c r="C54" s="289"/>
      <c r="D54" s="290" t="s">
        <v>111</v>
      </c>
      <c r="E54" s="291"/>
      <c r="F54" s="292"/>
      <c r="G54" s="285" t="s">
        <v>114</v>
      </c>
      <c r="H54" s="285"/>
      <c r="I54" s="285"/>
      <c r="J54" s="290" t="s">
        <v>114</v>
      </c>
      <c r="K54" s="291"/>
      <c r="L54" s="292"/>
      <c r="M54" s="290" t="s">
        <v>114</v>
      </c>
      <c r="N54" s="291"/>
      <c r="O54" s="292"/>
      <c r="P54" s="285" t="s">
        <v>111</v>
      </c>
      <c r="Q54" s="285"/>
      <c r="R54" s="285"/>
      <c r="S54" s="285" t="s">
        <v>115</v>
      </c>
      <c r="T54" s="285"/>
      <c r="U54" s="285"/>
      <c r="V54" s="285" t="s">
        <v>115</v>
      </c>
      <c r="W54" s="285"/>
      <c r="X54" s="285"/>
      <c r="Y54" s="114">
        <f t="shared" si="28"/>
        <v>3</v>
      </c>
      <c r="Z54" s="95">
        <f t="shared" si="29"/>
        <v>0</v>
      </c>
      <c r="AA54" s="27">
        <f t="shared" si="30"/>
        <v>2</v>
      </c>
      <c r="AB54" s="28">
        <f t="shared" si="31"/>
        <v>2</v>
      </c>
      <c r="AC54" s="96" t="s">
        <v>120</v>
      </c>
      <c r="AD54" s="97">
        <f>(Y54*11)+(Z54*8)+(AA54*13)+AF54</f>
        <v>59</v>
      </c>
      <c r="AE54" s="125">
        <f t="shared" si="33"/>
        <v>94</v>
      </c>
      <c r="AF54" s="98"/>
      <c r="AI54" s="93" t="s">
        <v>133</v>
      </c>
    </row>
    <row r="55" spans="1:39" ht="15.65" customHeight="1" x14ac:dyDescent="0.45">
      <c r="A55" s="287" t="s">
        <v>122</v>
      </c>
      <c r="B55" s="288"/>
      <c r="C55" s="289"/>
      <c r="D55" s="290" t="s">
        <v>111</v>
      </c>
      <c r="E55" s="291"/>
      <c r="F55" s="292"/>
      <c r="G55" s="290" t="s">
        <v>111</v>
      </c>
      <c r="H55" s="291"/>
      <c r="I55" s="292"/>
      <c r="J55" s="285" t="s">
        <v>115</v>
      </c>
      <c r="K55" s="285"/>
      <c r="L55" s="285"/>
      <c r="M55" s="285" t="s">
        <v>115</v>
      </c>
      <c r="N55" s="285"/>
      <c r="O55" s="285"/>
      <c r="P55" s="285" t="s">
        <v>111</v>
      </c>
      <c r="Q55" s="285"/>
      <c r="R55" s="285"/>
      <c r="S55" s="290" t="s">
        <v>114</v>
      </c>
      <c r="T55" s="291"/>
      <c r="U55" s="292"/>
      <c r="V55" s="285" t="s">
        <v>111</v>
      </c>
      <c r="W55" s="285"/>
      <c r="X55" s="285"/>
      <c r="Y55" s="114">
        <f t="shared" si="28"/>
        <v>1</v>
      </c>
      <c r="Z55" s="95">
        <f t="shared" si="29"/>
        <v>0</v>
      </c>
      <c r="AA55" s="27">
        <f t="shared" si="30"/>
        <v>2</v>
      </c>
      <c r="AB55" s="28">
        <f t="shared" si="31"/>
        <v>4</v>
      </c>
      <c r="AC55" s="96" t="s">
        <v>122</v>
      </c>
      <c r="AD55" s="97">
        <f t="shared" si="32"/>
        <v>37</v>
      </c>
      <c r="AE55" s="125">
        <f t="shared" si="33"/>
        <v>96</v>
      </c>
      <c r="AF55" s="98"/>
    </row>
    <row r="56" spans="1:39" ht="15.65" customHeight="1" x14ac:dyDescent="0.45">
      <c r="A56" s="287" t="s">
        <v>123</v>
      </c>
      <c r="B56" s="288"/>
      <c r="C56" s="289"/>
      <c r="D56" s="285" t="s">
        <v>115</v>
      </c>
      <c r="E56" s="285"/>
      <c r="F56" s="285"/>
      <c r="G56" s="285" t="s">
        <v>111</v>
      </c>
      <c r="H56" s="285"/>
      <c r="I56" s="285"/>
      <c r="J56" s="290" t="s">
        <v>114</v>
      </c>
      <c r="K56" s="291"/>
      <c r="L56" s="292"/>
      <c r="M56" s="290" t="s">
        <v>114</v>
      </c>
      <c r="N56" s="291"/>
      <c r="O56" s="292"/>
      <c r="P56" s="285" t="s">
        <v>115</v>
      </c>
      <c r="Q56" s="285"/>
      <c r="R56" s="285"/>
      <c r="S56" s="285" t="s">
        <v>115</v>
      </c>
      <c r="T56" s="285"/>
      <c r="U56" s="285"/>
      <c r="V56" s="285" t="s">
        <v>111</v>
      </c>
      <c r="W56" s="285"/>
      <c r="X56" s="285"/>
      <c r="Y56" s="114">
        <f t="shared" si="28"/>
        <v>2</v>
      </c>
      <c r="Z56" s="95">
        <f t="shared" si="29"/>
        <v>0</v>
      </c>
      <c r="AA56" s="27">
        <f t="shared" si="30"/>
        <v>3</v>
      </c>
      <c r="AB56" s="28">
        <f t="shared" si="31"/>
        <v>2</v>
      </c>
      <c r="AC56" s="96" t="s">
        <v>123</v>
      </c>
      <c r="AD56" s="97">
        <f t="shared" si="32"/>
        <v>61</v>
      </c>
      <c r="AE56" s="125">
        <f t="shared" si="33"/>
        <v>104</v>
      </c>
      <c r="AF56" s="98"/>
      <c r="AG56" s="127"/>
    </row>
    <row r="57" spans="1:39" ht="15.65" customHeight="1" x14ac:dyDescent="0.45">
      <c r="A57" s="128"/>
      <c r="B57" s="128"/>
      <c r="C57" s="128"/>
      <c r="D57" s="129"/>
      <c r="E57" s="129"/>
      <c r="F57" s="129"/>
      <c r="G57" s="130"/>
      <c r="H57" s="130"/>
      <c r="I57" s="130"/>
      <c r="J57" s="129"/>
      <c r="K57" s="129"/>
      <c r="L57" s="129"/>
      <c r="M57" s="129"/>
      <c r="N57" s="131"/>
      <c r="O57" s="131"/>
      <c r="P57" s="131"/>
      <c r="Q57" s="131"/>
      <c r="R57" s="131"/>
      <c r="S57" s="6"/>
      <c r="T57" s="6"/>
      <c r="U57" s="6"/>
      <c r="V57" s="6"/>
      <c r="W57" s="6"/>
      <c r="X57" s="6"/>
      <c r="Y57" s="7"/>
      <c r="Z57" s="8"/>
      <c r="AA57" s="6"/>
      <c r="AB57" s="6"/>
      <c r="AC57" s="35"/>
      <c r="AE57" s="132"/>
    </row>
    <row r="58" spans="1:39" ht="15.65" customHeight="1" x14ac:dyDescent="0.45">
      <c r="A58" s="309" t="s">
        <v>134</v>
      </c>
      <c r="B58" s="309"/>
      <c r="C58" s="309"/>
      <c r="D58" s="309"/>
      <c r="E58" s="309"/>
      <c r="F58" s="309"/>
      <c r="G58" s="309"/>
      <c r="H58" s="116"/>
      <c r="I58" s="116"/>
      <c r="J58" s="302"/>
      <c r="K58" s="302"/>
      <c r="L58" s="302"/>
      <c r="M58" s="133"/>
      <c r="N58" s="131"/>
      <c r="O58" s="131"/>
      <c r="P58" s="131"/>
      <c r="Q58" s="131"/>
      <c r="R58" s="131"/>
      <c r="S58" s="6"/>
      <c r="T58" s="6"/>
      <c r="U58" s="6"/>
      <c r="V58" s="6"/>
      <c r="W58" s="6"/>
      <c r="X58" s="6"/>
      <c r="Y58" s="7"/>
      <c r="Z58" s="8"/>
      <c r="AA58" s="8"/>
      <c r="AB58" s="8"/>
      <c r="AC58" s="37"/>
      <c r="AI58" s="93" t="s">
        <v>135</v>
      </c>
    </row>
    <row r="59" spans="1:39" ht="15.65" customHeight="1" x14ac:dyDescent="0.45">
      <c r="A59" s="310" t="s">
        <v>12</v>
      </c>
      <c r="B59" s="310"/>
      <c r="C59" s="310"/>
      <c r="D59" s="310" t="s">
        <v>114</v>
      </c>
      <c r="E59" s="310"/>
      <c r="F59" s="310" t="s">
        <v>110</v>
      </c>
      <c r="G59" s="310"/>
      <c r="H59" s="310" t="s">
        <v>115</v>
      </c>
      <c r="I59" s="310"/>
      <c r="J59" s="311" t="s">
        <v>136</v>
      </c>
      <c r="K59" s="312"/>
      <c r="L59" s="315" t="s">
        <v>137</v>
      </c>
      <c r="M59" s="316"/>
      <c r="N59" s="316"/>
      <c r="O59" s="317"/>
      <c r="P59" s="325" t="s">
        <v>138</v>
      </c>
      <c r="Q59" s="325"/>
      <c r="R59" s="326" t="s">
        <v>111</v>
      </c>
      <c r="S59" s="327"/>
      <c r="T59" s="134"/>
      <c r="U59" s="330" t="s">
        <v>139</v>
      </c>
      <c r="V59" s="330"/>
      <c r="W59" s="310" t="s">
        <v>140</v>
      </c>
      <c r="X59" s="310"/>
      <c r="Y59" s="331" t="s">
        <v>137</v>
      </c>
      <c r="Z59" s="331" t="s">
        <v>141</v>
      </c>
      <c r="AA59" s="318" t="s">
        <v>142</v>
      </c>
      <c r="AB59" s="22"/>
      <c r="AC59" s="38"/>
      <c r="AI59" s="93" t="s">
        <v>143</v>
      </c>
    </row>
    <row r="60" spans="1:39" ht="15.65" customHeight="1" x14ac:dyDescent="0.45">
      <c r="A60" s="310"/>
      <c r="B60" s="310"/>
      <c r="C60" s="310"/>
      <c r="D60" s="310"/>
      <c r="E60" s="310"/>
      <c r="F60" s="310"/>
      <c r="G60" s="310"/>
      <c r="H60" s="310"/>
      <c r="I60" s="310"/>
      <c r="J60" s="313"/>
      <c r="K60" s="314"/>
      <c r="L60" s="320" t="s">
        <v>114</v>
      </c>
      <c r="M60" s="320"/>
      <c r="N60" s="321" t="s">
        <v>115</v>
      </c>
      <c r="O60" s="322"/>
      <c r="P60" s="325"/>
      <c r="Q60" s="325"/>
      <c r="R60" s="328"/>
      <c r="S60" s="329"/>
      <c r="T60" s="134"/>
      <c r="U60" s="330"/>
      <c r="V60" s="330"/>
      <c r="W60" s="310"/>
      <c r="X60" s="310"/>
      <c r="Y60" s="331"/>
      <c r="Z60" s="331"/>
      <c r="AA60" s="319"/>
      <c r="AB60" s="23"/>
      <c r="AC60" s="39"/>
    </row>
    <row r="61" spans="1:39" ht="15.75" customHeight="1" x14ac:dyDescent="0.45">
      <c r="A61" s="323" t="s">
        <v>112</v>
      </c>
      <c r="B61" s="323"/>
      <c r="C61" s="323"/>
      <c r="D61" s="324">
        <f>AI63</f>
        <v>19</v>
      </c>
      <c r="E61" s="324"/>
      <c r="F61" s="324">
        <f>AJ63</f>
        <v>5</v>
      </c>
      <c r="G61" s="324"/>
      <c r="H61" s="324">
        <f>AK63</f>
        <v>1</v>
      </c>
      <c r="I61" s="324"/>
      <c r="J61" s="324">
        <v>0</v>
      </c>
      <c r="K61" s="324"/>
      <c r="L61" s="324">
        <v>0</v>
      </c>
      <c r="M61" s="324"/>
      <c r="N61" s="324" t="s">
        <v>144</v>
      </c>
      <c r="O61" s="324"/>
      <c r="P61" s="335">
        <f>SUM(D61:O61)</f>
        <v>25</v>
      </c>
      <c r="Q61" s="336"/>
      <c r="R61" s="335">
        <f>AL63</f>
        <v>11</v>
      </c>
      <c r="S61" s="336"/>
      <c r="T61" s="134"/>
      <c r="U61" s="330" t="s">
        <v>112</v>
      </c>
      <c r="V61" s="330"/>
      <c r="W61" s="337">
        <f>D61*3+H61*5</f>
        <v>62</v>
      </c>
      <c r="X61" s="337"/>
      <c r="Y61" s="135">
        <v>8</v>
      </c>
      <c r="Z61" s="135">
        <v>5</v>
      </c>
      <c r="AA61" s="135">
        <f>AK63*8</f>
        <v>8</v>
      </c>
      <c r="AB61" s="136"/>
      <c r="AC61" s="40"/>
    </row>
    <row r="62" spans="1:39" ht="15.65" customHeight="1" x14ac:dyDescent="0.45">
      <c r="A62" s="332" t="s">
        <v>145</v>
      </c>
      <c r="B62" s="333"/>
      <c r="C62" s="334"/>
      <c r="D62" s="324">
        <f>AI64</f>
        <v>10</v>
      </c>
      <c r="E62" s="324"/>
      <c r="F62" s="324">
        <f>AJ64</f>
        <v>3</v>
      </c>
      <c r="G62" s="324"/>
      <c r="H62" s="324">
        <f t="shared" ref="H62:H68" si="34">AK64</f>
        <v>10</v>
      </c>
      <c r="I62" s="324"/>
      <c r="J62" s="324">
        <v>0</v>
      </c>
      <c r="K62" s="324"/>
      <c r="L62" s="324">
        <v>0</v>
      </c>
      <c r="M62" s="324"/>
      <c r="N62" s="335">
        <v>0</v>
      </c>
      <c r="O62" s="336"/>
      <c r="P62" s="335">
        <f>SUM(D62:O62)</f>
        <v>23</v>
      </c>
      <c r="Q62" s="336"/>
      <c r="R62" s="335">
        <f t="shared" ref="R62:R68" si="35">AL64</f>
        <v>13</v>
      </c>
      <c r="S62" s="336"/>
      <c r="T62" s="134"/>
      <c r="U62" s="340" t="s">
        <v>146</v>
      </c>
      <c r="V62" s="340"/>
      <c r="W62" s="337">
        <f>D62*3+H62*5</f>
        <v>80</v>
      </c>
      <c r="X62" s="337"/>
      <c r="Y62" s="135">
        <v>0</v>
      </c>
      <c r="Z62" s="135">
        <v>0</v>
      </c>
      <c r="AA62" s="135">
        <f t="shared" ref="AA62:AA68" si="36">AK64*8</f>
        <v>80</v>
      </c>
      <c r="AB62" s="136"/>
      <c r="AC62" s="40"/>
      <c r="AH62" s="137" t="s">
        <v>147</v>
      </c>
      <c r="AI62" s="137" t="s">
        <v>148</v>
      </c>
      <c r="AJ62" s="138" t="s">
        <v>149</v>
      </c>
      <c r="AK62" s="137" t="s">
        <v>150</v>
      </c>
      <c r="AL62" s="137" t="s">
        <v>151</v>
      </c>
      <c r="AM62" s="138" t="s">
        <v>152</v>
      </c>
    </row>
    <row r="63" spans="1:39" ht="15.65" customHeight="1" x14ac:dyDescent="0.45">
      <c r="A63" s="332" t="s">
        <v>153</v>
      </c>
      <c r="B63" s="333"/>
      <c r="C63" s="334"/>
      <c r="D63" s="324">
        <f t="shared" ref="D63:D68" si="37">AI65</f>
        <v>10</v>
      </c>
      <c r="E63" s="324"/>
      <c r="F63" s="324">
        <f>AJ65</f>
        <v>1</v>
      </c>
      <c r="G63" s="324"/>
      <c r="H63" s="324">
        <f t="shared" si="34"/>
        <v>10</v>
      </c>
      <c r="I63" s="324"/>
      <c r="J63" s="335">
        <v>0</v>
      </c>
      <c r="K63" s="336"/>
      <c r="L63" s="335">
        <v>0</v>
      </c>
      <c r="M63" s="336"/>
      <c r="N63" s="335">
        <v>0</v>
      </c>
      <c r="O63" s="336"/>
      <c r="P63" s="335">
        <f t="shared" ref="P63:P68" si="38">SUM(D63:O63)</f>
        <v>21</v>
      </c>
      <c r="Q63" s="336"/>
      <c r="R63" s="335">
        <f t="shared" si="35"/>
        <v>15</v>
      </c>
      <c r="S63" s="336"/>
      <c r="T63" s="134"/>
      <c r="U63" s="338" t="s">
        <v>153</v>
      </c>
      <c r="V63" s="339"/>
      <c r="W63" s="337">
        <f t="shared" ref="W63:W68" si="39">D63*3+H63*5</f>
        <v>80</v>
      </c>
      <c r="X63" s="337"/>
      <c r="Y63" s="135">
        <v>0</v>
      </c>
      <c r="Z63" s="135">
        <v>0</v>
      </c>
      <c r="AA63" s="135">
        <f t="shared" si="36"/>
        <v>80</v>
      </c>
      <c r="AB63" s="136"/>
      <c r="AC63" s="40"/>
      <c r="AH63" s="137" t="s">
        <v>154</v>
      </c>
      <c r="AI63" s="139">
        <f>Y4+Y13+Y22+Y31+Y40+Y49</f>
        <v>19</v>
      </c>
      <c r="AJ63" s="139">
        <f t="shared" ref="AI63:AL70" si="40">Z4+Z13+Z22+Z31+Z40+Z49</f>
        <v>5</v>
      </c>
      <c r="AK63" s="139">
        <f t="shared" si="40"/>
        <v>1</v>
      </c>
      <c r="AL63" s="139">
        <f t="shared" si="40"/>
        <v>11</v>
      </c>
      <c r="AM63" s="139">
        <f>SUM(AI63:AK63)</f>
        <v>25</v>
      </c>
    </row>
    <row r="64" spans="1:39" ht="15.65" customHeight="1" x14ac:dyDescent="0.45">
      <c r="A64" s="332" t="s">
        <v>155</v>
      </c>
      <c r="B64" s="333"/>
      <c r="C64" s="334"/>
      <c r="D64" s="324">
        <f t="shared" si="37"/>
        <v>12</v>
      </c>
      <c r="E64" s="324"/>
      <c r="F64" s="324">
        <f t="shared" ref="F64:F68" si="41">AJ66</f>
        <v>1</v>
      </c>
      <c r="G64" s="324"/>
      <c r="H64" s="324">
        <f t="shared" si="34"/>
        <v>9</v>
      </c>
      <c r="I64" s="324"/>
      <c r="J64" s="324">
        <v>0</v>
      </c>
      <c r="K64" s="324"/>
      <c r="L64" s="324">
        <v>0</v>
      </c>
      <c r="M64" s="324"/>
      <c r="N64" s="335">
        <v>0</v>
      </c>
      <c r="O64" s="336"/>
      <c r="P64" s="335">
        <f>SUM(D64:O64)</f>
        <v>22</v>
      </c>
      <c r="Q64" s="336"/>
      <c r="R64" s="335">
        <f t="shared" si="35"/>
        <v>14</v>
      </c>
      <c r="S64" s="336"/>
      <c r="T64" s="134"/>
      <c r="U64" s="341" t="s">
        <v>156</v>
      </c>
      <c r="V64" s="342"/>
      <c r="W64" s="337">
        <f t="shared" si="39"/>
        <v>81</v>
      </c>
      <c r="X64" s="337"/>
      <c r="Y64" s="135">
        <v>0</v>
      </c>
      <c r="Z64" s="135">
        <v>0</v>
      </c>
      <c r="AA64" s="135">
        <f t="shared" si="36"/>
        <v>72</v>
      </c>
      <c r="AB64" s="136"/>
      <c r="AC64" s="40"/>
      <c r="AH64" s="137" t="s">
        <v>157</v>
      </c>
      <c r="AI64" s="139">
        <f t="shared" si="40"/>
        <v>10</v>
      </c>
      <c r="AJ64" s="139">
        <f t="shared" si="40"/>
        <v>3</v>
      </c>
      <c r="AK64" s="139">
        <f t="shared" si="40"/>
        <v>10</v>
      </c>
      <c r="AL64" s="139">
        <f t="shared" si="40"/>
        <v>13</v>
      </c>
      <c r="AM64" s="139">
        <f>SUM(AI64:AK64)</f>
        <v>23</v>
      </c>
    </row>
    <row r="65" spans="1:39" ht="15.65" customHeight="1" x14ac:dyDescent="0.45">
      <c r="A65" s="332" t="s">
        <v>158</v>
      </c>
      <c r="B65" s="333"/>
      <c r="C65" s="334"/>
      <c r="D65" s="324">
        <f>AI67</f>
        <v>9</v>
      </c>
      <c r="E65" s="324"/>
      <c r="F65" s="324">
        <f t="shared" si="41"/>
        <v>1</v>
      </c>
      <c r="G65" s="324"/>
      <c r="H65" s="324">
        <f t="shared" si="34"/>
        <v>12</v>
      </c>
      <c r="I65" s="324"/>
      <c r="J65" s="324">
        <v>0</v>
      </c>
      <c r="K65" s="324"/>
      <c r="L65" s="324">
        <v>0</v>
      </c>
      <c r="M65" s="324"/>
      <c r="N65" s="335">
        <v>0</v>
      </c>
      <c r="O65" s="336"/>
      <c r="P65" s="335">
        <f t="shared" si="38"/>
        <v>22</v>
      </c>
      <c r="Q65" s="336"/>
      <c r="R65" s="335">
        <f t="shared" si="35"/>
        <v>14</v>
      </c>
      <c r="S65" s="336"/>
      <c r="T65" s="134"/>
      <c r="U65" s="330" t="s">
        <v>119</v>
      </c>
      <c r="V65" s="330"/>
      <c r="W65" s="337">
        <f t="shared" si="39"/>
        <v>87</v>
      </c>
      <c r="X65" s="337"/>
      <c r="Y65" s="135">
        <v>0</v>
      </c>
      <c r="Z65" s="135">
        <v>0</v>
      </c>
      <c r="AA65" s="135">
        <f t="shared" si="36"/>
        <v>96</v>
      </c>
      <c r="AB65" s="136"/>
      <c r="AC65" s="40"/>
      <c r="AH65" s="137" t="s">
        <v>117</v>
      </c>
      <c r="AI65" s="139">
        <f t="shared" si="40"/>
        <v>10</v>
      </c>
      <c r="AJ65" s="139">
        <f t="shared" si="40"/>
        <v>1</v>
      </c>
      <c r="AK65" s="139">
        <f t="shared" si="40"/>
        <v>10</v>
      </c>
      <c r="AL65" s="139">
        <f t="shared" si="40"/>
        <v>15</v>
      </c>
      <c r="AM65" s="139">
        <f t="shared" ref="AM65:AM70" si="42">SUM(AI65:AK65)</f>
        <v>21</v>
      </c>
    </row>
    <row r="66" spans="1:39" ht="15.65" customHeight="1" x14ac:dyDescent="0.45">
      <c r="A66" s="332" t="s">
        <v>120</v>
      </c>
      <c r="B66" s="333"/>
      <c r="C66" s="334"/>
      <c r="D66" s="324">
        <f t="shared" si="37"/>
        <v>12</v>
      </c>
      <c r="E66" s="324"/>
      <c r="F66" s="324">
        <f t="shared" si="41"/>
        <v>1</v>
      </c>
      <c r="G66" s="324"/>
      <c r="H66" s="324">
        <f t="shared" si="34"/>
        <v>10</v>
      </c>
      <c r="I66" s="324"/>
      <c r="J66" s="324">
        <v>0</v>
      </c>
      <c r="K66" s="324"/>
      <c r="L66" s="324">
        <v>0</v>
      </c>
      <c r="M66" s="324"/>
      <c r="N66" s="335">
        <v>0</v>
      </c>
      <c r="O66" s="336"/>
      <c r="P66" s="335">
        <f t="shared" si="38"/>
        <v>23</v>
      </c>
      <c r="Q66" s="336"/>
      <c r="R66" s="335">
        <f t="shared" si="35"/>
        <v>13</v>
      </c>
      <c r="S66" s="336"/>
      <c r="T66" s="134"/>
      <c r="U66" s="330" t="s">
        <v>120</v>
      </c>
      <c r="V66" s="330"/>
      <c r="W66" s="337">
        <f t="shared" si="39"/>
        <v>86</v>
      </c>
      <c r="X66" s="337"/>
      <c r="Y66" s="135">
        <v>0</v>
      </c>
      <c r="Z66" s="135">
        <v>0</v>
      </c>
      <c r="AA66" s="135">
        <f t="shared" si="36"/>
        <v>80</v>
      </c>
      <c r="AB66" s="136"/>
      <c r="AC66" s="40"/>
      <c r="AH66" s="137" t="s">
        <v>118</v>
      </c>
      <c r="AI66" s="139">
        <f t="shared" si="40"/>
        <v>12</v>
      </c>
      <c r="AJ66" s="139">
        <f t="shared" si="40"/>
        <v>1</v>
      </c>
      <c r="AK66" s="139">
        <f t="shared" si="40"/>
        <v>9</v>
      </c>
      <c r="AL66" s="139">
        <f t="shared" si="40"/>
        <v>14</v>
      </c>
      <c r="AM66" s="139">
        <f t="shared" si="42"/>
        <v>22</v>
      </c>
    </row>
    <row r="67" spans="1:39" ht="15.65" customHeight="1" x14ac:dyDescent="0.45">
      <c r="A67" s="332" t="s">
        <v>122</v>
      </c>
      <c r="B67" s="333"/>
      <c r="C67" s="334"/>
      <c r="D67" s="324">
        <f t="shared" si="37"/>
        <v>10</v>
      </c>
      <c r="E67" s="324"/>
      <c r="F67" s="324">
        <f t="shared" si="41"/>
        <v>0</v>
      </c>
      <c r="G67" s="324"/>
      <c r="H67" s="324">
        <f t="shared" si="34"/>
        <v>10</v>
      </c>
      <c r="I67" s="324"/>
      <c r="J67" s="324">
        <v>0</v>
      </c>
      <c r="K67" s="324"/>
      <c r="L67" s="324">
        <v>0</v>
      </c>
      <c r="M67" s="324"/>
      <c r="N67" s="335">
        <v>0</v>
      </c>
      <c r="O67" s="336"/>
      <c r="P67" s="335">
        <f t="shared" si="38"/>
        <v>20</v>
      </c>
      <c r="Q67" s="336"/>
      <c r="R67" s="335">
        <f t="shared" si="35"/>
        <v>16</v>
      </c>
      <c r="S67" s="336"/>
      <c r="T67" s="134"/>
      <c r="U67" s="330" t="s">
        <v>122</v>
      </c>
      <c r="V67" s="330"/>
      <c r="W67" s="337">
        <f t="shared" si="39"/>
        <v>80</v>
      </c>
      <c r="X67" s="337"/>
      <c r="Y67" s="135">
        <v>0</v>
      </c>
      <c r="Z67" s="135">
        <v>0</v>
      </c>
      <c r="AA67" s="135">
        <f t="shared" si="36"/>
        <v>80</v>
      </c>
      <c r="AB67" s="136"/>
      <c r="AC67" s="40"/>
      <c r="AH67" s="137" t="s">
        <v>119</v>
      </c>
      <c r="AI67" s="139">
        <f t="shared" si="40"/>
        <v>9</v>
      </c>
      <c r="AJ67" s="139">
        <f t="shared" si="40"/>
        <v>1</v>
      </c>
      <c r="AK67" s="139">
        <f t="shared" si="40"/>
        <v>12</v>
      </c>
      <c r="AL67" s="139">
        <f t="shared" si="40"/>
        <v>14</v>
      </c>
      <c r="AM67" s="139">
        <f t="shared" si="42"/>
        <v>22</v>
      </c>
    </row>
    <row r="68" spans="1:39" ht="15.65" customHeight="1" x14ac:dyDescent="0.45">
      <c r="A68" s="332" t="s">
        <v>123</v>
      </c>
      <c r="B68" s="333"/>
      <c r="C68" s="334"/>
      <c r="D68" s="324">
        <f t="shared" si="37"/>
        <v>12</v>
      </c>
      <c r="E68" s="324"/>
      <c r="F68" s="324">
        <f t="shared" si="41"/>
        <v>2</v>
      </c>
      <c r="G68" s="324"/>
      <c r="H68" s="324">
        <f t="shared" si="34"/>
        <v>10</v>
      </c>
      <c r="I68" s="324"/>
      <c r="J68" s="324">
        <v>0</v>
      </c>
      <c r="K68" s="324"/>
      <c r="L68" s="324">
        <v>0</v>
      </c>
      <c r="M68" s="324"/>
      <c r="N68" s="335">
        <v>0</v>
      </c>
      <c r="O68" s="336"/>
      <c r="P68" s="335">
        <f t="shared" si="38"/>
        <v>24</v>
      </c>
      <c r="Q68" s="336"/>
      <c r="R68" s="335">
        <f t="shared" si="35"/>
        <v>12</v>
      </c>
      <c r="S68" s="336"/>
      <c r="T68" s="134"/>
      <c r="U68" s="330" t="s">
        <v>123</v>
      </c>
      <c r="V68" s="330"/>
      <c r="W68" s="337">
        <f t="shared" si="39"/>
        <v>86</v>
      </c>
      <c r="X68" s="337"/>
      <c r="Y68" s="135">
        <v>0</v>
      </c>
      <c r="Z68" s="135">
        <v>0</v>
      </c>
      <c r="AA68" s="135">
        <f t="shared" si="36"/>
        <v>80</v>
      </c>
      <c r="AB68" s="136"/>
      <c r="AC68" s="40"/>
      <c r="AH68" s="137" t="s">
        <v>120</v>
      </c>
      <c r="AI68" s="139">
        <f t="shared" si="40"/>
        <v>12</v>
      </c>
      <c r="AJ68" s="139">
        <f t="shared" si="40"/>
        <v>1</v>
      </c>
      <c r="AK68" s="139">
        <f t="shared" si="40"/>
        <v>10</v>
      </c>
      <c r="AL68" s="139">
        <f t="shared" si="40"/>
        <v>13</v>
      </c>
      <c r="AM68" s="139">
        <f t="shared" si="42"/>
        <v>23</v>
      </c>
    </row>
    <row r="69" spans="1:39" ht="15.65" customHeight="1" x14ac:dyDescent="0.45">
      <c r="A69" s="323" t="s">
        <v>26</v>
      </c>
      <c r="B69" s="323"/>
      <c r="C69" s="323"/>
      <c r="D69" s="324">
        <f>SUM(D61:E68)</f>
        <v>94</v>
      </c>
      <c r="E69" s="324"/>
      <c r="F69" s="324">
        <f>SUM(F61:G68)</f>
        <v>14</v>
      </c>
      <c r="G69" s="324"/>
      <c r="H69" s="324">
        <f>SUM(H61:I68)</f>
        <v>72</v>
      </c>
      <c r="I69" s="324"/>
      <c r="J69" s="324">
        <f>SUM(J61:K68)</f>
        <v>0</v>
      </c>
      <c r="K69" s="324"/>
      <c r="L69" s="345">
        <f>SUM(L61:M68)</f>
        <v>0</v>
      </c>
      <c r="M69" s="345"/>
      <c r="N69" s="324">
        <f>SUM(N61:O68)</f>
        <v>0</v>
      </c>
      <c r="O69" s="324"/>
      <c r="P69" s="324">
        <f>SUM(P61:Q68)</f>
        <v>180</v>
      </c>
      <c r="Q69" s="324"/>
      <c r="R69" s="324">
        <f>SUM(R61:S68)</f>
        <v>108</v>
      </c>
      <c r="S69" s="324"/>
      <c r="T69" s="134"/>
      <c r="U69" s="346" t="s">
        <v>159</v>
      </c>
      <c r="V69" s="346"/>
      <c r="W69" s="347">
        <f>SUM(W61:X68)</f>
        <v>642</v>
      </c>
      <c r="X69" s="347"/>
      <c r="Y69" s="4">
        <f>SUM(Y61:Y68)</f>
        <v>8</v>
      </c>
      <c r="Z69" s="4">
        <f>SUM(Z61:Z68)</f>
        <v>5</v>
      </c>
      <c r="AA69" s="4">
        <f>SUM(AA61:AA68)</f>
        <v>576</v>
      </c>
      <c r="AB69" s="10"/>
      <c r="AC69" s="41"/>
      <c r="AH69" s="137" t="s">
        <v>122</v>
      </c>
      <c r="AI69" s="139">
        <f>Y10+Y19+Y28+Y37+Y46+Y55</f>
        <v>10</v>
      </c>
      <c r="AJ69" s="139">
        <f t="shared" si="40"/>
        <v>0</v>
      </c>
      <c r="AK69" s="139">
        <f t="shared" si="40"/>
        <v>10</v>
      </c>
      <c r="AL69" s="139">
        <f t="shared" si="40"/>
        <v>16</v>
      </c>
      <c r="AM69" s="139">
        <f t="shared" si="42"/>
        <v>20</v>
      </c>
    </row>
    <row r="70" spans="1:39" ht="15.65" customHeight="1" x14ac:dyDescent="0.45">
      <c r="A70" s="119"/>
      <c r="B70" s="119"/>
      <c r="C70" s="119"/>
      <c r="D70" s="120"/>
      <c r="E70" s="120"/>
      <c r="F70" s="120"/>
      <c r="G70" s="120"/>
      <c r="H70" s="120"/>
      <c r="I70" s="120"/>
      <c r="J70" s="120"/>
      <c r="K70" s="120"/>
      <c r="L70" s="123"/>
      <c r="M70" s="123"/>
      <c r="N70" s="120"/>
      <c r="O70" s="120"/>
      <c r="P70" s="120"/>
      <c r="Q70" s="120"/>
      <c r="R70" s="140"/>
      <c r="S70" s="141"/>
      <c r="T70" s="141"/>
      <c r="U70" s="142"/>
      <c r="V70" s="142"/>
      <c r="W70" s="142"/>
      <c r="X70" s="142"/>
      <c r="Y70" s="10"/>
      <c r="Z70" s="10"/>
      <c r="AA70" s="10"/>
      <c r="AB70" s="10"/>
      <c r="AC70" s="41"/>
      <c r="AH70" s="137" t="s">
        <v>123</v>
      </c>
      <c r="AI70" s="139">
        <f t="shared" si="40"/>
        <v>12</v>
      </c>
      <c r="AJ70" s="139">
        <f t="shared" si="40"/>
        <v>2</v>
      </c>
      <c r="AK70" s="139">
        <f t="shared" si="40"/>
        <v>10</v>
      </c>
      <c r="AL70" s="139">
        <f t="shared" si="40"/>
        <v>12</v>
      </c>
      <c r="AM70" s="139">
        <f t="shared" si="42"/>
        <v>24</v>
      </c>
    </row>
    <row r="71" spans="1:39" x14ac:dyDescent="0.45">
      <c r="A71" s="344" t="s">
        <v>160</v>
      </c>
      <c r="B71" s="344"/>
      <c r="C71" s="344"/>
      <c r="D71" s="344"/>
      <c r="E71" s="344"/>
      <c r="F71" s="344"/>
      <c r="G71" s="344"/>
      <c r="H71" s="344"/>
      <c r="I71" s="344"/>
      <c r="J71" s="344"/>
      <c r="K71" s="344"/>
      <c r="L71" s="344"/>
      <c r="M71" s="344"/>
      <c r="N71" s="344"/>
      <c r="O71" s="344"/>
      <c r="P71" s="344"/>
      <c r="Q71" s="344"/>
      <c r="R71" s="344"/>
      <c r="S71" s="344"/>
      <c r="T71" s="344"/>
      <c r="U71" s="344"/>
      <c r="V71" s="344"/>
      <c r="W71" s="344"/>
      <c r="X71" s="344"/>
      <c r="Y71" s="344"/>
      <c r="Z71" s="344"/>
      <c r="AA71" s="344"/>
      <c r="AB71" s="143"/>
      <c r="AC71" s="144"/>
      <c r="AH71" s="138" t="s">
        <v>161</v>
      </c>
      <c r="AI71" s="139">
        <f>SUM(AI63:AI70)</f>
        <v>94</v>
      </c>
      <c r="AJ71" s="139">
        <f t="shared" ref="AJ71:AL71" si="43">SUM(AJ63:AJ70)</f>
        <v>14</v>
      </c>
      <c r="AK71" s="139">
        <f t="shared" si="43"/>
        <v>72</v>
      </c>
      <c r="AL71" s="139">
        <f t="shared" si="43"/>
        <v>108</v>
      </c>
      <c r="AM71" s="139">
        <f>SUM(AM63:AM70)</f>
        <v>180</v>
      </c>
    </row>
    <row r="72" spans="1:39" x14ac:dyDescent="0.45">
      <c r="A72" s="344" t="s">
        <v>162</v>
      </c>
      <c r="B72" s="344"/>
      <c r="C72" s="344"/>
      <c r="D72" s="344"/>
      <c r="E72" s="344"/>
      <c r="F72" s="344"/>
      <c r="G72" s="344"/>
      <c r="H72" s="344"/>
      <c r="I72" s="344"/>
      <c r="J72" s="344"/>
      <c r="K72" s="344"/>
      <c r="L72" s="344"/>
      <c r="M72" s="344"/>
      <c r="N72" s="344"/>
      <c r="O72" s="344"/>
      <c r="P72" s="344"/>
      <c r="Q72" s="344"/>
      <c r="R72" s="344"/>
      <c r="S72" s="344"/>
      <c r="T72" s="344"/>
      <c r="U72" s="344"/>
      <c r="V72" s="344"/>
      <c r="W72" s="344"/>
      <c r="X72" s="344"/>
      <c r="Y72" s="344"/>
      <c r="Z72" s="344"/>
      <c r="AA72" s="344"/>
      <c r="AB72" s="143"/>
      <c r="AC72" s="144"/>
    </row>
    <row r="73" spans="1:39" x14ac:dyDescent="0.45">
      <c r="A73" s="344" t="s">
        <v>163</v>
      </c>
      <c r="B73" s="344"/>
      <c r="C73" s="344"/>
      <c r="D73" s="344"/>
      <c r="E73" s="344"/>
      <c r="F73" s="344"/>
      <c r="G73" s="344"/>
      <c r="H73" s="344"/>
      <c r="I73" s="344"/>
      <c r="J73" s="344"/>
      <c r="K73" s="344"/>
      <c r="L73" s="344"/>
      <c r="M73" s="344"/>
      <c r="N73" s="344"/>
      <c r="O73" s="344"/>
      <c r="P73" s="344"/>
      <c r="Q73" s="344"/>
      <c r="R73" s="344"/>
      <c r="S73" s="344"/>
      <c r="T73" s="344"/>
      <c r="U73" s="344"/>
      <c r="V73" s="344"/>
      <c r="W73" s="344"/>
      <c r="X73" s="344"/>
      <c r="Y73" s="344"/>
      <c r="Z73" s="344"/>
      <c r="AA73" s="344"/>
      <c r="AB73" s="143"/>
      <c r="AC73" s="144"/>
    </row>
    <row r="74" spans="1:39" x14ac:dyDescent="0.45">
      <c r="A74" s="344" t="s">
        <v>164</v>
      </c>
      <c r="B74" s="344"/>
      <c r="C74" s="344"/>
      <c r="D74" s="344"/>
      <c r="E74" s="344"/>
      <c r="F74" s="344"/>
      <c r="G74" s="344"/>
      <c r="H74" s="344"/>
      <c r="I74" s="344"/>
      <c r="J74" s="344"/>
      <c r="K74" s="344"/>
      <c r="L74" s="344"/>
      <c r="M74" s="344"/>
      <c r="N74" s="344"/>
      <c r="O74" s="344"/>
      <c r="P74" s="344"/>
      <c r="Q74" s="344"/>
      <c r="R74" s="344"/>
      <c r="S74" s="344"/>
      <c r="T74" s="344"/>
      <c r="U74" s="344"/>
      <c r="V74" s="344"/>
      <c r="W74" s="344"/>
      <c r="X74" s="344"/>
      <c r="Y74" s="344"/>
      <c r="Z74" s="344"/>
      <c r="AA74" s="344"/>
      <c r="AB74" s="143"/>
      <c r="AC74" s="144"/>
    </row>
    <row r="75" spans="1:39" x14ac:dyDescent="0.45">
      <c r="A75" s="344" t="s">
        <v>165</v>
      </c>
      <c r="B75" s="344"/>
      <c r="C75" s="344"/>
      <c r="D75" s="344"/>
      <c r="E75" s="344"/>
      <c r="F75" s="344"/>
      <c r="G75" s="344"/>
      <c r="H75" s="344"/>
      <c r="I75" s="344"/>
      <c r="J75" s="344"/>
      <c r="K75" s="344"/>
      <c r="L75" s="344"/>
      <c r="M75" s="344"/>
      <c r="N75" s="344"/>
      <c r="O75" s="344"/>
      <c r="P75" s="344"/>
      <c r="Q75" s="344"/>
      <c r="R75" s="344"/>
      <c r="S75" s="344"/>
      <c r="T75" s="344"/>
      <c r="U75" s="344"/>
      <c r="V75" s="344"/>
      <c r="W75" s="344"/>
      <c r="X75" s="344"/>
      <c r="Y75" s="344"/>
      <c r="Z75" s="344"/>
      <c r="AA75" s="344"/>
      <c r="AB75" s="143"/>
      <c r="AC75" s="144"/>
    </row>
    <row r="76" spans="1:39" ht="25.5" x14ac:dyDescent="0.45">
      <c r="A76" s="343" t="s">
        <v>166</v>
      </c>
      <c r="B76" s="343"/>
      <c r="C76" s="343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Z76" s="343"/>
      <c r="AA76" s="343"/>
      <c r="AB76" s="145"/>
      <c r="AC76" s="132"/>
    </row>
    <row r="77" spans="1:39" ht="25.5" x14ac:dyDescent="0.45">
      <c r="A77" s="343" t="s">
        <v>167</v>
      </c>
      <c r="B77" s="343"/>
      <c r="C77" s="343"/>
      <c r="D77" s="343"/>
      <c r="E77" s="343"/>
      <c r="F77" s="343"/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  <c r="T77" s="343"/>
      <c r="U77" s="343"/>
      <c r="V77" s="343"/>
      <c r="W77" s="343"/>
      <c r="X77" s="343"/>
      <c r="Y77" s="343"/>
      <c r="Z77" s="343"/>
      <c r="AA77" s="343"/>
      <c r="AB77" s="145"/>
      <c r="AC77" s="132"/>
    </row>
  </sheetData>
  <mergeCells count="567">
    <mergeCell ref="A77:AA77"/>
    <mergeCell ref="A71:AA71"/>
    <mergeCell ref="A72:AA72"/>
    <mergeCell ref="A73:AA73"/>
    <mergeCell ref="A74:AA74"/>
    <mergeCell ref="A75:AA75"/>
    <mergeCell ref="A76:AA76"/>
    <mergeCell ref="L69:M69"/>
    <mergeCell ref="N69:O69"/>
    <mergeCell ref="P69:Q69"/>
    <mergeCell ref="R69:S69"/>
    <mergeCell ref="U69:V69"/>
    <mergeCell ref="W69:X69"/>
    <mergeCell ref="N68:O68"/>
    <mergeCell ref="P68:Q68"/>
    <mergeCell ref="R68:S68"/>
    <mergeCell ref="U68:V68"/>
    <mergeCell ref="W68:X68"/>
    <mergeCell ref="A69:C69"/>
    <mergeCell ref="D69:E69"/>
    <mergeCell ref="F69:G69"/>
    <mergeCell ref="H69:I69"/>
    <mergeCell ref="J69:K69"/>
    <mergeCell ref="A68:C68"/>
    <mergeCell ref="D68:E68"/>
    <mergeCell ref="F68:G68"/>
    <mergeCell ref="H68:I68"/>
    <mergeCell ref="J68:K68"/>
    <mergeCell ref="L68:M68"/>
    <mergeCell ref="L67:M67"/>
    <mergeCell ref="N67:O67"/>
    <mergeCell ref="P67:Q67"/>
    <mergeCell ref="R67:S67"/>
    <mergeCell ref="U67:V67"/>
    <mergeCell ref="W67:X67"/>
    <mergeCell ref="N66:O66"/>
    <mergeCell ref="P66:Q66"/>
    <mergeCell ref="R66:S66"/>
    <mergeCell ref="U66:V66"/>
    <mergeCell ref="W66:X66"/>
    <mergeCell ref="L66:M66"/>
    <mergeCell ref="A67:C67"/>
    <mergeCell ref="D67:E67"/>
    <mergeCell ref="F67:G67"/>
    <mergeCell ref="H67:I67"/>
    <mergeCell ref="J67:K67"/>
    <mergeCell ref="A66:C66"/>
    <mergeCell ref="D66:E66"/>
    <mergeCell ref="F66:G66"/>
    <mergeCell ref="H66:I66"/>
    <mergeCell ref="J66:K66"/>
    <mergeCell ref="U62:V62"/>
    <mergeCell ref="W62:X62"/>
    <mergeCell ref="A65:C65"/>
    <mergeCell ref="D65:E65"/>
    <mergeCell ref="F65:G65"/>
    <mergeCell ref="H65:I65"/>
    <mergeCell ref="J65:K65"/>
    <mergeCell ref="A64:C64"/>
    <mergeCell ref="D64:E64"/>
    <mergeCell ref="F64:G64"/>
    <mergeCell ref="H64:I64"/>
    <mergeCell ref="J64:K64"/>
    <mergeCell ref="L65:M65"/>
    <mergeCell ref="N65:O65"/>
    <mergeCell ref="P65:Q65"/>
    <mergeCell ref="R65:S65"/>
    <mergeCell ref="U65:V65"/>
    <mergeCell ref="W65:X65"/>
    <mergeCell ref="N64:O64"/>
    <mergeCell ref="P64:Q64"/>
    <mergeCell ref="R64:S64"/>
    <mergeCell ref="U64:V64"/>
    <mergeCell ref="W64:X64"/>
    <mergeCell ref="L64:M64"/>
    <mergeCell ref="A63:C63"/>
    <mergeCell ref="D63:E63"/>
    <mergeCell ref="F63:G63"/>
    <mergeCell ref="H63:I63"/>
    <mergeCell ref="J63:K63"/>
    <mergeCell ref="P61:Q61"/>
    <mergeCell ref="R61:S61"/>
    <mergeCell ref="U61:V61"/>
    <mergeCell ref="W61:X61"/>
    <mergeCell ref="A62:C62"/>
    <mergeCell ref="D62:E62"/>
    <mergeCell ref="F62:G62"/>
    <mergeCell ref="H62:I62"/>
    <mergeCell ref="J62:K62"/>
    <mergeCell ref="L62:M62"/>
    <mergeCell ref="L63:M63"/>
    <mergeCell ref="N63:O63"/>
    <mergeCell ref="P63:Q63"/>
    <mergeCell ref="R63:S63"/>
    <mergeCell ref="U63:V63"/>
    <mergeCell ref="W63:X63"/>
    <mergeCell ref="N62:O62"/>
    <mergeCell ref="P62:Q62"/>
    <mergeCell ref="R62:S62"/>
    <mergeCell ref="AA59:AA60"/>
    <mergeCell ref="L60:M60"/>
    <mergeCell ref="N60:O60"/>
    <mergeCell ref="A61:C61"/>
    <mergeCell ref="D61:E61"/>
    <mergeCell ref="F61:G61"/>
    <mergeCell ref="H61:I61"/>
    <mergeCell ref="J61:K61"/>
    <mergeCell ref="L61:M61"/>
    <mergeCell ref="N61:O61"/>
    <mergeCell ref="P59:Q60"/>
    <mergeCell ref="R59:S60"/>
    <mergeCell ref="U59:V60"/>
    <mergeCell ref="W59:X60"/>
    <mergeCell ref="Y59:Y60"/>
    <mergeCell ref="Z59:Z60"/>
    <mergeCell ref="S56:U56"/>
    <mergeCell ref="V56:X56"/>
    <mergeCell ref="A58:G58"/>
    <mergeCell ref="J58:L58"/>
    <mergeCell ref="A59:C60"/>
    <mergeCell ref="D59:E60"/>
    <mergeCell ref="F59:G60"/>
    <mergeCell ref="H59:I60"/>
    <mergeCell ref="J59:K60"/>
    <mergeCell ref="L59:O59"/>
    <mergeCell ref="A56:C56"/>
    <mergeCell ref="D56:F56"/>
    <mergeCell ref="G56:I56"/>
    <mergeCell ref="J56:L56"/>
    <mergeCell ref="M56:O56"/>
    <mergeCell ref="P56:R56"/>
    <mergeCell ref="S54:U54"/>
    <mergeCell ref="V54:X54"/>
    <mergeCell ref="A55:C55"/>
    <mergeCell ref="D55:F55"/>
    <mergeCell ref="G55:I55"/>
    <mergeCell ref="J55:L55"/>
    <mergeCell ref="M55:O55"/>
    <mergeCell ref="P55:R55"/>
    <mergeCell ref="S55:U55"/>
    <mergeCell ref="V55:X55"/>
    <mergeCell ref="A54:C54"/>
    <mergeCell ref="D54:F54"/>
    <mergeCell ref="G54:I54"/>
    <mergeCell ref="J54:L54"/>
    <mergeCell ref="M54:O54"/>
    <mergeCell ref="P54:R54"/>
    <mergeCell ref="S52:U52"/>
    <mergeCell ref="V52:X52"/>
    <mergeCell ref="A53:C53"/>
    <mergeCell ref="D53:F53"/>
    <mergeCell ref="G53:I53"/>
    <mergeCell ref="J53:L53"/>
    <mergeCell ref="M53:O53"/>
    <mergeCell ref="P53:R53"/>
    <mergeCell ref="S53:U53"/>
    <mergeCell ref="V53:X53"/>
    <mergeCell ref="A52:C52"/>
    <mergeCell ref="D52:F52"/>
    <mergeCell ref="G52:I52"/>
    <mergeCell ref="J52:L52"/>
    <mergeCell ref="M52:O52"/>
    <mergeCell ref="P52:R52"/>
    <mergeCell ref="S50:U50"/>
    <mergeCell ref="V50:X50"/>
    <mergeCell ref="A51:C51"/>
    <mergeCell ref="D51:F51"/>
    <mergeCell ref="G51:I51"/>
    <mergeCell ref="J51:L51"/>
    <mergeCell ref="M51:O51"/>
    <mergeCell ref="P51:R51"/>
    <mergeCell ref="S51:U51"/>
    <mergeCell ref="V51:X51"/>
    <mergeCell ref="A50:C50"/>
    <mergeCell ref="D50:F50"/>
    <mergeCell ref="G50:I50"/>
    <mergeCell ref="J50:L50"/>
    <mergeCell ref="M50:O50"/>
    <mergeCell ref="P50:R50"/>
    <mergeCell ref="S48:U48"/>
    <mergeCell ref="V48:X48"/>
    <mergeCell ref="A49:C49"/>
    <mergeCell ref="D49:F49"/>
    <mergeCell ref="G49:I49"/>
    <mergeCell ref="J49:L49"/>
    <mergeCell ref="M49:O49"/>
    <mergeCell ref="P49:R49"/>
    <mergeCell ref="S49:U49"/>
    <mergeCell ref="V49:X49"/>
    <mergeCell ref="A48:C48"/>
    <mergeCell ref="D48:F48"/>
    <mergeCell ref="G48:I48"/>
    <mergeCell ref="J48:L48"/>
    <mergeCell ref="M48:O48"/>
    <mergeCell ref="P48:R48"/>
    <mergeCell ref="S46:U46"/>
    <mergeCell ref="V46:X46"/>
    <mergeCell ref="A47:C47"/>
    <mergeCell ref="D47:F47"/>
    <mergeCell ref="G47:I47"/>
    <mergeCell ref="J47:L47"/>
    <mergeCell ref="M47:O47"/>
    <mergeCell ref="P47:R47"/>
    <mergeCell ref="S47:U47"/>
    <mergeCell ref="V47:X47"/>
    <mergeCell ref="A46:C46"/>
    <mergeCell ref="D46:F46"/>
    <mergeCell ref="G46:I46"/>
    <mergeCell ref="J46:L46"/>
    <mergeCell ref="M46:O46"/>
    <mergeCell ref="P46:R46"/>
    <mergeCell ref="S44:U44"/>
    <mergeCell ref="V44:X44"/>
    <mergeCell ref="A45:C45"/>
    <mergeCell ref="D45:F45"/>
    <mergeCell ref="G45:I45"/>
    <mergeCell ref="J45:L45"/>
    <mergeCell ref="M45:O45"/>
    <mergeCell ref="P45:R45"/>
    <mergeCell ref="S45:U45"/>
    <mergeCell ref="V45:X45"/>
    <mergeCell ref="A44:C44"/>
    <mergeCell ref="D44:F44"/>
    <mergeCell ref="G44:I44"/>
    <mergeCell ref="J44:L44"/>
    <mergeCell ref="M44:O44"/>
    <mergeCell ref="P44:R44"/>
    <mergeCell ref="S42:U42"/>
    <mergeCell ref="V42:X42"/>
    <mergeCell ref="A43:C43"/>
    <mergeCell ref="D43:F43"/>
    <mergeCell ref="G43:I43"/>
    <mergeCell ref="J43:L43"/>
    <mergeCell ref="M43:O43"/>
    <mergeCell ref="P43:R43"/>
    <mergeCell ref="S43:U43"/>
    <mergeCell ref="V43:X43"/>
    <mergeCell ref="A42:C42"/>
    <mergeCell ref="D42:F42"/>
    <mergeCell ref="G42:I42"/>
    <mergeCell ref="J42:L42"/>
    <mergeCell ref="M42:O42"/>
    <mergeCell ref="P42:R42"/>
    <mergeCell ref="S40:U40"/>
    <mergeCell ref="V40:X40"/>
    <mergeCell ref="A41:C41"/>
    <mergeCell ref="D41:F41"/>
    <mergeCell ref="G41:I41"/>
    <mergeCell ref="J41:L41"/>
    <mergeCell ref="M41:O41"/>
    <mergeCell ref="P41:R41"/>
    <mergeCell ref="S41:U41"/>
    <mergeCell ref="V41:X41"/>
    <mergeCell ref="A40:C40"/>
    <mergeCell ref="D40:F40"/>
    <mergeCell ref="G40:I40"/>
    <mergeCell ref="J40:L40"/>
    <mergeCell ref="M40:O40"/>
    <mergeCell ref="P40:R40"/>
    <mergeCell ref="S38:U38"/>
    <mergeCell ref="V38:X38"/>
    <mergeCell ref="A39:C39"/>
    <mergeCell ref="D39:F39"/>
    <mergeCell ref="G39:I39"/>
    <mergeCell ref="J39:L39"/>
    <mergeCell ref="M39:O39"/>
    <mergeCell ref="P39:R39"/>
    <mergeCell ref="S39:U39"/>
    <mergeCell ref="V39:X39"/>
    <mergeCell ref="A38:C38"/>
    <mergeCell ref="D38:F38"/>
    <mergeCell ref="G38:I38"/>
    <mergeCell ref="J38:L38"/>
    <mergeCell ref="M38:O38"/>
    <mergeCell ref="P38:R38"/>
    <mergeCell ref="S36:U36"/>
    <mergeCell ref="V36:X36"/>
    <mergeCell ref="A37:C37"/>
    <mergeCell ref="D37:F37"/>
    <mergeCell ref="G37:I37"/>
    <mergeCell ref="J37:L37"/>
    <mergeCell ref="M37:O37"/>
    <mergeCell ref="P37:R37"/>
    <mergeCell ref="S37:U37"/>
    <mergeCell ref="V37:X37"/>
    <mergeCell ref="A36:C36"/>
    <mergeCell ref="D36:F36"/>
    <mergeCell ref="G36:I36"/>
    <mergeCell ref="J36:L36"/>
    <mergeCell ref="M36:O36"/>
    <mergeCell ref="P36:R36"/>
    <mergeCell ref="S34:U34"/>
    <mergeCell ref="V34:X34"/>
    <mergeCell ref="A35:C35"/>
    <mergeCell ref="D35:F35"/>
    <mergeCell ref="G35:I35"/>
    <mergeCell ref="J35:L35"/>
    <mergeCell ref="M35:O35"/>
    <mergeCell ref="P35:R35"/>
    <mergeCell ref="S35:U35"/>
    <mergeCell ref="V35:X35"/>
    <mergeCell ref="A34:C34"/>
    <mergeCell ref="D34:F34"/>
    <mergeCell ref="G34:I34"/>
    <mergeCell ref="J34:L34"/>
    <mergeCell ref="M34:O34"/>
    <mergeCell ref="P34:R34"/>
    <mergeCell ref="S32:U32"/>
    <mergeCell ref="V32:X32"/>
    <mergeCell ref="A33:C33"/>
    <mergeCell ref="D33:F33"/>
    <mergeCell ref="G33:I33"/>
    <mergeCell ref="J33:L33"/>
    <mergeCell ref="M33:O33"/>
    <mergeCell ref="P33:R33"/>
    <mergeCell ref="S33:U33"/>
    <mergeCell ref="V33:X33"/>
    <mergeCell ref="A32:C32"/>
    <mergeCell ref="D32:F32"/>
    <mergeCell ref="G32:I32"/>
    <mergeCell ref="J32:L32"/>
    <mergeCell ref="M32:O32"/>
    <mergeCell ref="P32:R32"/>
    <mergeCell ref="S30:U30"/>
    <mergeCell ref="V30:X30"/>
    <mergeCell ref="A31:C31"/>
    <mergeCell ref="D31:F31"/>
    <mergeCell ref="G31:I31"/>
    <mergeCell ref="J31:L31"/>
    <mergeCell ref="M31:O31"/>
    <mergeCell ref="P31:R31"/>
    <mergeCell ref="S31:U31"/>
    <mergeCell ref="V31:X31"/>
    <mergeCell ref="A30:C30"/>
    <mergeCell ref="D30:F30"/>
    <mergeCell ref="G30:I30"/>
    <mergeCell ref="J30:L30"/>
    <mergeCell ref="M30:O30"/>
    <mergeCell ref="P30:R30"/>
    <mergeCell ref="S28:U28"/>
    <mergeCell ref="V28:X28"/>
    <mergeCell ref="A29:C29"/>
    <mergeCell ref="D29:F29"/>
    <mergeCell ref="G29:I29"/>
    <mergeCell ref="J29:L29"/>
    <mergeCell ref="M29:O29"/>
    <mergeCell ref="P29:R29"/>
    <mergeCell ref="S29:U29"/>
    <mergeCell ref="V29:X29"/>
    <mergeCell ref="A28:C28"/>
    <mergeCell ref="D28:F28"/>
    <mergeCell ref="G28:I28"/>
    <mergeCell ref="J28:L28"/>
    <mergeCell ref="M28:O28"/>
    <mergeCell ref="P28:R28"/>
    <mergeCell ref="S26:U26"/>
    <mergeCell ref="V26:X26"/>
    <mergeCell ref="A27:C27"/>
    <mergeCell ref="D27:F27"/>
    <mergeCell ref="G27:I27"/>
    <mergeCell ref="J27:L27"/>
    <mergeCell ref="M27:O27"/>
    <mergeCell ref="P27:R27"/>
    <mergeCell ref="S27:U27"/>
    <mergeCell ref="V27:X27"/>
    <mergeCell ref="A26:C26"/>
    <mergeCell ref="D26:F26"/>
    <mergeCell ref="G26:I26"/>
    <mergeCell ref="J26:L26"/>
    <mergeCell ref="M26:O26"/>
    <mergeCell ref="P26:R26"/>
    <mergeCell ref="S24:U24"/>
    <mergeCell ref="V24:X24"/>
    <mergeCell ref="A25:C25"/>
    <mergeCell ref="D25:F25"/>
    <mergeCell ref="G25:I25"/>
    <mergeCell ref="J25:L25"/>
    <mergeCell ref="M25:O25"/>
    <mergeCell ref="P25:R25"/>
    <mergeCell ref="S25:U25"/>
    <mergeCell ref="V25:X25"/>
    <mergeCell ref="A24:C24"/>
    <mergeCell ref="D24:F24"/>
    <mergeCell ref="G24:I24"/>
    <mergeCell ref="J24:L24"/>
    <mergeCell ref="M24:O24"/>
    <mergeCell ref="P24:R24"/>
    <mergeCell ref="S22:U22"/>
    <mergeCell ref="V22:X22"/>
    <mergeCell ref="A23:C23"/>
    <mergeCell ref="D23:F23"/>
    <mergeCell ref="G23:I23"/>
    <mergeCell ref="J23:L23"/>
    <mergeCell ref="M23:O23"/>
    <mergeCell ref="P23:R23"/>
    <mergeCell ref="S23:U23"/>
    <mergeCell ref="V23:X23"/>
    <mergeCell ref="A22:C22"/>
    <mergeCell ref="D22:F22"/>
    <mergeCell ref="G22:I22"/>
    <mergeCell ref="J22:L22"/>
    <mergeCell ref="M22:O22"/>
    <mergeCell ref="P22:R22"/>
    <mergeCell ref="S20:U20"/>
    <mergeCell ref="V20:X20"/>
    <mergeCell ref="A21:C21"/>
    <mergeCell ref="D21:F21"/>
    <mergeCell ref="G21:I21"/>
    <mergeCell ref="J21:L21"/>
    <mergeCell ref="M21:O21"/>
    <mergeCell ref="P21:R21"/>
    <mergeCell ref="S21:U21"/>
    <mergeCell ref="V21:X21"/>
    <mergeCell ref="A20:C20"/>
    <mergeCell ref="D20:F20"/>
    <mergeCell ref="G20:I20"/>
    <mergeCell ref="J20:L20"/>
    <mergeCell ref="M20:O20"/>
    <mergeCell ref="P20:R20"/>
    <mergeCell ref="A19:C19"/>
    <mergeCell ref="D19:F19"/>
    <mergeCell ref="G19:I19"/>
    <mergeCell ref="J19:L19"/>
    <mergeCell ref="M19:O19"/>
    <mergeCell ref="P19:R19"/>
    <mergeCell ref="S19:U19"/>
    <mergeCell ref="V19:X19"/>
    <mergeCell ref="A18:C18"/>
    <mergeCell ref="D18:F18"/>
    <mergeCell ref="G18:I18"/>
    <mergeCell ref="J18:L18"/>
    <mergeCell ref="M18:O18"/>
    <mergeCell ref="P18:R18"/>
    <mergeCell ref="A17:C17"/>
    <mergeCell ref="D17:F17"/>
    <mergeCell ref="G17:I17"/>
    <mergeCell ref="J17:L17"/>
    <mergeCell ref="M17:O17"/>
    <mergeCell ref="P17:R17"/>
    <mergeCell ref="S17:U17"/>
    <mergeCell ref="V17:X17"/>
    <mergeCell ref="S18:U18"/>
    <mergeCell ref="V18:X18"/>
    <mergeCell ref="AK15:AK16"/>
    <mergeCell ref="AL15:AL16"/>
    <mergeCell ref="AM15:AM16"/>
    <mergeCell ref="A16:C16"/>
    <mergeCell ref="D16:F16"/>
    <mergeCell ref="G16:I16"/>
    <mergeCell ref="J16:L16"/>
    <mergeCell ref="M16:O16"/>
    <mergeCell ref="P16:R16"/>
    <mergeCell ref="S16:U16"/>
    <mergeCell ref="V16:X16"/>
    <mergeCell ref="AI16:AJ16"/>
    <mergeCell ref="S14:U14"/>
    <mergeCell ref="V14:X14"/>
    <mergeCell ref="A15:C15"/>
    <mergeCell ref="D15:F15"/>
    <mergeCell ref="G15:I15"/>
    <mergeCell ref="J15:L15"/>
    <mergeCell ref="M15:O15"/>
    <mergeCell ref="P15:R15"/>
    <mergeCell ref="S15:U15"/>
    <mergeCell ref="V15:X15"/>
    <mergeCell ref="A14:C14"/>
    <mergeCell ref="D14:F14"/>
    <mergeCell ref="G14:I14"/>
    <mergeCell ref="J14:L14"/>
    <mergeCell ref="M14:O14"/>
    <mergeCell ref="P14:R14"/>
    <mergeCell ref="S12:U12"/>
    <mergeCell ref="V12:X12"/>
    <mergeCell ref="A13:C13"/>
    <mergeCell ref="D13:F13"/>
    <mergeCell ref="G13:I13"/>
    <mergeCell ref="J13:L13"/>
    <mergeCell ref="M13:O13"/>
    <mergeCell ref="P13:R13"/>
    <mergeCell ref="S13:U13"/>
    <mergeCell ref="V13:X13"/>
    <mergeCell ref="A12:C12"/>
    <mergeCell ref="D12:F12"/>
    <mergeCell ref="G12:I12"/>
    <mergeCell ref="J12:L12"/>
    <mergeCell ref="M12:O12"/>
    <mergeCell ref="P12:R12"/>
    <mergeCell ref="A10:C10"/>
    <mergeCell ref="D10:F10"/>
    <mergeCell ref="G10:I10"/>
    <mergeCell ref="V10:X10"/>
    <mergeCell ref="A11:C11"/>
    <mergeCell ref="D11:F11"/>
    <mergeCell ref="G11:I11"/>
    <mergeCell ref="V11:X11"/>
    <mergeCell ref="S8:U8"/>
    <mergeCell ref="V8:X8"/>
    <mergeCell ref="A9:C9"/>
    <mergeCell ref="D9:F9"/>
    <mergeCell ref="G9:I9"/>
    <mergeCell ref="J9:L9"/>
    <mergeCell ref="M9:O9"/>
    <mergeCell ref="P9:R9"/>
    <mergeCell ref="S9:U9"/>
    <mergeCell ref="V9:X9"/>
    <mergeCell ref="A8:C8"/>
    <mergeCell ref="D8:F8"/>
    <mergeCell ref="G8:I8"/>
    <mergeCell ref="J8:L8"/>
    <mergeCell ref="M8:O8"/>
    <mergeCell ref="P8:R8"/>
    <mergeCell ref="S6:U6"/>
    <mergeCell ref="V6:X6"/>
    <mergeCell ref="A7:C7"/>
    <mergeCell ref="D7:F7"/>
    <mergeCell ref="G7:I7"/>
    <mergeCell ref="J7:L7"/>
    <mergeCell ref="M7:O7"/>
    <mergeCell ref="P7:R7"/>
    <mergeCell ref="S7:U7"/>
    <mergeCell ref="V7:X7"/>
    <mergeCell ref="A6:C6"/>
    <mergeCell ref="D6:F6"/>
    <mergeCell ref="G6:I6"/>
    <mergeCell ref="J6:L6"/>
    <mergeCell ref="M6:O6"/>
    <mergeCell ref="P6:R6"/>
    <mergeCell ref="S4:U4"/>
    <mergeCell ref="V4:X4"/>
    <mergeCell ref="A5:C5"/>
    <mergeCell ref="D5:F5"/>
    <mergeCell ref="G5:I5"/>
    <mergeCell ref="J5:L5"/>
    <mergeCell ref="M5:O5"/>
    <mergeCell ref="P5:R5"/>
    <mergeCell ref="S5:U5"/>
    <mergeCell ref="V5:X5"/>
    <mergeCell ref="A4:C4"/>
    <mergeCell ref="D4:F4"/>
    <mergeCell ref="G4:I4"/>
    <mergeCell ref="J4:L4"/>
    <mergeCell ref="M4:O4"/>
    <mergeCell ref="P4:R4"/>
    <mergeCell ref="AF2:AF3"/>
    <mergeCell ref="D3:F3"/>
    <mergeCell ref="G3:I3"/>
    <mergeCell ref="J3:L3"/>
    <mergeCell ref="M3:O3"/>
    <mergeCell ref="P3:R3"/>
    <mergeCell ref="S3:U3"/>
    <mergeCell ref="V3:X3"/>
    <mergeCell ref="Z2:Z3"/>
    <mergeCell ref="AA2:AA3"/>
    <mergeCell ref="AB2:AB3"/>
    <mergeCell ref="AC2:AC3"/>
    <mergeCell ref="AD2:AD3"/>
    <mergeCell ref="AE2:AE3"/>
    <mergeCell ref="A1:AB1"/>
    <mergeCell ref="A2:C3"/>
    <mergeCell ref="D2:F2"/>
    <mergeCell ref="G2:I2"/>
    <mergeCell ref="J2:L2"/>
    <mergeCell ref="M2:O2"/>
    <mergeCell ref="P2:R2"/>
    <mergeCell ref="S2:U2"/>
    <mergeCell ref="V2:X2"/>
    <mergeCell ref="Y2:Y3"/>
  </mergeCells>
  <phoneticPr fontId="24" type="noConversion"/>
  <conditionalFormatting sqref="V57:X58">
    <cfRule type="cellIs" dxfId="2468" priority="937" operator="equal">
      <formula>"휴무"</formula>
    </cfRule>
    <cfRule type="cellIs" dxfId="2467" priority="938" operator="equal">
      <formula>"야간"</formula>
    </cfRule>
    <cfRule type="cellIs" dxfId="2466" priority="939" operator="equal">
      <formula>"주간"</formula>
    </cfRule>
  </conditionalFormatting>
  <conditionalFormatting sqref="M58:Q58">
    <cfRule type="cellIs" dxfId="2465" priority="928" operator="equal">
      <formula>"휴무"</formula>
    </cfRule>
    <cfRule type="cellIs" dxfId="2464" priority="929" operator="equal">
      <formula>"야간"</formula>
    </cfRule>
    <cfRule type="cellIs" dxfId="2463" priority="930" operator="equal">
      <formula>"주간"</formula>
    </cfRule>
  </conditionalFormatting>
  <conditionalFormatting sqref="J57:U57 R58:U58">
    <cfRule type="cellIs" dxfId="2462" priority="934" operator="equal">
      <formula>"휴무"</formula>
    </cfRule>
    <cfRule type="cellIs" dxfId="2461" priority="935" operator="equal">
      <formula>"야간"</formula>
    </cfRule>
    <cfRule type="cellIs" dxfId="2460" priority="936" operator="equal">
      <formula>"주간"</formula>
    </cfRule>
  </conditionalFormatting>
  <conditionalFormatting sqref="D57:I57">
    <cfRule type="cellIs" dxfId="2459" priority="931" operator="equal">
      <formula>"야간"</formula>
    </cfRule>
    <cfRule type="cellIs" dxfId="2458" priority="932" operator="equal">
      <formula>"주간"</formula>
    </cfRule>
    <cfRule type="cellIs" dxfId="2457" priority="933" operator="equal">
      <formula>"휴무"</formula>
    </cfRule>
  </conditionalFormatting>
  <conditionalFormatting sqref="D30:X30 D39:X39 D21:X21 D12:X12">
    <cfRule type="cellIs" dxfId="2456" priority="925" operator="equal">
      <formula>"휴무"</formula>
    </cfRule>
    <cfRule type="cellIs" dxfId="2455" priority="926" operator="equal">
      <formula>"야간"</formula>
    </cfRule>
    <cfRule type="cellIs" dxfId="2454" priority="927" operator="equal">
      <formula>"주간"</formula>
    </cfRule>
  </conditionalFormatting>
  <conditionalFormatting sqref="M5:O5 S5:U5">
    <cfRule type="cellIs" dxfId="2453" priority="922" operator="equal">
      <formula>"휴무"</formula>
    </cfRule>
    <cfRule type="cellIs" dxfId="2452" priority="923" operator="equal">
      <formula>"야간"</formula>
    </cfRule>
    <cfRule type="cellIs" dxfId="2451" priority="924" operator="equal">
      <formula>"주간"</formula>
    </cfRule>
  </conditionalFormatting>
  <conditionalFormatting sqref="J6:U6">
    <cfRule type="cellIs" dxfId="2450" priority="919" operator="equal">
      <formula>"휴무"</formula>
    </cfRule>
    <cfRule type="cellIs" dxfId="2449" priority="920" operator="equal">
      <formula>"야간"</formula>
    </cfRule>
    <cfRule type="cellIs" dxfId="2448" priority="921" operator="equal">
      <formula>"주간"</formula>
    </cfRule>
  </conditionalFormatting>
  <conditionalFormatting sqref="J7:O7 S7:U7">
    <cfRule type="cellIs" dxfId="2447" priority="916" operator="equal">
      <formula>"휴무"</formula>
    </cfRule>
    <cfRule type="cellIs" dxfId="2446" priority="917" operator="equal">
      <formula>"야간"</formula>
    </cfRule>
    <cfRule type="cellIs" dxfId="2445" priority="918" operator="equal">
      <formula>"주간"</formula>
    </cfRule>
  </conditionalFormatting>
  <conditionalFormatting sqref="J8:O11 S8:U11">
    <cfRule type="cellIs" dxfId="2444" priority="913" operator="equal">
      <formula>"휴무"</formula>
    </cfRule>
    <cfRule type="cellIs" dxfId="2443" priority="914" operator="equal">
      <formula>"야간"</formula>
    </cfRule>
    <cfRule type="cellIs" dxfId="2442" priority="915" operator="equal">
      <formula>"주간"</formula>
    </cfRule>
  </conditionalFormatting>
  <conditionalFormatting sqref="J5:L5 P5:R5">
    <cfRule type="cellIs" dxfId="2441" priority="910" operator="equal">
      <formula>"휴무"</formula>
    </cfRule>
    <cfRule type="cellIs" dxfId="2440" priority="911" operator="equal">
      <formula>"야간"</formula>
    </cfRule>
    <cfRule type="cellIs" dxfId="2439" priority="912" operator="equal">
      <formula>"주간"</formula>
    </cfRule>
  </conditionalFormatting>
  <conditionalFormatting sqref="S22:U22">
    <cfRule type="cellIs" dxfId="2438" priority="826" operator="equal">
      <formula>"휴무"</formula>
    </cfRule>
    <cfRule type="cellIs" dxfId="2437" priority="827" operator="equal">
      <formula>"야간"</formula>
    </cfRule>
    <cfRule type="cellIs" dxfId="2436" priority="828" operator="equal">
      <formula>"주간"</formula>
    </cfRule>
  </conditionalFormatting>
  <conditionalFormatting sqref="J4:X4">
    <cfRule type="cellIs" dxfId="2435" priority="907" operator="equal">
      <formula>"휴무"</formula>
    </cfRule>
    <cfRule type="cellIs" dxfId="2434" priority="908" operator="equal">
      <formula>"야간"</formula>
    </cfRule>
    <cfRule type="cellIs" dxfId="2433" priority="909" operator="equal">
      <formula>"주간"</formula>
    </cfRule>
  </conditionalFormatting>
  <conditionalFormatting sqref="P7:R7">
    <cfRule type="cellIs" dxfId="2432" priority="904" operator="equal">
      <formula>"휴무"</formula>
    </cfRule>
    <cfRule type="cellIs" dxfId="2431" priority="905" operator="equal">
      <formula>"야간"</formula>
    </cfRule>
    <cfRule type="cellIs" dxfId="2430" priority="906" operator="equal">
      <formula>"주간"</formula>
    </cfRule>
  </conditionalFormatting>
  <conditionalFormatting sqref="P8:R8">
    <cfRule type="cellIs" dxfId="2429" priority="901" operator="equal">
      <formula>"휴무"</formula>
    </cfRule>
    <cfRule type="cellIs" dxfId="2428" priority="902" operator="equal">
      <formula>"야간"</formula>
    </cfRule>
    <cfRule type="cellIs" dxfId="2427" priority="903" operator="equal">
      <formula>"주간"</formula>
    </cfRule>
  </conditionalFormatting>
  <conditionalFormatting sqref="P9:R11">
    <cfRule type="cellIs" dxfId="2426" priority="898" operator="equal">
      <formula>"휴무"</formula>
    </cfRule>
    <cfRule type="cellIs" dxfId="2425" priority="899" operator="equal">
      <formula>"야간"</formula>
    </cfRule>
    <cfRule type="cellIs" dxfId="2424" priority="900" operator="equal">
      <formula>"주간"</formula>
    </cfRule>
  </conditionalFormatting>
  <conditionalFormatting sqref="D13:F13">
    <cfRule type="cellIs" dxfId="2423" priority="895" operator="equal">
      <formula>"휴무"</formula>
    </cfRule>
    <cfRule type="cellIs" dxfId="2422" priority="896" operator="equal">
      <formula>"야간"</formula>
    </cfRule>
    <cfRule type="cellIs" dxfId="2421" priority="897" operator="equal">
      <formula>"주간"</formula>
    </cfRule>
  </conditionalFormatting>
  <conditionalFormatting sqref="G13:I13">
    <cfRule type="cellIs" dxfId="2420" priority="892" operator="equal">
      <formula>"휴무"</formula>
    </cfRule>
    <cfRule type="cellIs" dxfId="2419" priority="893" operator="equal">
      <formula>"야간"</formula>
    </cfRule>
    <cfRule type="cellIs" dxfId="2418" priority="894" operator="equal">
      <formula>"주간"</formula>
    </cfRule>
  </conditionalFormatting>
  <conditionalFormatting sqref="J13:L13">
    <cfRule type="cellIs" dxfId="2417" priority="889" operator="equal">
      <formula>"휴무"</formula>
    </cfRule>
    <cfRule type="cellIs" dxfId="2416" priority="890" operator="equal">
      <formula>"야간"</formula>
    </cfRule>
    <cfRule type="cellIs" dxfId="2415" priority="891" operator="equal">
      <formula>"주간"</formula>
    </cfRule>
  </conditionalFormatting>
  <conditionalFormatting sqref="M13:O13">
    <cfRule type="cellIs" dxfId="2414" priority="886" operator="equal">
      <formula>"휴무"</formula>
    </cfRule>
    <cfRule type="cellIs" dxfId="2413" priority="887" operator="equal">
      <formula>"야간"</formula>
    </cfRule>
    <cfRule type="cellIs" dxfId="2412" priority="888" operator="equal">
      <formula>"주간"</formula>
    </cfRule>
  </conditionalFormatting>
  <conditionalFormatting sqref="P13:R13">
    <cfRule type="cellIs" dxfId="2411" priority="883" operator="equal">
      <formula>"휴무"</formula>
    </cfRule>
    <cfRule type="cellIs" dxfId="2410" priority="884" operator="equal">
      <formula>"야간"</formula>
    </cfRule>
    <cfRule type="cellIs" dxfId="2409" priority="885" operator="equal">
      <formula>"주간"</formula>
    </cfRule>
  </conditionalFormatting>
  <conditionalFormatting sqref="S13:U13">
    <cfRule type="cellIs" dxfId="2408" priority="880" operator="equal">
      <formula>"휴무"</formula>
    </cfRule>
    <cfRule type="cellIs" dxfId="2407" priority="881" operator="equal">
      <formula>"야간"</formula>
    </cfRule>
    <cfRule type="cellIs" dxfId="2406" priority="882" operator="equal">
      <formula>"주간"</formula>
    </cfRule>
  </conditionalFormatting>
  <conditionalFormatting sqref="V13:X13">
    <cfRule type="cellIs" dxfId="2405" priority="877" operator="equal">
      <formula>"휴무"</formula>
    </cfRule>
    <cfRule type="cellIs" dxfId="2404" priority="878" operator="equal">
      <formula>"야간"</formula>
    </cfRule>
    <cfRule type="cellIs" dxfId="2403" priority="879" operator="equal">
      <formula>"주간"</formula>
    </cfRule>
  </conditionalFormatting>
  <conditionalFormatting sqref="D22:F22">
    <cfRule type="cellIs" dxfId="2402" priority="874" operator="equal">
      <formula>"휴무"</formula>
    </cfRule>
    <cfRule type="cellIs" dxfId="2401" priority="875" operator="equal">
      <formula>"야간"</formula>
    </cfRule>
    <cfRule type="cellIs" dxfId="2400" priority="876" operator="equal">
      <formula>"주간"</formula>
    </cfRule>
  </conditionalFormatting>
  <conditionalFormatting sqref="G22:I22">
    <cfRule type="cellIs" dxfId="2399" priority="871" operator="equal">
      <formula>"휴무"</formula>
    </cfRule>
    <cfRule type="cellIs" dxfId="2398" priority="872" operator="equal">
      <formula>"야간"</formula>
    </cfRule>
    <cfRule type="cellIs" dxfId="2397" priority="873" operator="equal">
      <formula>"주간"</formula>
    </cfRule>
  </conditionalFormatting>
  <conditionalFormatting sqref="J22:L22">
    <cfRule type="cellIs" dxfId="2396" priority="868" operator="equal">
      <formula>"휴무"</formula>
    </cfRule>
    <cfRule type="cellIs" dxfId="2395" priority="869" operator="equal">
      <formula>"야간"</formula>
    </cfRule>
    <cfRule type="cellIs" dxfId="2394" priority="870" operator="equal">
      <formula>"주간"</formula>
    </cfRule>
  </conditionalFormatting>
  <conditionalFormatting sqref="M22:O22">
    <cfRule type="cellIs" dxfId="2393" priority="865" operator="equal">
      <formula>"휴무"</formula>
    </cfRule>
    <cfRule type="cellIs" dxfId="2392" priority="866" operator="equal">
      <formula>"야간"</formula>
    </cfRule>
    <cfRule type="cellIs" dxfId="2391" priority="867" operator="equal">
      <formula>"주간"</formula>
    </cfRule>
  </conditionalFormatting>
  <conditionalFormatting sqref="D31:F31">
    <cfRule type="cellIs" dxfId="2390" priority="862" operator="equal">
      <formula>"휴무"</formula>
    </cfRule>
    <cfRule type="cellIs" dxfId="2389" priority="863" operator="equal">
      <formula>"야간"</formula>
    </cfRule>
    <cfRule type="cellIs" dxfId="2388" priority="864" operator="equal">
      <formula>"주간"</formula>
    </cfRule>
  </conditionalFormatting>
  <conditionalFormatting sqref="G31:I31">
    <cfRule type="cellIs" dxfId="2387" priority="859" operator="equal">
      <formula>"휴무"</formula>
    </cfRule>
    <cfRule type="cellIs" dxfId="2386" priority="860" operator="equal">
      <formula>"야간"</formula>
    </cfRule>
    <cfRule type="cellIs" dxfId="2385" priority="861" operator="equal">
      <formula>"주간"</formula>
    </cfRule>
  </conditionalFormatting>
  <conditionalFormatting sqref="J31:L31">
    <cfRule type="cellIs" dxfId="2384" priority="856" operator="equal">
      <formula>"휴무"</formula>
    </cfRule>
    <cfRule type="cellIs" dxfId="2383" priority="857" operator="equal">
      <formula>"야간"</formula>
    </cfRule>
    <cfRule type="cellIs" dxfId="2382" priority="858" operator="equal">
      <formula>"주간"</formula>
    </cfRule>
  </conditionalFormatting>
  <conditionalFormatting sqref="M31:O31">
    <cfRule type="cellIs" dxfId="2381" priority="853" operator="equal">
      <formula>"휴무"</formula>
    </cfRule>
    <cfRule type="cellIs" dxfId="2380" priority="854" operator="equal">
      <formula>"야간"</formula>
    </cfRule>
    <cfRule type="cellIs" dxfId="2379" priority="855" operator="equal">
      <formula>"주간"</formula>
    </cfRule>
  </conditionalFormatting>
  <conditionalFormatting sqref="D4:F4">
    <cfRule type="cellIs" dxfId="2378" priority="850" operator="equal">
      <formula>"휴무"</formula>
    </cfRule>
    <cfRule type="cellIs" dxfId="2377" priority="851" operator="equal">
      <formula>"야간"</formula>
    </cfRule>
    <cfRule type="cellIs" dxfId="2376" priority="852" operator="equal">
      <formula>"주간"</formula>
    </cfRule>
  </conditionalFormatting>
  <conditionalFormatting sqref="G4:I4">
    <cfRule type="cellIs" dxfId="2375" priority="847" operator="equal">
      <formula>"휴무"</formula>
    </cfRule>
    <cfRule type="cellIs" dxfId="2374" priority="848" operator="equal">
      <formula>"야간"</formula>
    </cfRule>
    <cfRule type="cellIs" dxfId="2373" priority="849" operator="equal">
      <formula>"주간"</formula>
    </cfRule>
  </conditionalFormatting>
  <conditionalFormatting sqref="D40:F40">
    <cfRule type="cellIs" dxfId="2372" priority="844" operator="equal">
      <formula>"휴무"</formula>
    </cfRule>
    <cfRule type="cellIs" dxfId="2371" priority="845" operator="equal">
      <formula>"야간"</formula>
    </cfRule>
    <cfRule type="cellIs" dxfId="2370" priority="846" operator="equal">
      <formula>"주간"</formula>
    </cfRule>
  </conditionalFormatting>
  <conditionalFormatting sqref="G40:I40">
    <cfRule type="cellIs" dxfId="2369" priority="841" operator="equal">
      <formula>"휴무"</formula>
    </cfRule>
    <cfRule type="cellIs" dxfId="2368" priority="842" operator="equal">
      <formula>"야간"</formula>
    </cfRule>
    <cfRule type="cellIs" dxfId="2367" priority="843" operator="equal">
      <formula>"주간"</formula>
    </cfRule>
  </conditionalFormatting>
  <conditionalFormatting sqref="J40:L40">
    <cfRule type="cellIs" dxfId="2366" priority="838" operator="equal">
      <formula>"휴무"</formula>
    </cfRule>
    <cfRule type="cellIs" dxfId="2365" priority="839" operator="equal">
      <formula>"야간"</formula>
    </cfRule>
    <cfRule type="cellIs" dxfId="2364" priority="840" operator="equal">
      <formula>"주간"</formula>
    </cfRule>
  </conditionalFormatting>
  <conditionalFormatting sqref="V22:X22">
    <cfRule type="cellIs" dxfId="2363" priority="835" operator="equal">
      <formula>"휴무"</formula>
    </cfRule>
    <cfRule type="cellIs" dxfId="2362" priority="836" operator="equal">
      <formula>"야간"</formula>
    </cfRule>
    <cfRule type="cellIs" dxfId="2361" priority="837" operator="equal">
      <formula>"주간"</formula>
    </cfRule>
  </conditionalFormatting>
  <conditionalFormatting sqref="S31:U31">
    <cfRule type="cellIs" dxfId="2360" priority="832" operator="equal">
      <formula>"휴무"</formula>
    </cfRule>
    <cfRule type="cellIs" dxfId="2359" priority="833" operator="equal">
      <formula>"야간"</formula>
    </cfRule>
    <cfRule type="cellIs" dxfId="2358" priority="834" operator="equal">
      <formula>"주간"</formula>
    </cfRule>
  </conditionalFormatting>
  <conditionalFormatting sqref="V31:X31">
    <cfRule type="cellIs" dxfId="2357" priority="829" operator="equal">
      <formula>"휴무"</formula>
    </cfRule>
    <cfRule type="cellIs" dxfId="2356" priority="830" operator="equal">
      <formula>"야간"</formula>
    </cfRule>
    <cfRule type="cellIs" dxfId="2355" priority="831" operator="equal">
      <formula>"주간"</formula>
    </cfRule>
  </conditionalFormatting>
  <conditionalFormatting sqref="S40:U40">
    <cfRule type="cellIs" dxfId="2354" priority="823" operator="equal">
      <formula>"휴무"</formula>
    </cfRule>
    <cfRule type="cellIs" dxfId="2353" priority="824" operator="equal">
      <formula>"야간"</formula>
    </cfRule>
    <cfRule type="cellIs" dxfId="2352" priority="825" operator="equal">
      <formula>"주간"</formula>
    </cfRule>
  </conditionalFormatting>
  <conditionalFormatting sqref="V40:X40">
    <cfRule type="cellIs" dxfId="2351" priority="820" operator="equal">
      <formula>"휴무"</formula>
    </cfRule>
    <cfRule type="cellIs" dxfId="2350" priority="821" operator="equal">
      <formula>"야간"</formula>
    </cfRule>
    <cfRule type="cellIs" dxfId="2349" priority="822" operator="equal">
      <formula>"주간"</formula>
    </cfRule>
  </conditionalFormatting>
  <conditionalFormatting sqref="V6:X6">
    <cfRule type="cellIs" dxfId="2348" priority="817" operator="equal">
      <formula>"휴무"</formula>
    </cfRule>
    <cfRule type="cellIs" dxfId="2347" priority="818" operator="equal">
      <formula>"야간"</formula>
    </cfRule>
    <cfRule type="cellIs" dxfId="2346" priority="819" operator="equal">
      <formula>"주간"</formula>
    </cfRule>
  </conditionalFormatting>
  <conditionalFormatting sqref="D15:F15">
    <cfRule type="cellIs" dxfId="2345" priority="814" operator="equal">
      <formula>"휴무"</formula>
    </cfRule>
    <cfRule type="cellIs" dxfId="2344" priority="815" operator="equal">
      <formula>"야간"</formula>
    </cfRule>
    <cfRule type="cellIs" dxfId="2343" priority="816" operator="equal">
      <formula>"주간"</formula>
    </cfRule>
  </conditionalFormatting>
  <conditionalFormatting sqref="S18:U18">
    <cfRule type="cellIs" dxfId="2342" priority="811" operator="equal">
      <formula>"휴무"</formula>
    </cfRule>
    <cfRule type="cellIs" dxfId="2341" priority="812" operator="equal">
      <formula>"야간"</formula>
    </cfRule>
    <cfRule type="cellIs" dxfId="2340" priority="813" operator="equal">
      <formula>"주간"</formula>
    </cfRule>
  </conditionalFormatting>
  <conditionalFormatting sqref="S23:U23">
    <cfRule type="cellIs" dxfId="2339" priority="808" operator="equal">
      <formula>"휴무"</formula>
    </cfRule>
    <cfRule type="cellIs" dxfId="2338" priority="809" operator="equal">
      <formula>"야간"</formula>
    </cfRule>
    <cfRule type="cellIs" dxfId="2337" priority="810" operator="equal">
      <formula>"주간"</formula>
    </cfRule>
  </conditionalFormatting>
  <conditionalFormatting sqref="V23:X23">
    <cfRule type="cellIs" dxfId="2336" priority="805" operator="equal">
      <formula>"휴무"</formula>
    </cfRule>
    <cfRule type="cellIs" dxfId="2335" priority="806" operator="equal">
      <formula>"야간"</formula>
    </cfRule>
    <cfRule type="cellIs" dxfId="2334" priority="807" operator="equal">
      <formula>"주간"</formula>
    </cfRule>
  </conditionalFormatting>
  <conditionalFormatting sqref="S37:U37">
    <cfRule type="cellIs" dxfId="2333" priority="802" operator="equal">
      <formula>"휴무"</formula>
    </cfRule>
    <cfRule type="cellIs" dxfId="2332" priority="803" operator="equal">
      <formula>"야간"</formula>
    </cfRule>
    <cfRule type="cellIs" dxfId="2331" priority="804" operator="equal">
      <formula>"주간"</formula>
    </cfRule>
  </conditionalFormatting>
  <conditionalFormatting sqref="P18:R18">
    <cfRule type="cellIs" dxfId="2330" priority="799" operator="equal">
      <formula>"휴무"</formula>
    </cfRule>
    <cfRule type="cellIs" dxfId="2329" priority="800" operator="equal">
      <formula>"야간"</formula>
    </cfRule>
    <cfRule type="cellIs" dxfId="2328" priority="801" operator="equal">
      <formula>"주간"</formula>
    </cfRule>
  </conditionalFormatting>
  <conditionalFormatting sqref="V18:X18">
    <cfRule type="cellIs" dxfId="2327" priority="796" operator="equal">
      <formula>"휴무"</formula>
    </cfRule>
    <cfRule type="cellIs" dxfId="2326" priority="797" operator="equal">
      <formula>"야간"</formula>
    </cfRule>
    <cfRule type="cellIs" dxfId="2325" priority="798" operator="equal">
      <formula>"주간"</formula>
    </cfRule>
  </conditionalFormatting>
  <conditionalFormatting sqref="V8:X8">
    <cfRule type="cellIs" dxfId="2324" priority="793" operator="equal">
      <formula>"휴무"</formula>
    </cfRule>
    <cfRule type="cellIs" dxfId="2323" priority="794" operator="equal">
      <formula>"야간"</formula>
    </cfRule>
    <cfRule type="cellIs" dxfId="2322" priority="795" operator="equal">
      <formula>"주간"</formula>
    </cfRule>
  </conditionalFormatting>
  <conditionalFormatting sqref="V7:X7">
    <cfRule type="cellIs" dxfId="2321" priority="790" operator="equal">
      <formula>"휴무"</formula>
    </cfRule>
    <cfRule type="cellIs" dxfId="2320" priority="791" operator="equal">
      <formula>"야간"</formula>
    </cfRule>
    <cfRule type="cellIs" dxfId="2319" priority="792" operator="equal">
      <formula>"주간"</formula>
    </cfRule>
  </conditionalFormatting>
  <conditionalFormatting sqref="D17:F17">
    <cfRule type="cellIs" dxfId="2318" priority="787" operator="equal">
      <formula>"휴무"</formula>
    </cfRule>
    <cfRule type="cellIs" dxfId="2317" priority="788" operator="equal">
      <formula>"야간"</formula>
    </cfRule>
    <cfRule type="cellIs" dxfId="2316" priority="789" operator="equal">
      <formula>"주간"</formula>
    </cfRule>
  </conditionalFormatting>
  <conditionalFormatting sqref="D16:F16">
    <cfRule type="cellIs" dxfId="2315" priority="784" operator="equal">
      <formula>"휴무"</formula>
    </cfRule>
    <cfRule type="cellIs" dxfId="2314" priority="785" operator="equal">
      <formula>"야간"</formula>
    </cfRule>
    <cfRule type="cellIs" dxfId="2313" priority="786" operator="equal">
      <formula>"주간"</formula>
    </cfRule>
  </conditionalFormatting>
  <conditionalFormatting sqref="V5:X5">
    <cfRule type="cellIs" dxfId="2312" priority="781" operator="equal">
      <formula>"휴무"</formula>
    </cfRule>
    <cfRule type="cellIs" dxfId="2311" priority="782" operator="equal">
      <formula>"야간"</formula>
    </cfRule>
    <cfRule type="cellIs" dxfId="2310" priority="783" operator="equal">
      <formula>"주간"</formula>
    </cfRule>
  </conditionalFormatting>
  <conditionalFormatting sqref="V9:X9">
    <cfRule type="cellIs" dxfId="2309" priority="778" operator="equal">
      <formula>"휴무"</formula>
    </cfRule>
    <cfRule type="cellIs" dxfId="2308" priority="779" operator="equal">
      <formula>"야간"</formula>
    </cfRule>
    <cfRule type="cellIs" dxfId="2307" priority="780" operator="equal">
      <formula>"주간"</formula>
    </cfRule>
  </conditionalFormatting>
  <conditionalFormatting sqref="V11:X11">
    <cfRule type="cellIs" dxfId="2306" priority="775" operator="equal">
      <formula>"휴무"</formula>
    </cfRule>
    <cfRule type="cellIs" dxfId="2305" priority="776" operator="equal">
      <formula>"야간"</formula>
    </cfRule>
    <cfRule type="cellIs" dxfId="2304" priority="777" operator="equal">
      <formula>"주간"</formula>
    </cfRule>
  </conditionalFormatting>
  <conditionalFormatting sqref="V10:X10">
    <cfRule type="cellIs" dxfId="2303" priority="772" operator="equal">
      <formula>"휴무"</formula>
    </cfRule>
    <cfRule type="cellIs" dxfId="2302" priority="773" operator="equal">
      <formula>"야간"</formula>
    </cfRule>
    <cfRule type="cellIs" dxfId="2301" priority="774" operator="equal">
      <formula>"주간"</formula>
    </cfRule>
  </conditionalFormatting>
  <conditionalFormatting sqref="D19:F19">
    <cfRule type="cellIs" dxfId="2300" priority="769" operator="equal">
      <formula>"휴무"</formula>
    </cfRule>
    <cfRule type="cellIs" dxfId="2299" priority="770" operator="equal">
      <formula>"야간"</formula>
    </cfRule>
    <cfRule type="cellIs" dxfId="2298" priority="771" operator="equal">
      <formula>"주간"</formula>
    </cfRule>
  </conditionalFormatting>
  <conditionalFormatting sqref="G14:I14">
    <cfRule type="cellIs" dxfId="2297" priority="766" operator="equal">
      <formula>"휴무"</formula>
    </cfRule>
    <cfRule type="cellIs" dxfId="2296" priority="767" operator="equal">
      <formula>"야간"</formula>
    </cfRule>
    <cfRule type="cellIs" dxfId="2295" priority="768" operator="equal">
      <formula>"주간"</formula>
    </cfRule>
  </conditionalFormatting>
  <conditionalFormatting sqref="G20:I20">
    <cfRule type="cellIs" dxfId="2294" priority="763" operator="equal">
      <formula>"휴무"</formula>
    </cfRule>
    <cfRule type="cellIs" dxfId="2293" priority="764" operator="equal">
      <formula>"야간"</formula>
    </cfRule>
    <cfRule type="cellIs" dxfId="2292" priority="765" operator="equal">
      <formula>"주간"</formula>
    </cfRule>
  </conditionalFormatting>
  <conditionalFormatting sqref="M16:O16">
    <cfRule type="cellIs" dxfId="2291" priority="760" operator="equal">
      <formula>"휴무"</formula>
    </cfRule>
    <cfRule type="cellIs" dxfId="2290" priority="761" operator="equal">
      <formula>"야간"</formula>
    </cfRule>
    <cfRule type="cellIs" dxfId="2289" priority="762" operator="equal">
      <formula>"주간"</formula>
    </cfRule>
  </conditionalFormatting>
  <conditionalFormatting sqref="P16:R16">
    <cfRule type="cellIs" dxfId="2288" priority="757" operator="equal">
      <formula>"휴무"</formula>
    </cfRule>
    <cfRule type="cellIs" dxfId="2287" priority="758" operator="equal">
      <formula>"야간"</formula>
    </cfRule>
    <cfRule type="cellIs" dxfId="2286" priority="759" operator="equal">
      <formula>"주간"</formula>
    </cfRule>
  </conditionalFormatting>
  <conditionalFormatting sqref="S16:U16">
    <cfRule type="cellIs" dxfId="2285" priority="754" operator="equal">
      <formula>"휴무"</formula>
    </cfRule>
    <cfRule type="cellIs" dxfId="2284" priority="755" operator="equal">
      <formula>"야간"</formula>
    </cfRule>
    <cfRule type="cellIs" dxfId="2283" priority="756" operator="equal">
      <formula>"주간"</formula>
    </cfRule>
  </conditionalFormatting>
  <conditionalFormatting sqref="V16:X16">
    <cfRule type="cellIs" dxfId="2282" priority="751" operator="equal">
      <formula>"휴무"</formula>
    </cfRule>
    <cfRule type="cellIs" dxfId="2281" priority="752" operator="equal">
      <formula>"야간"</formula>
    </cfRule>
    <cfRule type="cellIs" dxfId="2280" priority="753" operator="equal">
      <formula>"주간"</formula>
    </cfRule>
  </conditionalFormatting>
  <conditionalFormatting sqref="G16:I16">
    <cfRule type="cellIs" dxfId="2279" priority="748" operator="equal">
      <formula>"휴무"</formula>
    </cfRule>
    <cfRule type="cellIs" dxfId="2278" priority="749" operator="equal">
      <formula>"야간"</formula>
    </cfRule>
    <cfRule type="cellIs" dxfId="2277" priority="750" operator="equal">
      <formula>"주간"</formula>
    </cfRule>
  </conditionalFormatting>
  <conditionalFormatting sqref="J16:L16">
    <cfRule type="cellIs" dxfId="2276" priority="745" operator="equal">
      <formula>"휴무"</formula>
    </cfRule>
    <cfRule type="cellIs" dxfId="2275" priority="746" operator="equal">
      <formula>"야간"</formula>
    </cfRule>
    <cfRule type="cellIs" dxfId="2274" priority="747" operator="equal">
      <formula>"주간"</formula>
    </cfRule>
  </conditionalFormatting>
  <conditionalFormatting sqref="G17:I17">
    <cfRule type="cellIs" dxfId="2273" priority="742" operator="equal">
      <formula>"휴무"</formula>
    </cfRule>
    <cfRule type="cellIs" dxfId="2272" priority="743" operator="equal">
      <formula>"야간"</formula>
    </cfRule>
    <cfRule type="cellIs" dxfId="2271" priority="744" operator="equal">
      <formula>"주간"</formula>
    </cfRule>
  </conditionalFormatting>
  <conditionalFormatting sqref="G19:I19">
    <cfRule type="cellIs" dxfId="2270" priority="739" operator="equal">
      <formula>"휴무"</formula>
    </cfRule>
    <cfRule type="cellIs" dxfId="2269" priority="740" operator="equal">
      <formula>"야간"</formula>
    </cfRule>
    <cfRule type="cellIs" dxfId="2268" priority="741" operator="equal">
      <formula>"주간"</formula>
    </cfRule>
  </conditionalFormatting>
  <conditionalFormatting sqref="J17:L17">
    <cfRule type="cellIs" dxfId="2267" priority="736" operator="equal">
      <formula>"휴무"</formula>
    </cfRule>
    <cfRule type="cellIs" dxfId="2266" priority="737" operator="equal">
      <formula>"야간"</formula>
    </cfRule>
    <cfRule type="cellIs" dxfId="2265" priority="738" operator="equal">
      <formula>"주간"</formula>
    </cfRule>
  </conditionalFormatting>
  <conditionalFormatting sqref="J19:L19">
    <cfRule type="cellIs" dxfId="2264" priority="733" operator="equal">
      <formula>"휴무"</formula>
    </cfRule>
    <cfRule type="cellIs" dxfId="2263" priority="734" operator="equal">
      <formula>"야간"</formula>
    </cfRule>
    <cfRule type="cellIs" dxfId="2262" priority="735" operator="equal">
      <formula>"주간"</formula>
    </cfRule>
  </conditionalFormatting>
  <conditionalFormatting sqref="M19:O19">
    <cfRule type="cellIs" dxfId="2261" priority="730" operator="equal">
      <formula>"휴무"</formula>
    </cfRule>
    <cfRule type="cellIs" dxfId="2260" priority="731" operator="equal">
      <formula>"야간"</formula>
    </cfRule>
    <cfRule type="cellIs" dxfId="2259" priority="732" operator="equal">
      <formula>"주간"</formula>
    </cfRule>
  </conditionalFormatting>
  <conditionalFormatting sqref="J14:L14">
    <cfRule type="cellIs" dxfId="2258" priority="727" operator="equal">
      <formula>"휴무"</formula>
    </cfRule>
    <cfRule type="cellIs" dxfId="2257" priority="728" operator="equal">
      <formula>"야간"</formula>
    </cfRule>
    <cfRule type="cellIs" dxfId="2256" priority="729" operator="equal">
      <formula>"주간"</formula>
    </cfRule>
  </conditionalFormatting>
  <conditionalFormatting sqref="M17:O17">
    <cfRule type="cellIs" dxfId="2255" priority="724" operator="equal">
      <formula>"휴무"</formula>
    </cfRule>
    <cfRule type="cellIs" dxfId="2254" priority="725" operator="equal">
      <formula>"야간"</formula>
    </cfRule>
    <cfRule type="cellIs" dxfId="2253" priority="726" operator="equal">
      <formula>"주간"</formula>
    </cfRule>
  </conditionalFormatting>
  <conditionalFormatting sqref="M20:O20">
    <cfRule type="cellIs" dxfId="2252" priority="721" operator="equal">
      <formula>"휴무"</formula>
    </cfRule>
    <cfRule type="cellIs" dxfId="2251" priority="722" operator="equal">
      <formula>"야간"</formula>
    </cfRule>
    <cfRule type="cellIs" dxfId="2250" priority="723" operator="equal">
      <formula>"주간"</formula>
    </cfRule>
  </conditionalFormatting>
  <conditionalFormatting sqref="M14:O14">
    <cfRule type="cellIs" dxfId="2249" priority="718" operator="equal">
      <formula>"휴무"</formula>
    </cfRule>
    <cfRule type="cellIs" dxfId="2248" priority="719" operator="equal">
      <formula>"야간"</formula>
    </cfRule>
    <cfRule type="cellIs" dxfId="2247" priority="720" operator="equal">
      <formula>"주간"</formula>
    </cfRule>
  </conditionalFormatting>
  <conditionalFormatting sqref="P19:R19">
    <cfRule type="cellIs" dxfId="2246" priority="715" operator="equal">
      <formula>"휴무"</formula>
    </cfRule>
    <cfRule type="cellIs" dxfId="2245" priority="716" operator="equal">
      <formula>"야간"</formula>
    </cfRule>
    <cfRule type="cellIs" dxfId="2244" priority="717" operator="equal">
      <formula>"주간"</formula>
    </cfRule>
  </conditionalFormatting>
  <conditionalFormatting sqref="P20:R20">
    <cfRule type="cellIs" dxfId="2243" priority="712" operator="equal">
      <formula>"휴무"</formula>
    </cfRule>
    <cfRule type="cellIs" dxfId="2242" priority="713" operator="equal">
      <formula>"야간"</formula>
    </cfRule>
    <cfRule type="cellIs" dxfId="2241" priority="714" operator="equal">
      <formula>"주간"</formula>
    </cfRule>
  </conditionalFormatting>
  <conditionalFormatting sqref="P17:R17">
    <cfRule type="cellIs" dxfId="2240" priority="709" operator="equal">
      <formula>"휴무"</formula>
    </cfRule>
    <cfRule type="cellIs" dxfId="2239" priority="710" operator="equal">
      <formula>"야간"</formula>
    </cfRule>
    <cfRule type="cellIs" dxfId="2238" priority="711" operator="equal">
      <formula>"주간"</formula>
    </cfRule>
  </conditionalFormatting>
  <conditionalFormatting sqref="S14:U14">
    <cfRule type="cellIs" dxfId="2237" priority="706" operator="equal">
      <formula>"휴무"</formula>
    </cfRule>
    <cfRule type="cellIs" dxfId="2236" priority="707" operator="equal">
      <formula>"야간"</formula>
    </cfRule>
    <cfRule type="cellIs" dxfId="2235" priority="708" operator="equal">
      <formula>"주간"</formula>
    </cfRule>
  </conditionalFormatting>
  <conditionalFormatting sqref="S17:U17">
    <cfRule type="cellIs" dxfId="2234" priority="703" operator="equal">
      <formula>"휴무"</formula>
    </cfRule>
    <cfRule type="cellIs" dxfId="2233" priority="704" operator="equal">
      <formula>"야간"</formula>
    </cfRule>
    <cfRule type="cellIs" dxfId="2232" priority="705" operator="equal">
      <formula>"주간"</formula>
    </cfRule>
  </conditionalFormatting>
  <conditionalFormatting sqref="S15:U15">
    <cfRule type="cellIs" dxfId="2231" priority="700" operator="equal">
      <formula>"휴무"</formula>
    </cfRule>
    <cfRule type="cellIs" dxfId="2230" priority="701" operator="equal">
      <formula>"야간"</formula>
    </cfRule>
    <cfRule type="cellIs" dxfId="2229" priority="702" operator="equal">
      <formula>"주간"</formula>
    </cfRule>
  </conditionalFormatting>
  <conditionalFormatting sqref="S19:U19">
    <cfRule type="cellIs" dxfId="2228" priority="697" operator="equal">
      <formula>"휴무"</formula>
    </cfRule>
    <cfRule type="cellIs" dxfId="2227" priority="698" operator="equal">
      <formula>"야간"</formula>
    </cfRule>
    <cfRule type="cellIs" dxfId="2226" priority="699" operator="equal">
      <formula>"주간"</formula>
    </cfRule>
  </conditionalFormatting>
  <conditionalFormatting sqref="S20:U20">
    <cfRule type="cellIs" dxfId="2225" priority="694" operator="equal">
      <formula>"휴무"</formula>
    </cfRule>
    <cfRule type="cellIs" dxfId="2224" priority="695" operator="equal">
      <formula>"야간"</formula>
    </cfRule>
    <cfRule type="cellIs" dxfId="2223" priority="696" operator="equal">
      <formula>"주간"</formula>
    </cfRule>
  </conditionalFormatting>
  <conditionalFormatting sqref="V17:X17">
    <cfRule type="cellIs" dxfId="2222" priority="691" operator="equal">
      <formula>"휴무"</formula>
    </cfRule>
    <cfRule type="cellIs" dxfId="2221" priority="692" operator="equal">
      <formula>"야간"</formula>
    </cfRule>
    <cfRule type="cellIs" dxfId="2220" priority="693" operator="equal">
      <formula>"주간"</formula>
    </cfRule>
  </conditionalFormatting>
  <conditionalFormatting sqref="V20:X20">
    <cfRule type="cellIs" dxfId="2219" priority="688" operator="equal">
      <formula>"휴무"</formula>
    </cfRule>
    <cfRule type="cellIs" dxfId="2218" priority="689" operator="equal">
      <formula>"야간"</formula>
    </cfRule>
    <cfRule type="cellIs" dxfId="2217" priority="690" operator="equal">
      <formula>"주간"</formula>
    </cfRule>
  </conditionalFormatting>
  <conditionalFormatting sqref="V14:X14">
    <cfRule type="cellIs" dxfId="2216" priority="685" operator="equal">
      <formula>"휴무"</formula>
    </cfRule>
    <cfRule type="cellIs" dxfId="2215" priority="686" operator="equal">
      <formula>"야간"</formula>
    </cfRule>
    <cfRule type="cellIs" dxfId="2214" priority="687" operator="equal">
      <formula>"주간"</formula>
    </cfRule>
  </conditionalFormatting>
  <conditionalFormatting sqref="V15:X15">
    <cfRule type="cellIs" dxfId="2213" priority="682" operator="equal">
      <formula>"휴무"</formula>
    </cfRule>
    <cfRule type="cellIs" dxfId="2212" priority="683" operator="equal">
      <formula>"야간"</formula>
    </cfRule>
    <cfRule type="cellIs" dxfId="2211" priority="684" operator="equal">
      <formula>"주간"</formula>
    </cfRule>
  </conditionalFormatting>
  <conditionalFormatting sqref="V19:X19">
    <cfRule type="cellIs" dxfId="2210" priority="679" operator="equal">
      <formula>"휴무"</formula>
    </cfRule>
    <cfRule type="cellIs" dxfId="2209" priority="680" operator="equal">
      <formula>"야간"</formula>
    </cfRule>
    <cfRule type="cellIs" dxfId="2208" priority="681" operator="equal">
      <formula>"주간"</formula>
    </cfRule>
  </conditionalFormatting>
  <conditionalFormatting sqref="J15:L15">
    <cfRule type="cellIs" dxfId="2207" priority="676" operator="equal">
      <formula>"휴무"</formula>
    </cfRule>
    <cfRule type="cellIs" dxfId="2206" priority="677" operator="equal">
      <formula>"야간"</formula>
    </cfRule>
    <cfRule type="cellIs" dxfId="2205" priority="678" operator="equal">
      <formula>"주간"</formula>
    </cfRule>
  </conditionalFormatting>
  <conditionalFormatting sqref="M15:O15">
    <cfRule type="cellIs" dxfId="2204" priority="673" operator="equal">
      <formula>"휴무"</formula>
    </cfRule>
    <cfRule type="cellIs" dxfId="2203" priority="674" operator="equal">
      <formula>"야간"</formula>
    </cfRule>
    <cfRule type="cellIs" dxfId="2202" priority="675" operator="equal">
      <formula>"주간"</formula>
    </cfRule>
  </conditionalFormatting>
  <conditionalFormatting sqref="M18:O18">
    <cfRule type="cellIs" dxfId="2201" priority="670" operator="equal">
      <formula>"휴무"</formula>
    </cfRule>
    <cfRule type="cellIs" dxfId="2200" priority="671" operator="equal">
      <formula>"야간"</formula>
    </cfRule>
    <cfRule type="cellIs" dxfId="2199" priority="672" operator="equal">
      <formula>"주간"</formula>
    </cfRule>
  </conditionalFormatting>
  <conditionalFormatting sqref="D25:F25">
    <cfRule type="cellIs" dxfId="2198" priority="667" operator="equal">
      <formula>"휴무"</formula>
    </cfRule>
    <cfRule type="cellIs" dxfId="2197" priority="668" operator="equal">
      <formula>"야간"</formula>
    </cfRule>
    <cfRule type="cellIs" dxfId="2196" priority="669" operator="equal">
      <formula>"주간"</formula>
    </cfRule>
  </conditionalFormatting>
  <conditionalFormatting sqref="D23:F23">
    <cfRule type="cellIs" dxfId="2195" priority="664" operator="equal">
      <formula>"휴무"</formula>
    </cfRule>
    <cfRule type="cellIs" dxfId="2194" priority="665" operator="equal">
      <formula>"야간"</formula>
    </cfRule>
    <cfRule type="cellIs" dxfId="2193" priority="666" operator="equal">
      <formula>"주간"</formula>
    </cfRule>
  </conditionalFormatting>
  <conditionalFormatting sqref="D27:F27">
    <cfRule type="cellIs" dxfId="2192" priority="661" operator="equal">
      <formula>"휴무"</formula>
    </cfRule>
    <cfRule type="cellIs" dxfId="2191" priority="662" operator="equal">
      <formula>"야간"</formula>
    </cfRule>
    <cfRule type="cellIs" dxfId="2190" priority="663" operator="equal">
      <formula>"주간"</formula>
    </cfRule>
  </conditionalFormatting>
  <conditionalFormatting sqref="D24:F24">
    <cfRule type="cellIs" dxfId="2189" priority="658" operator="equal">
      <formula>"휴무"</formula>
    </cfRule>
    <cfRule type="cellIs" dxfId="2188" priority="659" operator="equal">
      <formula>"야간"</formula>
    </cfRule>
    <cfRule type="cellIs" dxfId="2187" priority="660" operator="equal">
      <formula>"주간"</formula>
    </cfRule>
  </conditionalFormatting>
  <conditionalFormatting sqref="D28:F28">
    <cfRule type="cellIs" dxfId="2186" priority="655" operator="equal">
      <formula>"휴무"</formula>
    </cfRule>
    <cfRule type="cellIs" dxfId="2185" priority="656" operator="equal">
      <formula>"야간"</formula>
    </cfRule>
    <cfRule type="cellIs" dxfId="2184" priority="657" operator="equal">
      <formula>"주간"</formula>
    </cfRule>
  </conditionalFormatting>
  <conditionalFormatting sqref="D29:F29">
    <cfRule type="cellIs" dxfId="2183" priority="652" operator="equal">
      <formula>"휴무"</formula>
    </cfRule>
    <cfRule type="cellIs" dxfId="2182" priority="653" operator="equal">
      <formula>"야간"</formula>
    </cfRule>
    <cfRule type="cellIs" dxfId="2181" priority="654" operator="equal">
      <formula>"주간"</formula>
    </cfRule>
  </conditionalFormatting>
  <conditionalFormatting sqref="G23:I23">
    <cfRule type="cellIs" dxfId="2180" priority="649" operator="equal">
      <formula>"휴무"</formula>
    </cfRule>
    <cfRule type="cellIs" dxfId="2179" priority="650" operator="equal">
      <formula>"야간"</formula>
    </cfRule>
    <cfRule type="cellIs" dxfId="2178" priority="651" operator="equal">
      <formula>"주간"</formula>
    </cfRule>
  </conditionalFormatting>
  <conditionalFormatting sqref="G27:I27">
    <cfRule type="cellIs" dxfId="2177" priority="646" operator="equal">
      <formula>"휴무"</formula>
    </cfRule>
    <cfRule type="cellIs" dxfId="2176" priority="647" operator="equal">
      <formula>"야간"</formula>
    </cfRule>
    <cfRule type="cellIs" dxfId="2175" priority="648" operator="equal">
      <formula>"주간"</formula>
    </cfRule>
  </conditionalFormatting>
  <conditionalFormatting sqref="G24:I24">
    <cfRule type="cellIs" dxfId="2174" priority="643" operator="equal">
      <formula>"휴무"</formula>
    </cfRule>
    <cfRule type="cellIs" dxfId="2173" priority="644" operator="equal">
      <formula>"야간"</formula>
    </cfRule>
    <cfRule type="cellIs" dxfId="2172" priority="645" operator="equal">
      <formula>"주간"</formula>
    </cfRule>
  </conditionalFormatting>
  <conditionalFormatting sqref="G25:I25">
    <cfRule type="cellIs" dxfId="2171" priority="640" operator="equal">
      <formula>"휴무"</formula>
    </cfRule>
    <cfRule type="cellIs" dxfId="2170" priority="641" operator="equal">
      <formula>"야간"</formula>
    </cfRule>
    <cfRule type="cellIs" dxfId="2169" priority="642" operator="equal">
      <formula>"주간"</formula>
    </cfRule>
  </conditionalFormatting>
  <conditionalFormatting sqref="P25:R25">
    <cfRule type="cellIs" dxfId="2168" priority="637" operator="equal">
      <formula>"휴무"</formula>
    </cfRule>
    <cfRule type="cellIs" dxfId="2167" priority="638" operator="equal">
      <formula>"야간"</formula>
    </cfRule>
    <cfRule type="cellIs" dxfId="2166" priority="639" operator="equal">
      <formula>"주간"</formula>
    </cfRule>
  </conditionalFormatting>
  <conditionalFormatting sqref="S25:U25">
    <cfRule type="cellIs" dxfId="2165" priority="634" operator="equal">
      <formula>"휴무"</formula>
    </cfRule>
    <cfRule type="cellIs" dxfId="2164" priority="635" operator="equal">
      <formula>"야간"</formula>
    </cfRule>
    <cfRule type="cellIs" dxfId="2163" priority="636" operator="equal">
      <formula>"주간"</formula>
    </cfRule>
  </conditionalFormatting>
  <conditionalFormatting sqref="V25:X25">
    <cfRule type="cellIs" dxfId="2162" priority="631" operator="equal">
      <formula>"휴무"</formula>
    </cfRule>
    <cfRule type="cellIs" dxfId="2161" priority="632" operator="equal">
      <formula>"야간"</formula>
    </cfRule>
    <cfRule type="cellIs" dxfId="2160" priority="633" operator="equal">
      <formula>"주간"</formula>
    </cfRule>
  </conditionalFormatting>
  <conditionalFormatting sqref="J24:L24">
    <cfRule type="cellIs" dxfId="2159" priority="628" operator="equal">
      <formula>"휴무"</formula>
    </cfRule>
    <cfRule type="cellIs" dxfId="2158" priority="629" operator="equal">
      <formula>"야간"</formula>
    </cfRule>
    <cfRule type="cellIs" dxfId="2157" priority="630" operator="equal">
      <formula>"주간"</formula>
    </cfRule>
  </conditionalFormatting>
  <conditionalFormatting sqref="G28:I28">
    <cfRule type="cellIs" dxfId="2156" priority="625" operator="equal">
      <formula>"휴무"</formula>
    </cfRule>
    <cfRule type="cellIs" dxfId="2155" priority="626" operator="equal">
      <formula>"야간"</formula>
    </cfRule>
    <cfRule type="cellIs" dxfId="2154" priority="627" operator="equal">
      <formula>"주간"</formula>
    </cfRule>
  </conditionalFormatting>
  <conditionalFormatting sqref="G29:I29">
    <cfRule type="cellIs" dxfId="2153" priority="622" operator="equal">
      <formula>"휴무"</formula>
    </cfRule>
    <cfRule type="cellIs" dxfId="2152" priority="623" operator="equal">
      <formula>"야간"</formula>
    </cfRule>
    <cfRule type="cellIs" dxfId="2151" priority="624" operator="equal">
      <formula>"주간"</formula>
    </cfRule>
  </conditionalFormatting>
  <conditionalFormatting sqref="J29:L29">
    <cfRule type="cellIs" dxfId="2150" priority="619" operator="equal">
      <formula>"휴무"</formula>
    </cfRule>
    <cfRule type="cellIs" dxfId="2149" priority="620" operator="equal">
      <formula>"야간"</formula>
    </cfRule>
    <cfRule type="cellIs" dxfId="2148" priority="621" operator="equal">
      <formula>"주간"</formula>
    </cfRule>
  </conditionalFormatting>
  <conditionalFormatting sqref="J28:L28">
    <cfRule type="cellIs" dxfId="2147" priority="616" operator="equal">
      <formula>"휴무"</formula>
    </cfRule>
    <cfRule type="cellIs" dxfId="2146" priority="617" operator="equal">
      <formula>"야간"</formula>
    </cfRule>
    <cfRule type="cellIs" dxfId="2145" priority="618" operator="equal">
      <formula>"주간"</formula>
    </cfRule>
  </conditionalFormatting>
  <conditionalFormatting sqref="M29:O29">
    <cfRule type="cellIs" dxfId="2144" priority="613" operator="equal">
      <formula>"휴무"</formula>
    </cfRule>
    <cfRule type="cellIs" dxfId="2143" priority="614" operator="equal">
      <formula>"야간"</formula>
    </cfRule>
    <cfRule type="cellIs" dxfId="2142" priority="615" operator="equal">
      <formula>"주간"</formula>
    </cfRule>
  </conditionalFormatting>
  <conditionalFormatting sqref="M28:O28">
    <cfRule type="cellIs" dxfId="2141" priority="610" operator="equal">
      <formula>"휴무"</formula>
    </cfRule>
    <cfRule type="cellIs" dxfId="2140" priority="611" operator="equal">
      <formula>"야간"</formula>
    </cfRule>
    <cfRule type="cellIs" dxfId="2139" priority="612" operator="equal">
      <formula>"주간"</formula>
    </cfRule>
  </conditionalFormatting>
  <conditionalFormatting sqref="J23:L23">
    <cfRule type="cellIs" dxfId="2138" priority="607" operator="equal">
      <formula>"휴무"</formula>
    </cfRule>
    <cfRule type="cellIs" dxfId="2137" priority="608" operator="equal">
      <formula>"야간"</formula>
    </cfRule>
    <cfRule type="cellIs" dxfId="2136" priority="609" operator="equal">
      <formula>"주간"</formula>
    </cfRule>
  </conditionalFormatting>
  <conditionalFormatting sqref="P23:R23">
    <cfRule type="cellIs" dxfId="2135" priority="604" operator="equal">
      <formula>"휴무"</formula>
    </cfRule>
    <cfRule type="cellIs" dxfId="2134" priority="605" operator="equal">
      <formula>"야간"</formula>
    </cfRule>
    <cfRule type="cellIs" dxfId="2133" priority="606" operator="equal">
      <formula>"주간"</formula>
    </cfRule>
  </conditionalFormatting>
  <conditionalFormatting sqref="G26:I26">
    <cfRule type="cellIs" dxfId="2132" priority="601" operator="equal">
      <formula>"휴무"</formula>
    </cfRule>
    <cfRule type="cellIs" dxfId="2131" priority="602" operator="equal">
      <formula>"야간"</formula>
    </cfRule>
    <cfRule type="cellIs" dxfId="2130" priority="603" operator="equal">
      <formula>"주간"</formula>
    </cfRule>
  </conditionalFormatting>
  <conditionalFormatting sqref="J27:L27">
    <cfRule type="cellIs" dxfId="2129" priority="598" operator="equal">
      <formula>"휴무"</formula>
    </cfRule>
    <cfRule type="cellIs" dxfId="2128" priority="599" operator="equal">
      <formula>"야간"</formula>
    </cfRule>
    <cfRule type="cellIs" dxfId="2127" priority="600" operator="equal">
      <formula>"주간"</formula>
    </cfRule>
  </conditionalFormatting>
  <conditionalFormatting sqref="M26:O26">
    <cfRule type="cellIs" dxfId="2126" priority="595" operator="equal">
      <formula>"휴무"</formula>
    </cfRule>
    <cfRule type="cellIs" dxfId="2125" priority="596" operator="equal">
      <formula>"야간"</formula>
    </cfRule>
    <cfRule type="cellIs" dxfId="2124" priority="597" operator="equal">
      <formula>"주간"</formula>
    </cfRule>
  </conditionalFormatting>
  <conditionalFormatting sqref="P27:R27">
    <cfRule type="cellIs" dxfId="2123" priority="592" operator="equal">
      <formula>"휴무"</formula>
    </cfRule>
    <cfRule type="cellIs" dxfId="2122" priority="593" operator="equal">
      <formula>"야간"</formula>
    </cfRule>
    <cfRule type="cellIs" dxfId="2121" priority="594" operator="equal">
      <formula>"주간"</formula>
    </cfRule>
  </conditionalFormatting>
  <conditionalFormatting sqref="S27:U27">
    <cfRule type="cellIs" dxfId="2120" priority="589" operator="equal">
      <formula>"휴무"</formula>
    </cfRule>
    <cfRule type="cellIs" dxfId="2119" priority="590" operator="equal">
      <formula>"야간"</formula>
    </cfRule>
    <cfRule type="cellIs" dxfId="2118" priority="591" operator="equal">
      <formula>"주간"</formula>
    </cfRule>
  </conditionalFormatting>
  <conditionalFormatting sqref="V27:X27">
    <cfRule type="cellIs" dxfId="2117" priority="586" operator="equal">
      <formula>"휴무"</formula>
    </cfRule>
    <cfRule type="cellIs" dxfId="2116" priority="587" operator="equal">
      <formula>"야간"</formula>
    </cfRule>
    <cfRule type="cellIs" dxfId="2115" priority="588" operator="equal">
      <formula>"주간"</formula>
    </cfRule>
  </conditionalFormatting>
  <conditionalFormatting sqref="P28:R28">
    <cfRule type="cellIs" dxfId="2114" priority="583" operator="equal">
      <formula>"휴무"</formula>
    </cfRule>
    <cfRule type="cellIs" dxfId="2113" priority="584" operator="equal">
      <formula>"야간"</formula>
    </cfRule>
    <cfRule type="cellIs" dxfId="2112" priority="585" operator="equal">
      <formula>"주간"</formula>
    </cfRule>
  </conditionalFormatting>
  <conditionalFormatting sqref="P29:R29">
    <cfRule type="cellIs" dxfId="2111" priority="580" operator="equal">
      <formula>"휴무"</formula>
    </cfRule>
    <cfRule type="cellIs" dxfId="2110" priority="581" operator="equal">
      <formula>"야간"</formula>
    </cfRule>
    <cfRule type="cellIs" dxfId="2109" priority="582" operator="equal">
      <formula>"주간"</formula>
    </cfRule>
  </conditionalFormatting>
  <conditionalFormatting sqref="P26:R26">
    <cfRule type="cellIs" dxfId="2108" priority="577" operator="equal">
      <formula>"휴무"</formula>
    </cfRule>
    <cfRule type="cellIs" dxfId="2107" priority="578" operator="equal">
      <formula>"야간"</formula>
    </cfRule>
    <cfRule type="cellIs" dxfId="2106" priority="579" operator="equal">
      <formula>"주간"</formula>
    </cfRule>
  </conditionalFormatting>
  <conditionalFormatting sqref="P24:R24">
    <cfRule type="cellIs" dxfId="2105" priority="574" operator="equal">
      <formula>"휴무"</formula>
    </cfRule>
    <cfRule type="cellIs" dxfId="2104" priority="575" operator="equal">
      <formula>"야간"</formula>
    </cfRule>
    <cfRule type="cellIs" dxfId="2103" priority="576" operator="equal">
      <formula>"주간"</formula>
    </cfRule>
  </conditionalFormatting>
  <conditionalFormatting sqref="S24:U24">
    <cfRule type="cellIs" dxfId="2102" priority="571" operator="equal">
      <formula>"휴무"</formula>
    </cfRule>
    <cfRule type="cellIs" dxfId="2101" priority="572" operator="equal">
      <formula>"야간"</formula>
    </cfRule>
    <cfRule type="cellIs" dxfId="2100" priority="573" operator="equal">
      <formula>"주간"</formula>
    </cfRule>
  </conditionalFormatting>
  <conditionalFormatting sqref="S28:U28">
    <cfRule type="cellIs" dxfId="2099" priority="568" operator="equal">
      <formula>"휴무"</formula>
    </cfRule>
    <cfRule type="cellIs" dxfId="2098" priority="569" operator="equal">
      <formula>"야간"</formula>
    </cfRule>
    <cfRule type="cellIs" dxfId="2097" priority="570" operator="equal">
      <formula>"주간"</formula>
    </cfRule>
  </conditionalFormatting>
  <conditionalFormatting sqref="S29:U29">
    <cfRule type="cellIs" dxfId="2096" priority="565" operator="equal">
      <formula>"휴무"</formula>
    </cfRule>
    <cfRule type="cellIs" dxfId="2095" priority="566" operator="equal">
      <formula>"야간"</formula>
    </cfRule>
    <cfRule type="cellIs" dxfId="2094" priority="567" operator="equal">
      <formula>"주간"</formula>
    </cfRule>
  </conditionalFormatting>
  <conditionalFormatting sqref="S26:U26">
    <cfRule type="cellIs" dxfId="2093" priority="562" operator="equal">
      <formula>"휴무"</formula>
    </cfRule>
    <cfRule type="cellIs" dxfId="2092" priority="563" operator="equal">
      <formula>"야간"</formula>
    </cfRule>
    <cfRule type="cellIs" dxfId="2091" priority="564" operator="equal">
      <formula>"주간"</formula>
    </cfRule>
  </conditionalFormatting>
  <conditionalFormatting sqref="V28:X28">
    <cfRule type="cellIs" dxfId="2090" priority="559" operator="equal">
      <formula>"휴무"</formula>
    </cfRule>
    <cfRule type="cellIs" dxfId="2089" priority="560" operator="equal">
      <formula>"야간"</formula>
    </cfRule>
    <cfRule type="cellIs" dxfId="2088" priority="561" operator="equal">
      <formula>"주간"</formula>
    </cfRule>
  </conditionalFormatting>
  <conditionalFormatting sqref="V29:X29">
    <cfRule type="cellIs" dxfId="2087" priority="556" operator="equal">
      <formula>"휴무"</formula>
    </cfRule>
    <cfRule type="cellIs" dxfId="2086" priority="557" operator="equal">
      <formula>"야간"</formula>
    </cfRule>
    <cfRule type="cellIs" dxfId="2085" priority="558" operator="equal">
      <formula>"주간"</formula>
    </cfRule>
  </conditionalFormatting>
  <conditionalFormatting sqref="V24:X24">
    <cfRule type="cellIs" dxfId="2084" priority="553" operator="equal">
      <formula>"휴무"</formula>
    </cfRule>
    <cfRule type="cellIs" dxfId="2083" priority="554" operator="equal">
      <formula>"야간"</formula>
    </cfRule>
    <cfRule type="cellIs" dxfId="2082" priority="555" operator="equal">
      <formula>"주간"</formula>
    </cfRule>
  </conditionalFormatting>
  <conditionalFormatting sqref="V26:X26">
    <cfRule type="cellIs" dxfId="2081" priority="550" operator="equal">
      <formula>"휴무"</formula>
    </cfRule>
    <cfRule type="cellIs" dxfId="2080" priority="551" operator="equal">
      <formula>"야간"</formula>
    </cfRule>
    <cfRule type="cellIs" dxfId="2079" priority="552" operator="equal">
      <formula>"주간"</formula>
    </cfRule>
  </conditionalFormatting>
  <conditionalFormatting sqref="M27:O27">
    <cfRule type="cellIs" dxfId="2078" priority="547" operator="equal">
      <formula>"휴무"</formula>
    </cfRule>
    <cfRule type="cellIs" dxfId="2077" priority="548" operator="equal">
      <formula>"야간"</formula>
    </cfRule>
    <cfRule type="cellIs" dxfId="2076" priority="549" operator="equal">
      <formula>"주간"</formula>
    </cfRule>
  </conditionalFormatting>
  <conditionalFormatting sqref="M25:O25">
    <cfRule type="cellIs" dxfId="2075" priority="544" operator="equal">
      <formula>"휴무"</formula>
    </cfRule>
    <cfRule type="cellIs" dxfId="2074" priority="545" operator="equal">
      <formula>"야간"</formula>
    </cfRule>
    <cfRule type="cellIs" dxfId="2073" priority="546" operator="equal">
      <formula>"주간"</formula>
    </cfRule>
  </conditionalFormatting>
  <conditionalFormatting sqref="D35:F35">
    <cfRule type="cellIs" dxfId="2072" priority="541" operator="equal">
      <formula>"휴무"</formula>
    </cfRule>
    <cfRule type="cellIs" dxfId="2071" priority="542" operator="equal">
      <formula>"야간"</formula>
    </cfRule>
    <cfRule type="cellIs" dxfId="2070" priority="543" operator="equal">
      <formula>"주간"</formula>
    </cfRule>
  </conditionalFormatting>
  <conditionalFormatting sqref="G35:I35">
    <cfRule type="cellIs" dxfId="2069" priority="538" operator="equal">
      <formula>"휴무"</formula>
    </cfRule>
    <cfRule type="cellIs" dxfId="2068" priority="539" operator="equal">
      <formula>"야간"</formula>
    </cfRule>
    <cfRule type="cellIs" dxfId="2067" priority="540" operator="equal">
      <formula>"주간"</formula>
    </cfRule>
  </conditionalFormatting>
  <conditionalFormatting sqref="J35:L35">
    <cfRule type="cellIs" dxfId="2066" priority="535" operator="equal">
      <formula>"휴무"</formula>
    </cfRule>
    <cfRule type="cellIs" dxfId="2065" priority="536" operator="equal">
      <formula>"야간"</formula>
    </cfRule>
    <cfRule type="cellIs" dxfId="2064" priority="537" operator="equal">
      <formula>"주간"</formula>
    </cfRule>
  </conditionalFormatting>
  <conditionalFormatting sqref="D32:F32">
    <cfRule type="cellIs" dxfId="2063" priority="532" operator="equal">
      <formula>"휴무"</formula>
    </cfRule>
    <cfRule type="cellIs" dxfId="2062" priority="533" operator="equal">
      <formula>"야간"</formula>
    </cfRule>
    <cfRule type="cellIs" dxfId="2061" priority="534" operator="equal">
      <formula>"주간"</formula>
    </cfRule>
  </conditionalFormatting>
  <conditionalFormatting sqref="G32:I32">
    <cfRule type="cellIs" dxfId="2060" priority="529" operator="equal">
      <formula>"휴무"</formula>
    </cfRule>
    <cfRule type="cellIs" dxfId="2059" priority="530" operator="equal">
      <formula>"야간"</formula>
    </cfRule>
    <cfRule type="cellIs" dxfId="2058" priority="531" operator="equal">
      <formula>"주간"</formula>
    </cfRule>
  </conditionalFormatting>
  <conditionalFormatting sqref="J32:L32">
    <cfRule type="cellIs" dxfId="2057" priority="526" operator="equal">
      <formula>"휴무"</formula>
    </cfRule>
    <cfRule type="cellIs" dxfId="2056" priority="527" operator="equal">
      <formula>"야간"</formula>
    </cfRule>
    <cfRule type="cellIs" dxfId="2055" priority="528" operator="equal">
      <formula>"주간"</formula>
    </cfRule>
  </conditionalFormatting>
  <conditionalFormatting sqref="D38:F38">
    <cfRule type="cellIs" dxfId="2054" priority="523" operator="equal">
      <formula>"휴무"</formula>
    </cfRule>
    <cfRule type="cellIs" dxfId="2053" priority="524" operator="equal">
      <formula>"야간"</formula>
    </cfRule>
    <cfRule type="cellIs" dxfId="2052" priority="525" operator="equal">
      <formula>"주간"</formula>
    </cfRule>
  </conditionalFormatting>
  <conditionalFormatting sqref="G38:I38">
    <cfRule type="cellIs" dxfId="2051" priority="520" operator="equal">
      <formula>"휴무"</formula>
    </cfRule>
    <cfRule type="cellIs" dxfId="2050" priority="521" operator="equal">
      <formula>"야간"</formula>
    </cfRule>
    <cfRule type="cellIs" dxfId="2049" priority="522" operator="equal">
      <formula>"주간"</formula>
    </cfRule>
  </conditionalFormatting>
  <conditionalFormatting sqref="S38:U38">
    <cfRule type="cellIs" dxfId="2048" priority="517" operator="equal">
      <formula>"휴무"</formula>
    </cfRule>
    <cfRule type="cellIs" dxfId="2047" priority="518" operator="equal">
      <formula>"야간"</formula>
    </cfRule>
    <cfRule type="cellIs" dxfId="2046" priority="519" operator="equal">
      <formula>"주간"</formula>
    </cfRule>
  </conditionalFormatting>
  <conditionalFormatting sqref="D37:F37">
    <cfRule type="cellIs" dxfId="2045" priority="514" operator="equal">
      <formula>"휴무"</formula>
    </cfRule>
    <cfRule type="cellIs" dxfId="2044" priority="515" operator="equal">
      <formula>"야간"</formula>
    </cfRule>
    <cfRule type="cellIs" dxfId="2043" priority="516" operator="equal">
      <formula>"주간"</formula>
    </cfRule>
  </conditionalFormatting>
  <conditionalFormatting sqref="D36:F36">
    <cfRule type="cellIs" dxfId="2042" priority="511" operator="equal">
      <formula>"휴무"</formula>
    </cfRule>
    <cfRule type="cellIs" dxfId="2041" priority="512" operator="equal">
      <formula>"야간"</formula>
    </cfRule>
    <cfRule type="cellIs" dxfId="2040" priority="513" operator="equal">
      <formula>"주간"</formula>
    </cfRule>
  </conditionalFormatting>
  <conditionalFormatting sqref="D34:F34">
    <cfRule type="cellIs" dxfId="2039" priority="508" operator="equal">
      <formula>"휴무"</formula>
    </cfRule>
    <cfRule type="cellIs" dxfId="2038" priority="509" operator="equal">
      <formula>"야간"</formula>
    </cfRule>
    <cfRule type="cellIs" dxfId="2037" priority="510" operator="equal">
      <formula>"주간"</formula>
    </cfRule>
  </conditionalFormatting>
  <conditionalFormatting sqref="D33:F33">
    <cfRule type="cellIs" dxfId="2036" priority="505" operator="equal">
      <formula>"휴무"</formula>
    </cfRule>
    <cfRule type="cellIs" dxfId="2035" priority="506" operator="equal">
      <formula>"야간"</formula>
    </cfRule>
    <cfRule type="cellIs" dxfId="2034" priority="507" operator="equal">
      <formula>"주간"</formula>
    </cfRule>
  </conditionalFormatting>
  <conditionalFormatting sqref="G34:I34">
    <cfRule type="cellIs" dxfId="2033" priority="502" operator="equal">
      <formula>"휴무"</formula>
    </cfRule>
    <cfRule type="cellIs" dxfId="2032" priority="503" operator="equal">
      <formula>"야간"</formula>
    </cfRule>
    <cfRule type="cellIs" dxfId="2031" priority="504" operator="equal">
      <formula>"주간"</formula>
    </cfRule>
  </conditionalFormatting>
  <conditionalFormatting sqref="G33:I33">
    <cfRule type="cellIs" dxfId="2030" priority="499" operator="equal">
      <formula>"휴무"</formula>
    </cfRule>
    <cfRule type="cellIs" dxfId="2029" priority="500" operator="equal">
      <formula>"야간"</formula>
    </cfRule>
    <cfRule type="cellIs" dxfId="2028" priority="501" operator="equal">
      <formula>"주간"</formula>
    </cfRule>
  </conditionalFormatting>
  <conditionalFormatting sqref="G36:I36">
    <cfRule type="cellIs" dxfId="2027" priority="496" operator="equal">
      <formula>"휴무"</formula>
    </cfRule>
    <cfRule type="cellIs" dxfId="2026" priority="497" operator="equal">
      <formula>"야간"</formula>
    </cfRule>
    <cfRule type="cellIs" dxfId="2025" priority="498" operator="equal">
      <formula>"주간"</formula>
    </cfRule>
  </conditionalFormatting>
  <conditionalFormatting sqref="G37:I37">
    <cfRule type="cellIs" dxfId="2024" priority="493" operator="equal">
      <formula>"휴무"</formula>
    </cfRule>
    <cfRule type="cellIs" dxfId="2023" priority="494" operator="equal">
      <formula>"야간"</formula>
    </cfRule>
    <cfRule type="cellIs" dxfId="2022" priority="495" operator="equal">
      <formula>"주간"</formula>
    </cfRule>
  </conditionalFormatting>
  <conditionalFormatting sqref="J33:L33">
    <cfRule type="cellIs" dxfId="2021" priority="490" operator="equal">
      <formula>"휴무"</formula>
    </cfRule>
    <cfRule type="cellIs" dxfId="2020" priority="491" operator="equal">
      <formula>"야간"</formula>
    </cfRule>
    <cfRule type="cellIs" dxfId="2019" priority="492" operator="equal">
      <formula>"주간"</formula>
    </cfRule>
  </conditionalFormatting>
  <conditionalFormatting sqref="M35:O35">
    <cfRule type="cellIs" dxfId="2018" priority="487" operator="equal">
      <formula>"휴무"</formula>
    </cfRule>
    <cfRule type="cellIs" dxfId="2017" priority="488" operator="equal">
      <formula>"야간"</formula>
    </cfRule>
    <cfRule type="cellIs" dxfId="2016" priority="489" operator="equal">
      <formula>"주간"</formula>
    </cfRule>
  </conditionalFormatting>
  <conditionalFormatting sqref="P35:R35">
    <cfRule type="cellIs" dxfId="2015" priority="484" operator="equal">
      <formula>"휴무"</formula>
    </cfRule>
    <cfRule type="cellIs" dxfId="2014" priority="485" operator="equal">
      <formula>"야간"</formula>
    </cfRule>
    <cfRule type="cellIs" dxfId="2013" priority="486" operator="equal">
      <formula>"주간"</formula>
    </cfRule>
  </conditionalFormatting>
  <conditionalFormatting sqref="J25:L25">
    <cfRule type="cellIs" dxfId="2012" priority="481" operator="equal">
      <formula>"휴무"</formula>
    </cfRule>
    <cfRule type="cellIs" dxfId="2011" priority="482" operator="equal">
      <formula>"야간"</formula>
    </cfRule>
    <cfRule type="cellIs" dxfId="2010" priority="483" operator="equal">
      <formula>"주간"</formula>
    </cfRule>
  </conditionalFormatting>
  <conditionalFormatting sqref="M24:O24">
    <cfRule type="cellIs" dxfId="2009" priority="478" operator="equal">
      <formula>"휴무"</formula>
    </cfRule>
    <cfRule type="cellIs" dxfId="2008" priority="479" operator="equal">
      <formula>"야간"</formula>
    </cfRule>
    <cfRule type="cellIs" dxfId="2007" priority="480" operator="equal">
      <formula>"주간"</formula>
    </cfRule>
  </conditionalFormatting>
  <conditionalFormatting sqref="J26:L26">
    <cfRule type="cellIs" dxfId="2006" priority="475" operator="equal">
      <formula>"휴무"</formula>
    </cfRule>
    <cfRule type="cellIs" dxfId="2005" priority="476" operator="equal">
      <formula>"야간"</formula>
    </cfRule>
    <cfRule type="cellIs" dxfId="2004" priority="477" operator="equal">
      <formula>"주간"</formula>
    </cfRule>
  </conditionalFormatting>
  <conditionalFormatting sqref="M33:O33">
    <cfRule type="cellIs" dxfId="2003" priority="472" operator="equal">
      <formula>"휴무"</formula>
    </cfRule>
    <cfRule type="cellIs" dxfId="2002" priority="473" operator="equal">
      <formula>"야간"</formula>
    </cfRule>
    <cfRule type="cellIs" dxfId="2001" priority="474" operator="equal">
      <formula>"주간"</formula>
    </cfRule>
  </conditionalFormatting>
  <conditionalFormatting sqref="P33:R33">
    <cfRule type="cellIs" dxfId="2000" priority="469" operator="equal">
      <formula>"휴무"</formula>
    </cfRule>
    <cfRule type="cellIs" dxfId="1999" priority="470" operator="equal">
      <formula>"야간"</formula>
    </cfRule>
    <cfRule type="cellIs" dxfId="1998" priority="471" operator="equal">
      <formula>"주간"</formula>
    </cfRule>
  </conditionalFormatting>
  <conditionalFormatting sqref="P34:R34">
    <cfRule type="cellIs" dxfId="1997" priority="466" operator="equal">
      <formula>"휴무"</formula>
    </cfRule>
    <cfRule type="cellIs" dxfId="1996" priority="467" operator="equal">
      <formula>"야간"</formula>
    </cfRule>
    <cfRule type="cellIs" dxfId="1995" priority="468" operator="equal">
      <formula>"주간"</formula>
    </cfRule>
  </conditionalFormatting>
  <conditionalFormatting sqref="P38:R38">
    <cfRule type="cellIs" dxfId="1994" priority="463" operator="equal">
      <formula>"휴무"</formula>
    </cfRule>
    <cfRule type="cellIs" dxfId="1993" priority="464" operator="equal">
      <formula>"야간"</formula>
    </cfRule>
    <cfRule type="cellIs" dxfId="1992" priority="465" operator="equal">
      <formula>"주간"</formula>
    </cfRule>
  </conditionalFormatting>
  <conditionalFormatting sqref="P36:R36">
    <cfRule type="cellIs" dxfId="1991" priority="460" operator="equal">
      <formula>"휴무"</formula>
    </cfRule>
    <cfRule type="cellIs" dxfId="1990" priority="461" operator="equal">
      <formula>"야간"</formula>
    </cfRule>
    <cfRule type="cellIs" dxfId="1989" priority="462" operator="equal">
      <formula>"주간"</formula>
    </cfRule>
  </conditionalFormatting>
  <conditionalFormatting sqref="V37:X37">
    <cfRule type="cellIs" dxfId="1988" priority="457" operator="equal">
      <formula>"휴무"</formula>
    </cfRule>
    <cfRule type="cellIs" dxfId="1987" priority="458" operator="equal">
      <formula>"야간"</formula>
    </cfRule>
    <cfRule type="cellIs" dxfId="1986" priority="459" operator="equal">
      <formula>"주간"</formula>
    </cfRule>
  </conditionalFormatting>
  <conditionalFormatting sqref="M32:O32">
    <cfRule type="cellIs" dxfId="1985" priority="454" operator="equal">
      <formula>"휴무"</formula>
    </cfRule>
    <cfRule type="cellIs" dxfId="1984" priority="455" operator="equal">
      <formula>"야간"</formula>
    </cfRule>
    <cfRule type="cellIs" dxfId="1983" priority="456" operator="equal">
      <formula>"주간"</formula>
    </cfRule>
  </conditionalFormatting>
  <conditionalFormatting sqref="V34:X34">
    <cfRule type="cellIs" dxfId="1982" priority="451" operator="equal">
      <formula>"휴무"</formula>
    </cfRule>
    <cfRule type="cellIs" dxfId="1981" priority="452" operator="equal">
      <formula>"야간"</formula>
    </cfRule>
    <cfRule type="cellIs" dxfId="1980" priority="453" operator="equal">
      <formula>"주간"</formula>
    </cfRule>
  </conditionalFormatting>
  <conditionalFormatting sqref="S32:U32">
    <cfRule type="cellIs" dxfId="1979" priority="448" operator="equal">
      <formula>"휴무"</formula>
    </cfRule>
    <cfRule type="cellIs" dxfId="1978" priority="449" operator="equal">
      <formula>"야간"</formula>
    </cfRule>
    <cfRule type="cellIs" dxfId="1977" priority="450" operator="equal">
      <formula>"주간"</formula>
    </cfRule>
  </conditionalFormatting>
  <conditionalFormatting sqref="S35:U35">
    <cfRule type="cellIs" dxfId="1976" priority="445" operator="equal">
      <formula>"휴무"</formula>
    </cfRule>
    <cfRule type="cellIs" dxfId="1975" priority="446" operator="equal">
      <formula>"야간"</formula>
    </cfRule>
    <cfRule type="cellIs" dxfId="1974" priority="447" operator="equal">
      <formula>"주간"</formula>
    </cfRule>
  </conditionalFormatting>
  <conditionalFormatting sqref="V35:X35">
    <cfRule type="cellIs" dxfId="1973" priority="442" operator="equal">
      <formula>"휴무"</formula>
    </cfRule>
    <cfRule type="cellIs" dxfId="1972" priority="443" operator="equal">
      <formula>"야간"</formula>
    </cfRule>
    <cfRule type="cellIs" dxfId="1971" priority="444" operator="equal">
      <formula>"주간"</formula>
    </cfRule>
  </conditionalFormatting>
  <conditionalFormatting sqref="M36:O36">
    <cfRule type="cellIs" dxfId="1970" priority="439" operator="equal">
      <formula>"휴무"</formula>
    </cfRule>
    <cfRule type="cellIs" dxfId="1969" priority="440" operator="equal">
      <formula>"야간"</formula>
    </cfRule>
    <cfRule type="cellIs" dxfId="1968" priority="441" operator="equal">
      <formula>"주간"</formula>
    </cfRule>
  </conditionalFormatting>
  <conditionalFormatting sqref="M34:O34">
    <cfRule type="cellIs" dxfId="1967" priority="436" operator="equal">
      <formula>"휴무"</formula>
    </cfRule>
    <cfRule type="cellIs" dxfId="1966" priority="437" operator="equal">
      <formula>"야간"</formula>
    </cfRule>
    <cfRule type="cellIs" dxfId="1965" priority="438" operator="equal">
      <formula>"주간"</formula>
    </cfRule>
  </conditionalFormatting>
  <conditionalFormatting sqref="S34:U34">
    <cfRule type="cellIs" dxfId="1964" priority="433" operator="equal">
      <formula>"휴무"</formula>
    </cfRule>
    <cfRule type="cellIs" dxfId="1963" priority="434" operator="equal">
      <formula>"야간"</formula>
    </cfRule>
    <cfRule type="cellIs" dxfId="1962" priority="435" operator="equal">
      <formula>"주간"</formula>
    </cfRule>
  </conditionalFormatting>
  <conditionalFormatting sqref="J36:L36">
    <cfRule type="cellIs" dxfId="1961" priority="430" operator="equal">
      <formula>"휴무"</formula>
    </cfRule>
    <cfRule type="cellIs" dxfId="1960" priority="431" operator="equal">
      <formula>"야간"</formula>
    </cfRule>
    <cfRule type="cellIs" dxfId="1959" priority="432" operator="equal">
      <formula>"주간"</formula>
    </cfRule>
  </conditionalFormatting>
  <conditionalFormatting sqref="J34:L34">
    <cfRule type="cellIs" dxfId="1958" priority="427" operator="equal">
      <formula>"휴무"</formula>
    </cfRule>
    <cfRule type="cellIs" dxfId="1957" priority="428" operator="equal">
      <formula>"야간"</formula>
    </cfRule>
    <cfRule type="cellIs" dxfId="1956" priority="429" operator="equal">
      <formula>"주간"</formula>
    </cfRule>
  </conditionalFormatting>
  <conditionalFormatting sqref="V33:X33">
    <cfRule type="cellIs" dxfId="1955" priority="424" operator="equal">
      <formula>"휴무"</formula>
    </cfRule>
    <cfRule type="cellIs" dxfId="1954" priority="425" operator="equal">
      <formula>"야간"</formula>
    </cfRule>
    <cfRule type="cellIs" dxfId="1953" priority="426" operator="equal">
      <formula>"주간"</formula>
    </cfRule>
  </conditionalFormatting>
  <conditionalFormatting sqref="D18:F18">
    <cfRule type="cellIs" dxfId="1952" priority="421" operator="equal">
      <formula>"휴무"</formula>
    </cfRule>
    <cfRule type="cellIs" dxfId="1951" priority="422" operator="equal">
      <formula>"야간"</formula>
    </cfRule>
    <cfRule type="cellIs" dxfId="1950" priority="423" operator="equal">
      <formula>"주간"</formula>
    </cfRule>
  </conditionalFormatting>
  <conditionalFormatting sqref="V36:X36">
    <cfRule type="cellIs" dxfId="1949" priority="418" operator="equal">
      <formula>"휴무"</formula>
    </cfRule>
    <cfRule type="cellIs" dxfId="1948" priority="419" operator="equal">
      <formula>"야간"</formula>
    </cfRule>
    <cfRule type="cellIs" dxfId="1947" priority="420" operator="equal">
      <formula>"주간"</formula>
    </cfRule>
  </conditionalFormatting>
  <conditionalFormatting sqref="S33:U33">
    <cfRule type="cellIs" dxfId="1946" priority="415" operator="equal">
      <formula>"휴무"</formula>
    </cfRule>
    <cfRule type="cellIs" dxfId="1945" priority="416" operator="equal">
      <formula>"야간"</formula>
    </cfRule>
    <cfRule type="cellIs" dxfId="1944" priority="417" operator="equal">
      <formula>"주간"</formula>
    </cfRule>
  </conditionalFormatting>
  <conditionalFormatting sqref="S36:U36">
    <cfRule type="cellIs" dxfId="1943" priority="412" operator="equal">
      <formula>"휴무"</formula>
    </cfRule>
    <cfRule type="cellIs" dxfId="1942" priority="413" operator="equal">
      <formula>"야간"</formula>
    </cfRule>
    <cfRule type="cellIs" dxfId="1941" priority="414" operator="equal">
      <formula>"주간"</formula>
    </cfRule>
  </conditionalFormatting>
  <conditionalFormatting sqref="S44:U44">
    <cfRule type="cellIs" dxfId="1940" priority="409" operator="equal">
      <formula>"휴무"</formula>
    </cfRule>
    <cfRule type="cellIs" dxfId="1939" priority="410" operator="equal">
      <formula>"야간"</formula>
    </cfRule>
    <cfRule type="cellIs" dxfId="1938" priority="411" operator="equal">
      <formula>"주간"</formula>
    </cfRule>
  </conditionalFormatting>
  <conditionalFormatting sqref="V44:X44">
    <cfRule type="cellIs" dxfId="1937" priority="406" operator="equal">
      <formula>"휴무"</formula>
    </cfRule>
    <cfRule type="cellIs" dxfId="1936" priority="407" operator="equal">
      <formula>"야간"</formula>
    </cfRule>
    <cfRule type="cellIs" dxfId="1935" priority="408" operator="equal">
      <formula>"주간"</formula>
    </cfRule>
  </conditionalFormatting>
  <conditionalFormatting sqref="S45:U45">
    <cfRule type="cellIs" dxfId="1934" priority="403" operator="equal">
      <formula>"휴무"</formula>
    </cfRule>
    <cfRule type="cellIs" dxfId="1933" priority="404" operator="equal">
      <formula>"야간"</formula>
    </cfRule>
    <cfRule type="cellIs" dxfId="1932" priority="405" operator="equal">
      <formula>"주간"</formula>
    </cfRule>
  </conditionalFormatting>
  <conditionalFormatting sqref="G47:I47">
    <cfRule type="cellIs" dxfId="1931" priority="400" operator="equal">
      <formula>"휴무"</formula>
    </cfRule>
    <cfRule type="cellIs" dxfId="1930" priority="401" operator="equal">
      <formula>"야간"</formula>
    </cfRule>
    <cfRule type="cellIs" dxfId="1929" priority="402" operator="equal">
      <formula>"주간"</formula>
    </cfRule>
  </conditionalFormatting>
  <conditionalFormatting sqref="J47:L47">
    <cfRule type="cellIs" dxfId="1928" priority="397" operator="equal">
      <formula>"휴무"</formula>
    </cfRule>
    <cfRule type="cellIs" dxfId="1927" priority="398" operator="equal">
      <formula>"야간"</formula>
    </cfRule>
    <cfRule type="cellIs" dxfId="1926" priority="399" operator="equal">
      <formula>"주간"</formula>
    </cfRule>
  </conditionalFormatting>
  <conditionalFormatting sqref="D44:F44">
    <cfRule type="cellIs" dxfId="1925" priority="394" operator="equal">
      <formula>"휴무"</formula>
    </cfRule>
    <cfRule type="cellIs" dxfId="1924" priority="395" operator="equal">
      <formula>"야간"</formula>
    </cfRule>
    <cfRule type="cellIs" dxfId="1923" priority="396" operator="equal">
      <formula>"주간"</formula>
    </cfRule>
  </conditionalFormatting>
  <conditionalFormatting sqref="P45:R45">
    <cfRule type="cellIs" dxfId="1922" priority="391" operator="equal">
      <formula>"휴무"</formula>
    </cfRule>
    <cfRule type="cellIs" dxfId="1921" priority="392" operator="equal">
      <formula>"야간"</formula>
    </cfRule>
    <cfRule type="cellIs" dxfId="1920" priority="393" operator="equal">
      <formula>"주간"</formula>
    </cfRule>
  </conditionalFormatting>
  <conditionalFormatting sqref="G44:I44">
    <cfRule type="cellIs" dxfId="1919" priority="388" operator="equal">
      <formula>"휴무"</formula>
    </cfRule>
    <cfRule type="cellIs" dxfId="1918" priority="389" operator="equal">
      <formula>"야간"</formula>
    </cfRule>
    <cfRule type="cellIs" dxfId="1917" priority="390" operator="equal">
      <formula>"주간"</formula>
    </cfRule>
  </conditionalFormatting>
  <conditionalFormatting sqref="J44:L44">
    <cfRule type="cellIs" dxfId="1916" priority="385" operator="equal">
      <formula>"휴무"</formula>
    </cfRule>
    <cfRule type="cellIs" dxfId="1915" priority="386" operator="equal">
      <formula>"야간"</formula>
    </cfRule>
    <cfRule type="cellIs" dxfId="1914" priority="387" operator="equal">
      <formula>"주간"</formula>
    </cfRule>
  </conditionalFormatting>
  <conditionalFormatting sqref="P44:R44">
    <cfRule type="cellIs" dxfId="1913" priority="382" operator="equal">
      <formula>"휴무"</formula>
    </cfRule>
    <cfRule type="cellIs" dxfId="1912" priority="383" operator="equal">
      <formula>"야간"</formula>
    </cfRule>
    <cfRule type="cellIs" dxfId="1911" priority="384" operator="equal">
      <formula>"주간"</formula>
    </cfRule>
  </conditionalFormatting>
  <conditionalFormatting sqref="D8:F8">
    <cfRule type="cellIs" dxfId="1910" priority="379" operator="equal">
      <formula>"휴무"</formula>
    </cfRule>
    <cfRule type="cellIs" dxfId="1909" priority="380" operator="equal">
      <formula>"야간"</formula>
    </cfRule>
    <cfRule type="cellIs" dxfId="1908" priority="381" operator="equal">
      <formula>"주간"</formula>
    </cfRule>
  </conditionalFormatting>
  <conditionalFormatting sqref="D47:F47">
    <cfRule type="cellIs" dxfId="1907" priority="376" operator="equal">
      <formula>"휴무"</formula>
    </cfRule>
    <cfRule type="cellIs" dxfId="1906" priority="377" operator="equal">
      <formula>"야간"</formula>
    </cfRule>
    <cfRule type="cellIs" dxfId="1905" priority="378" operator="equal">
      <formula>"주간"</formula>
    </cfRule>
  </conditionalFormatting>
  <conditionalFormatting sqref="D42:F42">
    <cfRule type="cellIs" dxfId="1904" priority="373" operator="equal">
      <formula>"휴무"</formula>
    </cfRule>
    <cfRule type="cellIs" dxfId="1903" priority="374" operator="equal">
      <formula>"야간"</formula>
    </cfRule>
    <cfRule type="cellIs" dxfId="1902" priority="375" operator="equal">
      <formula>"주간"</formula>
    </cfRule>
  </conditionalFormatting>
  <conditionalFormatting sqref="D43:F43">
    <cfRule type="cellIs" dxfId="1901" priority="370" operator="equal">
      <formula>"휴무"</formula>
    </cfRule>
    <cfRule type="cellIs" dxfId="1900" priority="371" operator="equal">
      <formula>"야간"</formula>
    </cfRule>
    <cfRule type="cellIs" dxfId="1899" priority="372" operator="equal">
      <formula>"주간"</formula>
    </cfRule>
  </conditionalFormatting>
  <conditionalFormatting sqref="D45:F45">
    <cfRule type="cellIs" dxfId="1898" priority="367" operator="equal">
      <formula>"휴무"</formula>
    </cfRule>
    <cfRule type="cellIs" dxfId="1897" priority="368" operator="equal">
      <formula>"야간"</formula>
    </cfRule>
    <cfRule type="cellIs" dxfId="1896" priority="369" operator="equal">
      <formula>"주간"</formula>
    </cfRule>
  </conditionalFormatting>
  <conditionalFormatting sqref="D41:F41">
    <cfRule type="cellIs" dxfId="1895" priority="364" operator="equal">
      <formula>"휴무"</formula>
    </cfRule>
    <cfRule type="cellIs" dxfId="1894" priority="365" operator="equal">
      <formula>"야간"</formula>
    </cfRule>
    <cfRule type="cellIs" dxfId="1893" priority="366" operator="equal">
      <formula>"주간"</formula>
    </cfRule>
  </conditionalFormatting>
  <conditionalFormatting sqref="G41:I41">
    <cfRule type="cellIs" dxfId="1892" priority="361" operator="equal">
      <formula>"휴무"</formula>
    </cfRule>
    <cfRule type="cellIs" dxfId="1891" priority="362" operator="equal">
      <formula>"야간"</formula>
    </cfRule>
    <cfRule type="cellIs" dxfId="1890" priority="363" operator="equal">
      <formula>"주간"</formula>
    </cfRule>
  </conditionalFormatting>
  <conditionalFormatting sqref="G42:I42">
    <cfRule type="cellIs" dxfId="1889" priority="358" operator="equal">
      <formula>"휴무"</formula>
    </cfRule>
    <cfRule type="cellIs" dxfId="1888" priority="359" operator="equal">
      <formula>"야간"</formula>
    </cfRule>
    <cfRule type="cellIs" dxfId="1887" priority="360" operator="equal">
      <formula>"주간"</formula>
    </cfRule>
  </conditionalFormatting>
  <conditionalFormatting sqref="G43:I43">
    <cfRule type="cellIs" dxfId="1886" priority="355" operator="equal">
      <formula>"휴무"</formula>
    </cfRule>
    <cfRule type="cellIs" dxfId="1885" priority="356" operator="equal">
      <formula>"야간"</formula>
    </cfRule>
    <cfRule type="cellIs" dxfId="1884" priority="357" operator="equal">
      <formula>"주간"</formula>
    </cfRule>
  </conditionalFormatting>
  <conditionalFormatting sqref="G45:I45">
    <cfRule type="cellIs" dxfId="1883" priority="352" operator="equal">
      <formula>"휴무"</formula>
    </cfRule>
    <cfRule type="cellIs" dxfId="1882" priority="353" operator="equal">
      <formula>"야간"</formula>
    </cfRule>
    <cfRule type="cellIs" dxfId="1881" priority="354" operator="equal">
      <formula>"주간"</formula>
    </cfRule>
  </conditionalFormatting>
  <conditionalFormatting sqref="G46:I46">
    <cfRule type="cellIs" dxfId="1880" priority="349" operator="equal">
      <formula>"휴무"</formula>
    </cfRule>
    <cfRule type="cellIs" dxfId="1879" priority="350" operator="equal">
      <formula>"야간"</formula>
    </cfRule>
    <cfRule type="cellIs" dxfId="1878" priority="351" operator="equal">
      <formula>"주간"</formula>
    </cfRule>
  </conditionalFormatting>
  <conditionalFormatting sqref="J46:L46">
    <cfRule type="cellIs" dxfId="1877" priority="346" operator="equal">
      <formula>"휴무"</formula>
    </cfRule>
    <cfRule type="cellIs" dxfId="1876" priority="347" operator="equal">
      <formula>"야간"</formula>
    </cfRule>
    <cfRule type="cellIs" dxfId="1875" priority="348" operator="equal">
      <formula>"주간"</formula>
    </cfRule>
  </conditionalFormatting>
  <conditionalFormatting sqref="M45:O45">
    <cfRule type="cellIs" dxfId="1874" priority="343" operator="equal">
      <formula>"휴무"</formula>
    </cfRule>
    <cfRule type="cellIs" dxfId="1873" priority="344" operator="equal">
      <formula>"야간"</formula>
    </cfRule>
    <cfRule type="cellIs" dxfId="1872" priority="345" operator="equal">
      <formula>"주간"</formula>
    </cfRule>
  </conditionalFormatting>
  <conditionalFormatting sqref="V45:X45">
    <cfRule type="cellIs" dxfId="1871" priority="340" operator="equal">
      <formula>"휴무"</formula>
    </cfRule>
    <cfRule type="cellIs" dxfId="1870" priority="341" operator="equal">
      <formula>"야간"</formula>
    </cfRule>
    <cfRule type="cellIs" dxfId="1869" priority="342" operator="equal">
      <formula>"주간"</formula>
    </cfRule>
  </conditionalFormatting>
  <conditionalFormatting sqref="J41:L41">
    <cfRule type="cellIs" dxfId="1868" priority="337" operator="equal">
      <formula>"휴무"</formula>
    </cfRule>
    <cfRule type="cellIs" dxfId="1867" priority="338" operator="equal">
      <formula>"야간"</formula>
    </cfRule>
    <cfRule type="cellIs" dxfId="1866" priority="339" operator="equal">
      <formula>"주간"</formula>
    </cfRule>
  </conditionalFormatting>
  <conditionalFormatting sqref="J43:L43">
    <cfRule type="cellIs" dxfId="1865" priority="334" operator="equal">
      <formula>"휴무"</formula>
    </cfRule>
    <cfRule type="cellIs" dxfId="1864" priority="335" operator="equal">
      <formula>"야간"</formula>
    </cfRule>
    <cfRule type="cellIs" dxfId="1863" priority="336" operator="equal">
      <formula>"주간"</formula>
    </cfRule>
  </conditionalFormatting>
  <conditionalFormatting sqref="M41:O41">
    <cfRule type="cellIs" dxfId="1862" priority="331" operator="equal">
      <formula>"휴무"</formula>
    </cfRule>
    <cfRule type="cellIs" dxfId="1861" priority="332" operator="equal">
      <formula>"야간"</formula>
    </cfRule>
    <cfRule type="cellIs" dxfId="1860" priority="333" operator="equal">
      <formula>"주간"</formula>
    </cfRule>
  </conditionalFormatting>
  <conditionalFormatting sqref="P41:R41">
    <cfRule type="cellIs" dxfId="1859" priority="328" operator="equal">
      <formula>"휴무"</formula>
    </cfRule>
    <cfRule type="cellIs" dxfId="1858" priority="329" operator="equal">
      <formula>"야간"</formula>
    </cfRule>
    <cfRule type="cellIs" dxfId="1857" priority="330" operator="equal">
      <formula>"주간"</formula>
    </cfRule>
  </conditionalFormatting>
  <conditionalFormatting sqref="M46:O46">
    <cfRule type="cellIs" dxfId="1856" priority="325" operator="equal">
      <formula>"휴무"</formula>
    </cfRule>
    <cfRule type="cellIs" dxfId="1855" priority="326" operator="equal">
      <formula>"야간"</formula>
    </cfRule>
    <cfRule type="cellIs" dxfId="1854" priority="327" operator="equal">
      <formula>"주간"</formula>
    </cfRule>
  </conditionalFormatting>
  <conditionalFormatting sqref="S46:U46">
    <cfRule type="cellIs" dxfId="1853" priority="322" operator="equal">
      <formula>"휴무"</formula>
    </cfRule>
    <cfRule type="cellIs" dxfId="1852" priority="323" operator="equal">
      <formula>"야간"</formula>
    </cfRule>
    <cfRule type="cellIs" dxfId="1851" priority="324" operator="equal">
      <formula>"주간"</formula>
    </cfRule>
  </conditionalFormatting>
  <conditionalFormatting sqref="V46:X46">
    <cfRule type="cellIs" dxfId="1850" priority="319" operator="equal">
      <formula>"휴무"</formula>
    </cfRule>
    <cfRule type="cellIs" dxfId="1849" priority="320" operator="equal">
      <formula>"야간"</formula>
    </cfRule>
    <cfRule type="cellIs" dxfId="1848" priority="321" operator="equal">
      <formula>"주간"</formula>
    </cfRule>
  </conditionalFormatting>
  <conditionalFormatting sqref="P46:R46">
    <cfRule type="cellIs" dxfId="1847" priority="316" operator="equal">
      <formula>"휴무"</formula>
    </cfRule>
    <cfRule type="cellIs" dxfId="1846" priority="317" operator="equal">
      <formula>"야간"</formula>
    </cfRule>
    <cfRule type="cellIs" dxfId="1845" priority="318" operator="equal">
      <formula>"주간"</formula>
    </cfRule>
  </conditionalFormatting>
  <conditionalFormatting sqref="P47:U47">
    <cfRule type="cellIs" dxfId="1844" priority="313" operator="equal">
      <formula>"휴무"</formula>
    </cfRule>
    <cfRule type="cellIs" dxfId="1843" priority="314" operator="equal">
      <formula>"야간"</formula>
    </cfRule>
    <cfRule type="cellIs" dxfId="1842" priority="315" operator="equal">
      <formula>"주간"</formula>
    </cfRule>
  </conditionalFormatting>
  <conditionalFormatting sqref="V43:X43">
    <cfRule type="cellIs" dxfId="1841" priority="289" operator="equal">
      <formula>"휴무"</formula>
    </cfRule>
    <cfRule type="cellIs" dxfId="1840" priority="290" operator="equal">
      <formula>"야간"</formula>
    </cfRule>
    <cfRule type="cellIs" dxfId="1839" priority="291" operator="equal">
      <formula>"주간"</formula>
    </cfRule>
  </conditionalFormatting>
  <conditionalFormatting sqref="V47:X47">
    <cfRule type="cellIs" dxfId="1838" priority="310" operator="equal">
      <formula>"휴무"</formula>
    </cfRule>
    <cfRule type="cellIs" dxfId="1837" priority="311" operator="equal">
      <formula>"야간"</formula>
    </cfRule>
    <cfRule type="cellIs" dxfId="1836" priority="312" operator="equal">
      <formula>"주간"</formula>
    </cfRule>
  </conditionalFormatting>
  <conditionalFormatting sqref="S43:U43">
    <cfRule type="cellIs" dxfId="1835" priority="307" operator="equal">
      <formula>"휴무"</formula>
    </cfRule>
    <cfRule type="cellIs" dxfId="1834" priority="308" operator="equal">
      <formula>"야간"</formula>
    </cfRule>
    <cfRule type="cellIs" dxfId="1833" priority="309" operator="equal">
      <formula>"주간"</formula>
    </cfRule>
  </conditionalFormatting>
  <conditionalFormatting sqref="P43:R43">
    <cfRule type="cellIs" dxfId="1832" priority="304" operator="equal">
      <formula>"휴무"</formula>
    </cfRule>
    <cfRule type="cellIs" dxfId="1831" priority="305" operator="equal">
      <formula>"야간"</formula>
    </cfRule>
    <cfRule type="cellIs" dxfId="1830" priority="306" operator="equal">
      <formula>"주간"</formula>
    </cfRule>
  </conditionalFormatting>
  <conditionalFormatting sqref="S41:U41">
    <cfRule type="cellIs" dxfId="1829" priority="301" operator="equal">
      <formula>"휴무"</formula>
    </cfRule>
    <cfRule type="cellIs" dxfId="1828" priority="302" operator="equal">
      <formula>"야간"</formula>
    </cfRule>
    <cfRule type="cellIs" dxfId="1827" priority="303" operator="equal">
      <formula>"주간"</formula>
    </cfRule>
  </conditionalFormatting>
  <conditionalFormatting sqref="V41:X41">
    <cfRule type="cellIs" dxfId="1826" priority="298" operator="equal">
      <formula>"휴무"</formula>
    </cfRule>
    <cfRule type="cellIs" dxfId="1825" priority="299" operator="equal">
      <formula>"야간"</formula>
    </cfRule>
    <cfRule type="cellIs" dxfId="1824" priority="300" operator="equal">
      <formula>"주간"</formula>
    </cfRule>
  </conditionalFormatting>
  <conditionalFormatting sqref="S42:U42">
    <cfRule type="cellIs" dxfId="1823" priority="295" operator="equal">
      <formula>"휴무"</formula>
    </cfRule>
    <cfRule type="cellIs" dxfId="1822" priority="296" operator="equal">
      <formula>"야간"</formula>
    </cfRule>
    <cfRule type="cellIs" dxfId="1821" priority="297" operator="equal">
      <formula>"주간"</formula>
    </cfRule>
  </conditionalFormatting>
  <conditionalFormatting sqref="V42:X42">
    <cfRule type="cellIs" dxfId="1820" priority="292" operator="equal">
      <formula>"휴무"</formula>
    </cfRule>
    <cfRule type="cellIs" dxfId="1819" priority="293" operator="equal">
      <formula>"야간"</formula>
    </cfRule>
    <cfRule type="cellIs" dxfId="1818" priority="294" operator="equal">
      <formula>"주간"</formula>
    </cfRule>
  </conditionalFormatting>
  <conditionalFormatting sqref="G8:I8">
    <cfRule type="cellIs" dxfId="1817" priority="286" operator="equal">
      <formula>"휴무"</formula>
    </cfRule>
    <cfRule type="cellIs" dxfId="1816" priority="287" operator="equal">
      <formula>"야간"</formula>
    </cfRule>
    <cfRule type="cellIs" dxfId="1815" priority="288" operator="equal">
      <formula>"주간"</formula>
    </cfRule>
  </conditionalFormatting>
  <conditionalFormatting sqref="D11:F11">
    <cfRule type="cellIs" dxfId="1814" priority="283" operator="equal">
      <formula>"휴무"</formula>
    </cfRule>
    <cfRule type="cellIs" dxfId="1813" priority="284" operator="equal">
      <formula>"야간"</formula>
    </cfRule>
    <cfRule type="cellIs" dxfId="1812" priority="285" operator="equal">
      <formula>"주간"</formula>
    </cfRule>
  </conditionalFormatting>
  <conditionalFormatting sqref="D6:F6">
    <cfRule type="cellIs" dxfId="1811" priority="280" operator="equal">
      <formula>"휴무"</formula>
    </cfRule>
    <cfRule type="cellIs" dxfId="1810" priority="281" operator="equal">
      <formula>"야간"</formula>
    </cfRule>
    <cfRule type="cellIs" dxfId="1809" priority="282" operator="equal">
      <formula>"주간"</formula>
    </cfRule>
  </conditionalFormatting>
  <conditionalFormatting sqref="G6:I6">
    <cfRule type="cellIs" dxfId="1808" priority="277" operator="equal">
      <formula>"휴무"</formula>
    </cfRule>
    <cfRule type="cellIs" dxfId="1807" priority="278" operator="equal">
      <formula>"야간"</formula>
    </cfRule>
    <cfRule type="cellIs" dxfId="1806" priority="279" operator="equal">
      <formula>"주간"</formula>
    </cfRule>
  </conditionalFormatting>
  <conditionalFormatting sqref="D10:F10">
    <cfRule type="cellIs" dxfId="1805" priority="274" operator="equal">
      <formula>"휴무"</formula>
    </cfRule>
    <cfRule type="cellIs" dxfId="1804" priority="275" operator="equal">
      <formula>"야간"</formula>
    </cfRule>
    <cfRule type="cellIs" dxfId="1803" priority="276" operator="equal">
      <formula>"주간"</formula>
    </cfRule>
  </conditionalFormatting>
  <conditionalFormatting sqref="G7:I7">
    <cfRule type="cellIs" dxfId="1802" priority="271" operator="equal">
      <formula>"휴무"</formula>
    </cfRule>
    <cfRule type="cellIs" dxfId="1801" priority="272" operator="equal">
      <formula>"야간"</formula>
    </cfRule>
    <cfRule type="cellIs" dxfId="1800" priority="273" operator="equal">
      <formula>"주간"</formula>
    </cfRule>
  </conditionalFormatting>
  <conditionalFormatting sqref="D7:F7">
    <cfRule type="cellIs" dxfId="1799" priority="268" operator="equal">
      <formula>"휴무"</formula>
    </cfRule>
    <cfRule type="cellIs" dxfId="1798" priority="269" operator="equal">
      <formula>"야간"</formula>
    </cfRule>
    <cfRule type="cellIs" dxfId="1797" priority="270" operator="equal">
      <formula>"주간"</formula>
    </cfRule>
  </conditionalFormatting>
  <conditionalFormatting sqref="D5:F5">
    <cfRule type="cellIs" dxfId="1796" priority="265" operator="equal">
      <formula>"휴무"</formula>
    </cfRule>
    <cfRule type="cellIs" dxfId="1795" priority="266" operator="equal">
      <formula>"야간"</formula>
    </cfRule>
    <cfRule type="cellIs" dxfId="1794" priority="267" operator="equal">
      <formula>"주간"</formula>
    </cfRule>
  </conditionalFormatting>
  <conditionalFormatting sqref="D9:F9">
    <cfRule type="cellIs" dxfId="1793" priority="262" operator="equal">
      <formula>"휴무"</formula>
    </cfRule>
    <cfRule type="cellIs" dxfId="1792" priority="263" operator="equal">
      <formula>"야간"</formula>
    </cfRule>
    <cfRule type="cellIs" dxfId="1791" priority="264" operator="equal">
      <formula>"주간"</formula>
    </cfRule>
  </conditionalFormatting>
  <conditionalFormatting sqref="G10:I10">
    <cfRule type="cellIs" dxfId="1790" priority="259" operator="equal">
      <formula>"휴무"</formula>
    </cfRule>
    <cfRule type="cellIs" dxfId="1789" priority="260" operator="equal">
      <formula>"야간"</formula>
    </cfRule>
    <cfRule type="cellIs" dxfId="1788" priority="261" operator="equal">
      <formula>"주간"</formula>
    </cfRule>
  </conditionalFormatting>
  <conditionalFormatting sqref="G9:I9">
    <cfRule type="cellIs" dxfId="1787" priority="256" operator="equal">
      <formula>"휴무"</formula>
    </cfRule>
    <cfRule type="cellIs" dxfId="1786" priority="257" operator="equal">
      <formula>"야간"</formula>
    </cfRule>
    <cfRule type="cellIs" dxfId="1785" priority="258" operator="equal">
      <formula>"주간"</formula>
    </cfRule>
  </conditionalFormatting>
  <conditionalFormatting sqref="G11:I11">
    <cfRule type="cellIs" dxfId="1784" priority="253" operator="equal">
      <formula>"휴무"</formula>
    </cfRule>
    <cfRule type="cellIs" dxfId="1783" priority="254" operator="equal">
      <formula>"야간"</formula>
    </cfRule>
    <cfRule type="cellIs" dxfId="1782" priority="255" operator="equal">
      <formula>"주간"</formula>
    </cfRule>
  </conditionalFormatting>
  <conditionalFormatting sqref="G5:I5">
    <cfRule type="cellIs" dxfId="1781" priority="250" operator="equal">
      <formula>"휴무"</formula>
    </cfRule>
    <cfRule type="cellIs" dxfId="1780" priority="251" operator="equal">
      <formula>"야간"</formula>
    </cfRule>
    <cfRule type="cellIs" dxfId="1779" priority="252" operator="equal">
      <formula>"주간"</formula>
    </cfRule>
  </conditionalFormatting>
  <conditionalFormatting sqref="J20:L20">
    <cfRule type="cellIs" dxfId="1778" priority="247" operator="equal">
      <formula>"휴무"</formula>
    </cfRule>
    <cfRule type="cellIs" dxfId="1777" priority="248" operator="equal">
      <formula>"야간"</formula>
    </cfRule>
    <cfRule type="cellIs" dxfId="1776" priority="249" operator="equal">
      <formula>"주간"</formula>
    </cfRule>
  </conditionalFormatting>
  <conditionalFormatting sqref="J18:L18">
    <cfRule type="cellIs" dxfId="1775" priority="244" operator="equal">
      <formula>"휴무"</formula>
    </cfRule>
    <cfRule type="cellIs" dxfId="1774" priority="245" operator="equal">
      <formula>"야간"</formula>
    </cfRule>
    <cfRule type="cellIs" dxfId="1773" priority="246" operator="equal">
      <formula>"주간"</formula>
    </cfRule>
  </conditionalFormatting>
  <conditionalFormatting sqref="M43:O43">
    <cfRule type="cellIs" dxfId="1772" priority="241" operator="equal">
      <formula>"휴무"</formula>
    </cfRule>
    <cfRule type="cellIs" dxfId="1771" priority="242" operator="equal">
      <formula>"야간"</formula>
    </cfRule>
    <cfRule type="cellIs" dxfId="1770" priority="243" operator="equal">
      <formula>"주간"</formula>
    </cfRule>
  </conditionalFormatting>
  <conditionalFormatting sqref="M44:O44">
    <cfRule type="cellIs" dxfId="1769" priority="238" operator="equal">
      <formula>"휴무"</formula>
    </cfRule>
    <cfRule type="cellIs" dxfId="1768" priority="239" operator="equal">
      <formula>"야간"</formula>
    </cfRule>
    <cfRule type="cellIs" dxfId="1767" priority="240" operator="equal">
      <formula>"주간"</formula>
    </cfRule>
  </conditionalFormatting>
  <conditionalFormatting sqref="M42:O42">
    <cfRule type="cellIs" dxfId="1766" priority="235" operator="equal">
      <formula>"휴무"</formula>
    </cfRule>
    <cfRule type="cellIs" dxfId="1765" priority="236" operator="equal">
      <formula>"야간"</formula>
    </cfRule>
    <cfRule type="cellIs" dxfId="1764" priority="237" operator="equal">
      <formula>"주간"</formula>
    </cfRule>
  </conditionalFormatting>
  <conditionalFormatting sqref="V32:X32">
    <cfRule type="cellIs" dxfId="1763" priority="232" operator="equal">
      <formula>"휴무"</formula>
    </cfRule>
    <cfRule type="cellIs" dxfId="1762" priority="233" operator="equal">
      <formula>"야간"</formula>
    </cfRule>
    <cfRule type="cellIs" dxfId="1761" priority="234" operator="equal">
      <formula>"주간"</formula>
    </cfRule>
  </conditionalFormatting>
  <conditionalFormatting sqref="V38:X38">
    <cfRule type="cellIs" dxfId="1760" priority="229" operator="equal">
      <formula>"휴무"</formula>
    </cfRule>
    <cfRule type="cellIs" dxfId="1759" priority="230" operator="equal">
      <formula>"야간"</formula>
    </cfRule>
    <cfRule type="cellIs" dxfId="1758" priority="231" operator="equal">
      <formula>"주간"</formula>
    </cfRule>
  </conditionalFormatting>
  <conditionalFormatting sqref="P15:R15">
    <cfRule type="cellIs" dxfId="1757" priority="226" operator="equal">
      <formula>"휴무"</formula>
    </cfRule>
    <cfRule type="cellIs" dxfId="1756" priority="227" operator="equal">
      <formula>"야간"</formula>
    </cfRule>
    <cfRule type="cellIs" dxfId="1755" priority="228" operator="equal">
      <formula>"주간"</formula>
    </cfRule>
  </conditionalFormatting>
  <conditionalFormatting sqref="P14:R14">
    <cfRule type="cellIs" dxfId="1754" priority="223" operator="equal">
      <formula>"휴무"</formula>
    </cfRule>
    <cfRule type="cellIs" dxfId="1753" priority="224" operator="equal">
      <formula>"야간"</formula>
    </cfRule>
    <cfRule type="cellIs" dxfId="1752" priority="225" operator="equal">
      <formula>"주간"</formula>
    </cfRule>
  </conditionalFormatting>
  <conditionalFormatting sqref="D14:F14">
    <cfRule type="cellIs" dxfId="1751" priority="220" operator="equal">
      <formula>"휴무"</formula>
    </cfRule>
    <cfRule type="cellIs" dxfId="1750" priority="221" operator="equal">
      <formula>"야간"</formula>
    </cfRule>
    <cfRule type="cellIs" dxfId="1749" priority="222" operator="equal">
      <formula>"주간"</formula>
    </cfRule>
  </conditionalFormatting>
  <conditionalFormatting sqref="D20:F20">
    <cfRule type="cellIs" dxfId="1748" priority="217" operator="equal">
      <formula>"휴무"</formula>
    </cfRule>
    <cfRule type="cellIs" dxfId="1747" priority="218" operator="equal">
      <formula>"야간"</formula>
    </cfRule>
    <cfRule type="cellIs" dxfId="1746" priority="219" operator="equal">
      <formula>"주간"</formula>
    </cfRule>
  </conditionalFormatting>
  <conditionalFormatting sqref="G15:I15">
    <cfRule type="cellIs" dxfId="1745" priority="214" operator="equal">
      <formula>"휴무"</formula>
    </cfRule>
    <cfRule type="cellIs" dxfId="1744" priority="215" operator="equal">
      <formula>"야간"</formula>
    </cfRule>
    <cfRule type="cellIs" dxfId="1743" priority="216" operator="equal">
      <formula>"주간"</formula>
    </cfRule>
  </conditionalFormatting>
  <conditionalFormatting sqref="G18:I18">
    <cfRule type="cellIs" dxfId="1742" priority="211" operator="equal">
      <formula>"휴무"</formula>
    </cfRule>
    <cfRule type="cellIs" dxfId="1741" priority="212" operator="equal">
      <formula>"야간"</formula>
    </cfRule>
    <cfRule type="cellIs" dxfId="1740" priority="213" operator="equal">
      <formula>"주간"</formula>
    </cfRule>
  </conditionalFormatting>
  <conditionalFormatting sqref="J42:L42">
    <cfRule type="cellIs" dxfId="1739" priority="208" operator="equal">
      <formula>"휴무"</formula>
    </cfRule>
    <cfRule type="cellIs" dxfId="1738" priority="209" operator="equal">
      <formula>"야간"</formula>
    </cfRule>
    <cfRule type="cellIs" dxfId="1737" priority="210" operator="equal">
      <formula>"주간"</formula>
    </cfRule>
  </conditionalFormatting>
  <conditionalFormatting sqref="J45:L45">
    <cfRule type="cellIs" dxfId="1736" priority="205" operator="equal">
      <formula>"휴무"</formula>
    </cfRule>
    <cfRule type="cellIs" dxfId="1735" priority="206" operator="equal">
      <formula>"야간"</formula>
    </cfRule>
    <cfRule type="cellIs" dxfId="1734" priority="207" operator="equal">
      <formula>"주간"</formula>
    </cfRule>
  </conditionalFormatting>
  <conditionalFormatting sqref="J48:X48">
    <cfRule type="cellIs" dxfId="1733" priority="202" operator="equal">
      <formula>"휴무"</formula>
    </cfRule>
    <cfRule type="cellIs" dxfId="1732" priority="203" operator="equal">
      <formula>"야간"</formula>
    </cfRule>
    <cfRule type="cellIs" dxfId="1731" priority="204" operator="equal">
      <formula>"주간"</formula>
    </cfRule>
  </conditionalFormatting>
  <conditionalFormatting sqref="D49:F49">
    <cfRule type="cellIs" dxfId="1730" priority="199" operator="equal">
      <formula>"휴무"</formula>
    </cfRule>
    <cfRule type="cellIs" dxfId="1729" priority="200" operator="equal">
      <formula>"야간"</formula>
    </cfRule>
    <cfRule type="cellIs" dxfId="1728" priority="201" operator="equal">
      <formula>"주간"</formula>
    </cfRule>
  </conditionalFormatting>
  <conditionalFormatting sqref="G49:I49">
    <cfRule type="cellIs" dxfId="1727" priority="196" operator="equal">
      <formula>"휴무"</formula>
    </cfRule>
    <cfRule type="cellIs" dxfId="1726" priority="197" operator="equal">
      <formula>"야간"</formula>
    </cfRule>
    <cfRule type="cellIs" dxfId="1725" priority="198" operator="equal">
      <formula>"주간"</formula>
    </cfRule>
  </conditionalFormatting>
  <conditionalFormatting sqref="D53:F53">
    <cfRule type="cellIs" dxfId="1724" priority="193" operator="equal">
      <formula>"휴무"</formula>
    </cfRule>
    <cfRule type="cellIs" dxfId="1723" priority="194" operator="equal">
      <formula>"야간"</formula>
    </cfRule>
    <cfRule type="cellIs" dxfId="1722" priority="195" operator="equal">
      <formula>"주간"</formula>
    </cfRule>
  </conditionalFormatting>
  <conditionalFormatting sqref="D56:F56">
    <cfRule type="cellIs" dxfId="1721" priority="190" operator="equal">
      <formula>"휴무"</formula>
    </cfRule>
    <cfRule type="cellIs" dxfId="1720" priority="191" operator="equal">
      <formula>"야간"</formula>
    </cfRule>
    <cfRule type="cellIs" dxfId="1719" priority="192" operator="equal">
      <formula>"주간"</formula>
    </cfRule>
  </conditionalFormatting>
  <conditionalFormatting sqref="D51:F51">
    <cfRule type="cellIs" dxfId="1718" priority="187" operator="equal">
      <formula>"휴무"</formula>
    </cfRule>
    <cfRule type="cellIs" dxfId="1717" priority="188" operator="equal">
      <formula>"야간"</formula>
    </cfRule>
    <cfRule type="cellIs" dxfId="1716" priority="189" operator="equal">
      <formula>"주간"</formula>
    </cfRule>
  </conditionalFormatting>
  <conditionalFormatting sqref="G51:I51">
    <cfRule type="cellIs" dxfId="1715" priority="184" operator="equal">
      <formula>"휴무"</formula>
    </cfRule>
    <cfRule type="cellIs" dxfId="1714" priority="185" operator="equal">
      <formula>"야간"</formula>
    </cfRule>
    <cfRule type="cellIs" dxfId="1713" priority="186" operator="equal">
      <formula>"주간"</formula>
    </cfRule>
  </conditionalFormatting>
  <conditionalFormatting sqref="D55:F55">
    <cfRule type="cellIs" dxfId="1712" priority="181" operator="equal">
      <formula>"휴무"</formula>
    </cfRule>
    <cfRule type="cellIs" dxfId="1711" priority="182" operator="equal">
      <formula>"야간"</formula>
    </cfRule>
    <cfRule type="cellIs" dxfId="1710" priority="183" operator="equal">
      <formula>"주간"</formula>
    </cfRule>
  </conditionalFormatting>
  <conditionalFormatting sqref="G52:I52">
    <cfRule type="cellIs" dxfId="1709" priority="178" operator="equal">
      <formula>"휴무"</formula>
    </cfRule>
    <cfRule type="cellIs" dxfId="1708" priority="179" operator="equal">
      <formula>"야간"</formula>
    </cfRule>
    <cfRule type="cellIs" dxfId="1707" priority="180" operator="equal">
      <formula>"주간"</formula>
    </cfRule>
  </conditionalFormatting>
  <conditionalFormatting sqref="D52:F52">
    <cfRule type="cellIs" dxfId="1706" priority="175" operator="equal">
      <formula>"휴무"</formula>
    </cfRule>
    <cfRule type="cellIs" dxfId="1705" priority="176" operator="equal">
      <formula>"야간"</formula>
    </cfRule>
    <cfRule type="cellIs" dxfId="1704" priority="177" operator="equal">
      <formula>"주간"</formula>
    </cfRule>
  </conditionalFormatting>
  <conditionalFormatting sqref="D54:F54">
    <cfRule type="cellIs" dxfId="1703" priority="172" operator="equal">
      <formula>"휴무"</formula>
    </cfRule>
    <cfRule type="cellIs" dxfId="1702" priority="173" operator="equal">
      <formula>"야간"</formula>
    </cfRule>
    <cfRule type="cellIs" dxfId="1701" priority="174" operator="equal">
      <formula>"주간"</formula>
    </cfRule>
  </conditionalFormatting>
  <conditionalFormatting sqref="G54:I54">
    <cfRule type="cellIs" dxfId="1700" priority="169" operator="equal">
      <formula>"휴무"</formula>
    </cfRule>
    <cfRule type="cellIs" dxfId="1699" priority="170" operator="equal">
      <formula>"야간"</formula>
    </cfRule>
    <cfRule type="cellIs" dxfId="1698" priority="171" operator="equal">
      <formula>"주간"</formula>
    </cfRule>
  </conditionalFormatting>
  <conditionalFormatting sqref="G56:I56">
    <cfRule type="cellIs" dxfId="1697" priority="166" operator="equal">
      <formula>"휴무"</formula>
    </cfRule>
    <cfRule type="cellIs" dxfId="1696" priority="167" operator="equal">
      <formula>"야간"</formula>
    </cfRule>
    <cfRule type="cellIs" dxfId="1695" priority="168" operator="equal">
      <formula>"주간"</formula>
    </cfRule>
  </conditionalFormatting>
  <conditionalFormatting sqref="J49:L49">
    <cfRule type="cellIs" dxfId="1694" priority="163" operator="equal">
      <formula>"휴무"</formula>
    </cfRule>
    <cfRule type="cellIs" dxfId="1693" priority="164" operator="equal">
      <formula>"야간"</formula>
    </cfRule>
    <cfRule type="cellIs" dxfId="1692" priority="165" operator="equal">
      <formula>"주간"</formula>
    </cfRule>
  </conditionalFormatting>
  <conditionalFormatting sqref="S49:U49">
    <cfRule type="cellIs" dxfId="1691" priority="160" operator="equal">
      <formula>"휴무"</formula>
    </cfRule>
    <cfRule type="cellIs" dxfId="1690" priority="161" operator="equal">
      <formula>"야간"</formula>
    </cfRule>
    <cfRule type="cellIs" dxfId="1689" priority="162" operator="equal">
      <formula>"주간"</formula>
    </cfRule>
  </conditionalFormatting>
  <conditionalFormatting sqref="V49:X49">
    <cfRule type="cellIs" dxfId="1688" priority="157" operator="equal">
      <formula>"휴무"</formula>
    </cfRule>
    <cfRule type="cellIs" dxfId="1687" priority="158" operator="equal">
      <formula>"야간"</formula>
    </cfRule>
    <cfRule type="cellIs" dxfId="1686" priority="159" operator="equal">
      <formula>"주간"</formula>
    </cfRule>
  </conditionalFormatting>
  <conditionalFormatting sqref="P22:R22">
    <cfRule type="cellIs" dxfId="1685" priority="154" operator="equal">
      <formula>"휴무"</formula>
    </cfRule>
    <cfRule type="cellIs" dxfId="1684" priority="155" operator="equal">
      <formula>"야간"</formula>
    </cfRule>
    <cfRule type="cellIs" dxfId="1683" priority="156" operator="equal">
      <formula>"주간"</formula>
    </cfRule>
  </conditionalFormatting>
  <conditionalFormatting sqref="P31:R31">
    <cfRule type="cellIs" dxfId="1682" priority="151" operator="equal">
      <formula>"휴무"</formula>
    </cfRule>
    <cfRule type="cellIs" dxfId="1681" priority="152" operator="equal">
      <formula>"야간"</formula>
    </cfRule>
    <cfRule type="cellIs" dxfId="1680" priority="153" operator="equal">
      <formula>"주간"</formula>
    </cfRule>
  </conditionalFormatting>
  <conditionalFormatting sqref="M40:O40">
    <cfRule type="cellIs" dxfId="1679" priority="148" operator="equal">
      <formula>"휴무"</formula>
    </cfRule>
    <cfRule type="cellIs" dxfId="1678" priority="149" operator="equal">
      <formula>"야간"</formula>
    </cfRule>
    <cfRule type="cellIs" dxfId="1677" priority="150" operator="equal">
      <formula>"주간"</formula>
    </cfRule>
  </conditionalFormatting>
  <conditionalFormatting sqref="D26:F26">
    <cfRule type="cellIs" dxfId="1676" priority="145" operator="equal">
      <formula>"휴무"</formula>
    </cfRule>
    <cfRule type="cellIs" dxfId="1675" priority="146" operator="equal">
      <formula>"야간"</formula>
    </cfRule>
    <cfRule type="cellIs" dxfId="1674" priority="147" operator="equal">
      <formula>"주간"</formula>
    </cfRule>
  </conditionalFormatting>
  <conditionalFormatting sqref="P49:R49">
    <cfRule type="cellIs" dxfId="1673" priority="142" operator="equal">
      <formula>"휴무"</formula>
    </cfRule>
    <cfRule type="cellIs" dxfId="1672" priority="143" operator="equal">
      <formula>"야간"</formula>
    </cfRule>
    <cfRule type="cellIs" dxfId="1671" priority="144" operator="equal">
      <formula>"주간"</formula>
    </cfRule>
  </conditionalFormatting>
  <conditionalFormatting sqref="J51:L51">
    <cfRule type="cellIs" dxfId="1670" priority="139" operator="equal">
      <formula>"휴무"</formula>
    </cfRule>
    <cfRule type="cellIs" dxfId="1669" priority="140" operator="equal">
      <formula>"야간"</formula>
    </cfRule>
    <cfRule type="cellIs" dxfId="1668" priority="141" operator="equal">
      <formula>"주간"</formula>
    </cfRule>
  </conditionalFormatting>
  <conditionalFormatting sqref="J54:L54">
    <cfRule type="cellIs" dxfId="1667" priority="136" operator="equal">
      <formula>"휴무"</formula>
    </cfRule>
    <cfRule type="cellIs" dxfId="1666" priority="137" operator="equal">
      <formula>"야간"</formula>
    </cfRule>
    <cfRule type="cellIs" dxfId="1665" priority="138" operator="equal">
      <formula>"주간"</formula>
    </cfRule>
  </conditionalFormatting>
  <conditionalFormatting sqref="M54:O54">
    <cfRule type="cellIs" dxfId="1664" priority="133" operator="equal">
      <formula>"휴무"</formula>
    </cfRule>
    <cfRule type="cellIs" dxfId="1663" priority="134" operator="equal">
      <formula>"야간"</formula>
    </cfRule>
    <cfRule type="cellIs" dxfId="1662" priority="135" operator="equal">
      <formula>"주간"</formula>
    </cfRule>
  </conditionalFormatting>
  <conditionalFormatting sqref="P50:R50">
    <cfRule type="cellIs" dxfId="1661" priority="118" operator="equal">
      <formula>"휴무"</formula>
    </cfRule>
    <cfRule type="cellIs" dxfId="1660" priority="119" operator="equal">
      <formula>"야간"</formula>
    </cfRule>
    <cfRule type="cellIs" dxfId="1659" priority="120" operator="equal">
      <formula>"주간"</formula>
    </cfRule>
  </conditionalFormatting>
  <conditionalFormatting sqref="S54:U54">
    <cfRule type="cellIs" dxfId="1658" priority="130" operator="equal">
      <formula>"휴무"</formula>
    </cfRule>
    <cfRule type="cellIs" dxfId="1657" priority="131" operator="equal">
      <formula>"야간"</formula>
    </cfRule>
    <cfRule type="cellIs" dxfId="1656" priority="132" operator="equal">
      <formula>"주간"</formula>
    </cfRule>
  </conditionalFormatting>
  <conditionalFormatting sqref="V54:X54">
    <cfRule type="cellIs" dxfId="1655" priority="127" operator="equal">
      <formula>"휴무"</formula>
    </cfRule>
    <cfRule type="cellIs" dxfId="1654" priority="128" operator="equal">
      <formula>"야간"</formula>
    </cfRule>
    <cfRule type="cellIs" dxfId="1653" priority="129" operator="equal">
      <formula>"주간"</formula>
    </cfRule>
  </conditionalFormatting>
  <conditionalFormatting sqref="J56:O56">
    <cfRule type="cellIs" dxfId="1652" priority="124" operator="equal">
      <formula>"휴무"</formula>
    </cfRule>
    <cfRule type="cellIs" dxfId="1651" priority="125" operator="equal">
      <formula>"야간"</formula>
    </cfRule>
    <cfRule type="cellIs" dxfId="1650" priority="126" operator="equal">
      <formula>"주간"</formula>
    </cfRule>
  </conditionalFormatting>
  <conditionalFormatting sqref="M52:R52">
    <cfRule type="cellIs" dxfId="1649" priority="103" operator="equal">
      <formula>"휴무"</formula>
    </cfRule>
    <cfRule type="cellIs" dxfId="1648" priority="104" operator="equal">
      <formula>"야간"</formula>
    </cfRule>
    <cfRule type="cellIs" dxfId="1647" priority="105" operator="equal">
      <formula>"주간"</formula>
    </cfRule>
  </conditionalFormatting>
  <conditionalFormatting sqref="S50:U50">
    <cfRule type="cellIs" dxfId="1646" priority="115" operator="equal">
      <formula>"휴무"</formula>
    </cfRule>
    <cfRule type="cellIs" dxfId="1645" priority="116" operator="equal">
      <formula>"야간"</formula>
    </cfRule>
    <cfRule type="cellIs" dxfId="1644" priority="117" operator="equal">
      <formula>"주간"</formula>
    </cfRule>
  </conditionalFormatting>
  <conditionalFormatting sqref="M50:O50">
    <cfRule type="cellIs" dxfId="1643" priority="121" operator="equal">
      <formula>"휴무"</formula>
    </cfRule>
    <cfRule type="cellIs" dxfId="1642" priority="122" operator="equal">
      <formula>"야간"</formula>
    </cfRule>
    <cfRule type="cellIs" dxfId="1641" priority="123" operator="equal">
      <formula>"주간"</formula>
    </cfRule>
  </conditionalFormatting>
  <conditionalFormatting sqref="J52:L53">
    <cfRule type="cellIs" dxfId="1640" priority="112" operator="equal">
      <formula>"휴무"</formula>
    </cfRule>
    <cfRule type="cellIs" dxfId="1639" priority="113" operator="equal">
      <formula>"야간"</formula>
    </cfRule>
    <cfRule type="cellIs" dxfId="1638" priority="114" operator="equal">
      <formula>"주간"</formula>
    </cfRule>
  </conditionalFormatting>
  <conditionalFormatting sqref="J55:L55">
    <cfRule type="cellIs" dxfId="1637" priority="109" operator="equal">
      <formula>"휴무"</formula>
    </cfRule>
    <cfRule type="cellIs" dxfId="1636" priority="110" operator="equal">
      <formula>"야간"</formula>
    </cfRule>
    <cfRule type="cellIs" dxfId="1635" priority="111" operator="equal">
      <formula>"주간"</formula>
    </cfRule>
  </conditionalFormatting>
  <conditionalFormatting sqref="P54:R55">
    <cfRule type="cellIs" dxfId="1634" priority="106" operator="equal">
      <formula>"휴무"</formula>
    </cfRule>
    <cfRule type="cellIs" dxfId="1633" priority="107" operator="equal">
      <formula>"야간"</formula>
    </cfRule>
    <cfRule type="cellIs" dxfId="1632" priority="108" operator="equal">
      <formula>"주간"</formula>
    </cfRule>
  </conditionalFormatting>
  <conditionalFormatting sqref="V50:X50">
    <cfRule type="cellIs" dxfId="1631" priority="88" operator="equal">
      <formula>"휴무"</formula>
    </cfRule>
    <cfRule type="cellIs" dxfId="1630" priority="89" operator="equal">
      <formula>"야간"</formula>
    </cfRule>
    <cfRule type="cellIs" dxfId="1629" priority="90" operator="equal">
      <formula>"주간"</formula>
    </cfRule>
  </conditionalFormatting>
  <conditionalFormatting sqref="M51:O51">
    <cfRule type="cellIs" dxfId="1628" priority="100" operator="equal">
      <formula>"휴무"</formula>
    </cfRule>
    <cfRule type="cellIs" dxfId="1627" priority="101" operator="equal">
      <formula>"야간"</formula>
    </cfRule>
    <cfRule type="cellIs" dxfId="1626" priority="102" operator="equal">
      <formula>"주간"</formula>
    </cfRule>
  </conditionalFormatting>
  <conditionalFormatting sqref="P51:R51">
    <cfRule type="cellIs" dxfId="1625" priority="97" operator="equal">
      <formula>"휴무"</formula>
    </cfRule>
    <cfRule type="cellIs" dxfId="1624" priority="98" operator="equal">
      <formula>"야간"</formula>
    </cfRule>
    <cfRule type="cellIs" dxfId="1623" priority="99" operator="equal">
      <formula>"주간"</formula>
    </cfRule>
  </conditionalFormatting>
  <conditionalFormatting sqref="S51:U51">
    <cfRule type="cellIs" dxfId="1622" priority="94" operator="equal">
      <formula>"휴무"</formula>
    </cfRule>
    <cfRule type="cellIs" dxfId="1621" priority="95" operator="equal">
      <formula>"야간"</formula>
    </cfRule>
    <cfRule type="cellIs" dxfId="1620" priority="96" operator="equal">
      <formula>"주간"</formula>
    </cfRule>
  </conditionalFormatting>
  <conditionalFormatting sqref="V51:X51">
    <cfRule type="cellIs" dxfId="1619" priority="91" operator="equal">
      <formula>"휴무"</formula>
    </cfRule>
    <cfRule type="cellIs" dxfId="1618" priority="92" operator="equal">
      <formula>"야간"</formula>
    </cfRule>
    <cfRule type="cellIs" dxfId="1617" priority="93" operator="equal">
      <formula>"주간"</formula>
    </cfRule>
  </conditionalFormatting>
  <conditionalFormatting sqref="P56:R56">
    <cfRule type="cellIs" dxfId="1616" priority="85" operator="equal">
      <formula>"휴무"</formula>
    </cfRule>
    <cfRule type="cellIs" dxfId="1615" priority="86" operator="equal">
      <formula>"야간"</formula>
    </cfRule>
    <cfRule type="cellIs" dxfId="1614" priority="87" operator="equal">
      <formula>"주간"</formula>
    </cfRule>
  </conditionalFormatting>
  <conditionalFormatting sqref="S56:U56">
    <cfRule type="cellIs" dxfId="1613" priority="82" operator="equal">
      <formula>"휴무"</formula>
    </cfRule>
    <cfRule type="cellIs" dxfId="1612" priority="83" operator="equal">
      <formula>"야간"</formula>
    </cfRule>
    <cfRule type="cellIs" dxfId="1611" priority="84" operator="equal">
      <formula>"주간"</formula>
    </cfRule>
  </conditionalFormatting>
  <conditionalFormatting sqref="V56:X56">
    <cfRule type="cellIs" dxfId="1610" priority="79" operator="equal">
      <formula>"휴무"</formula>
    </cfRule>
    <cfRule type="cellIs" dxfId="1609" priority="80" operator="equal">
      <formula>"야간"</formula>
    </cfRule>
    <cfRule type="cellIs" dxfId="1608" priority="81" operator="equal">
      <formula>"주간"</formula>
    </cfRule>
  </conditionalFormatting>
  <conditionalFormatting sqref="P40:R40">
    <cfRule type="cellIs" dxfId="1607" priority="55" operator="equal">
      <formula>"휴무"</formula>
    </cfRule>
    <cfRule type="cellIs" dxfId="1606" priority="56" operator="equal">
      <formula>"야간"</formula>
    </cfRule>
    <cfRule type="cellIs" dxfId="1605" priority="57" operator="equal">
      <formula>"주간"</formula>
    </cfRule>
  </conditionalFormatting>
  <conditionalFormatting sqref="V52:X52">
    <cfRule type="cellIs" dxfId="1604" priority="76" operator="equal">
      <formula>"휴무"</formula>
    </cfRule>
    <cfRule type="cellIs" dxfId="1603" priority="77" operator="equal">
      <formula>"야간"</formula>
    </cfRule>
    <cfRule type="cellIs" dxfId="1602" priority="78" operator="equal">
      <formula>"주간"</formula>
    </cfRule>
  </conditionalFormatting>
  <conditionalFormatting sqref="S52:U52">
    <cfRule type="cellIs" dxfId="1601" priority="52" operator="equal">
      <formula>"휴무"</formula>
    </cfRule>
    <cfRule type="cellIs" dxfId="1600" priority="53" operator="equal">
      <formula>"야간"</formula>
    </cfRule>
    <cfRule type="cellIs" dxfId="1599" priority="54" operator="equal">
      <formula>"주간"</formula>
    </cfRule>
  </conditionalFormatting>
  <conditionalFormatting sqref="S53:U53">
    <cfRule type="cellIs" dxfId="1598" priority="46" operator="equal">
      <formula>"휴무"</formula>
    </cfRule>
    <cfRule type="cellIs" dxfId="1597" priority="47" operator="equal">
      <formula>"야간"</formula>
    </cfRule>
    <cfRule type="cellIs" dxfId="1596" priority="48" operator="equal">
      <formula>"주간"</formula>
    </cfRule>
  </conditionalFormatting>
  <conditionalFormatting sqref="P53:R53">
    <cfRule type="cellIs" dxfId="1595" priority="49" operator="equal">
      <formula>"휴무"</formula>
    </cfRule>
    <cfRule type="cellIs" dxfId="1594" priority="50" operator="equal">
      <formula>"야간"</formula>
    </cfRule>
    <cfRule type="cellIs" dxfId="1593" priority="51" operator="equal">
      <formula>"주간"</formula>
    </cfRule>
  </conditionalFormatting>
  <conditionalFormatting sqref="V53:X53">
    <cfRule type="cellIs" dxfId="1592" priority="73" operator="equal">
      <formula>"휴무"</formula>
    </cfRule>
    <cfRule type="cellIs" dxfId="1591" priority="74" operator="equal">
      <formula>"야간"</formula>
    </cfRule>
    <cfRule type="cellIs" dxfId="1590" priority="75" operator="equal">
      <formula>"주간"</formula>
    </cfRule>
  </conditionalFormatting>
  <conditionalFormatting sqref="V55:X55">
    <cfRule type="cellIs" dxfId="1589" priority="70" operator="equal">
      <formula>"휴무"</formula>
    </cfRule>
    <cfRule type="cellIs" dxfId="1588" priority="71" operator="equal">
      <formula>"야간"</formula>
    </cfRule>
    <cfRule type="cellIs" dxfId="1587" priority="72" operator="equal">
      <formula>"주간"</formula>
    </cfRule>
  </conditionalFormatting>
  <conditionalFormatting sqref="S55:U55">
    <cfRule type="cellIs" dxfId="1586" priority="67" operator="equal">
      <formula>"휴무"</formula>
    </cfRule>
    <cfRule type="cellIs" dxfId="1585" priority="68" operator="equal">
      <formula>"야간"</formula>
    </cfRule>
    <cfRule type="cellIs" dxfId="1584" priority="69" operator="equal">
      <formula>"주간"</formula>
    </cfRule>
  </conditionalFormatting>
  <conditionalFormatting sqref="D46:F46">
    <cfRule type="cellIs" dxfId="1583" priority="64" operator="equal">
      <formula>"휴무"</formula>
    </cfRule>
    <cfRule type="cellIs" dxfId="1582" priority="65" operator="equal">
      <formula>"야간"</formula>
    </cfRule>
    <cfRule type="cellIs" dxfId="1581" priority="66" operator="equal">
      <formula>"주간"</formula>
    </cfRule>
  </conditionalFormatting>
  <conditionalFormatting sqref="P42:R42">
    <cfRule type="cellIs" dxfId="1580" priority="61" operator="equal">
      <formula>"휴무"</formula>
    </cfRule>
    <cfRule type="cellIs" dxfId="1579" priority="62" operator="equal">
      <formula>"야간"</formula>
    </cfRule>
    <cfRule type="cellIs" dxfId="1578" priority="63" operator="equal">
      <formula>"주간"</formula>
    </cfRule>
  </conditionalFormatting>
  <conditionalFormatting sqref="D50:F50">
    <cfRule type="cellIs" dxfId="1577" priority="58" operator="equal">
      <formula>"휴무"</formula>
    </cfRule>
    <cfRule type="cellIs" dxfId="1576" priority="59" operator="equal">
      <formula>"야간"</formula>
    </cfRule>
    <cfRule type="cellIs" dxfId="1575" priority="60" operator="equal">
      <formula>"주간"</formula>
    </cfRule>
  </conditionalFormatting>
  <conditionalFormatting sqref="G50:I50">
    <cfRule type="cellIs" dxfId="1574" priority="34" operator="equal">
      <formula>"휴무"</formula>
    </cfRule>
    <cfRule type="cellIs" dxfId="1573" priority="35" operator="equal">
      <formula>"야간"</formula>
    </cfRule>
    <cfRule type="cellIs" dxfId="1572" priority="36" operator="equal">
      <formula>"주간"</formula>
    </cfRule>
  </conditionalFormatting>
  <conditionalFormatting sqref="G55:I55">
    <cfRule type="cellIs" dxfId="1571" priority="43" operator="equal">
      <formula>"휴무"</formula>
    </cfRule>
    <cfRule type="cellIs" dxfId="1570" priority="44" operator="equal">
      <formula>"야간"</formula>
    </cfRule>
    <cfRule type="cellIs" dxfId="1569" priority="45" operator="equal">
      <formula>"주간"</formula>
    </cfRule>
  </conditionalFormatting>
  <conditionalFormatting sqref="M55:O55">
    <cfRule type="cellIs" dxfId="1568" priority="40" operator="equal">
      <formula>"휴무"</formula>
    </cfRule>
    <cfRule type="cellIs" dxfId="1567" priority="41" operator="equal">
      <formula>"야간"</formula>
    </cfRule>
    <cfRule type="cellIs" dxfId="1566" priority="42" operator="equal">
      <formula>"주간"</formula>
    </cfRule>
  </conditionalFormatting>
  <conditionalFormatting sqref="M53:O53">
    <cfRule type="cellIs" dxfId="1565" priority="37" operator="equal">
      <formula>"휴무"</formula>
    </cfRule>
    <cfRule type="cellIs" dxfId="1564" priority="38" operator="equal">
      <formula>"야간"</formula>
    </cfRule>
    <cfRule type="cellIs" dxfId="1563" priority="39" operator="equal">
      <formula>"주간"</formula>
    </cfRule>
  </conditionalFormatting>
  <conditionalFormatting sqref="G53:I53">
    <cfRule type="cellIs" dxfId="1562" priority="31" operator="equal">
      <formula>"휴무"</formula>
    </cfRule>
    <cfRule type="cellIs" dxfId="1561" priority="32" operator="equal">
      <formula>"야간"</formula>
    </cfRule>
    <cfRule type="cellIs" dxfId="1560" priority="33" operator="equal">
      <formula>"주간"</formula>
    </cfRule>
  </conditionalFormatting>
  <conditionalFormatting sqref="J50:L50">
    <cfRule type="cellIs" dxfId="1559" priority="28" operator="equal">
      <formula>"휴무"</formula>
    </cfRule>
    <cfRule type="cellIs" dxfId="1558" priority="29" operator="equal">
      <formula>"야간"</formula>
    </cfRule>
    <cfRule type="cellIs" dxfId="1557" priority="30" operator="equal">
      <formula>"주간"</formula>
    </cfRule>
  </conditionalFormatting>
  <conditionalFormatting sqref="M47:O47">
    <cfRule type="cellIs" dxfId="1556" priority="25" operator="equal">
      <formula>"휴무"</formula>
    </cfRule>
    <cfRule type="cellIs" dxfId="1555" priority="26" operator="equal">
      <formula>"야간"</formula>
    </cfRule>
    <cfRule type="cellIs" dxfId="1554" priority="27" operator="equal">
      <formula>"주간"</formula>
    </cfRule>
  </conditionalFormatting>
  <conditionalFormatting sqref="P37:R37">
    <cfRule type="cellIs" dxfId="1553" priority="22" operator="equal">
      <formula>"휴무"</formula>
    </cfRule>
    <cfRule type="cellIs" dxfId="1552" priority="23" operator="equal">
      <formula>"야간"</formula>
    </cfRule>
    <cfRule type="cellIs" dxfId="1551" priority="24" operator="equal">
      <formula>"주간"</formula>
    </cfRule>
  </conditionalFormatting>
  <conditionalFormatting sqref="P32:R32">
    <cfRule type="cellIs" dxfId="1550" priority="19" operator="equal">
      <formula>"휴무"</formula>
    </cfRule>
    <cfRule type="cellIs" dxfId="1549" priority="20" operator="equal">
      <formula>"야간"</formula>
    </cfRule>
    <cfRule type="cellIs" dxfId="1548" priority="21" operator="equal">
      <formula>"주간"</formula>
    </cfRule>
  </conditionalFormatting>
  <conditionalFormatting sqref="J37:L37">
    <cfRule type="cellIs" dxfId="1547" priority="16" operator="equal">
      <formula>"휴무"</formula>
    </cfRule>
    <cfRule type="cellIs" dxfId="1546" priority="17" operator="equal">
      <formula>"야간"</formula>
    </cfRule>
    <cfRule type="cellIs" dxfId="1545" priority="18" operator="equal">
      <formula>"주간"</formula>
    </cfRule>
  </conditionalFormatting>
  <conditionalFormatting sqref="M37:O37">
    <cfRule type="cellIs" dxfId="1544" priority="13" operator="equal">
      <formula>"휴무"</formula>
    </cfRule>
    <cfRule type="cellIs" dxfId="1543" priority="14" operator="equal">
      <formula>"야간"</formula>
    </cfRule>
    <cfRule type="cellIs" dxfId="1542" priority="15" operator="equal">
      <formula>"주간"</formula>
    </cfRule>
  </conditionalFormatting>
  <conditionalFormatting sqref="M38:O38">
    <cfRule type="cellIs" dxfId="1541" priority="10" operator="equal">
      <formula>"휴무"</formula>
    </cfRule>
    <cfRule type="cellIs" dxfId="1540" priority="11" operator="equal">
      <formula>"야간"</formula>
    </cfRule>
    <cfRule type="cellIs" dxfId="1539" priority="12" operator="equal">
      <formula>"주간"</formula>
    </cfRule>
  </conditionalFormatting>
  <conditionalFormatting sqref="J38:L38">
    <cfRule type="cellIs" dxfId="1538" priority="7" operator="equal">
      <formula>"휴무"</formula>
    </cfRule>
    <cfRule type="cellIs" dxfId="1537" priority="8" operator="equal">
      <formula>"야간"</formula>
    </cfRule>
    <cfRule type="cellIs" dxfId="1536" priority="9" operator="equal">
      <formula>"주간"</formula>
    </cfRule>
  </conditionalFormatting>
  <conditionalFormatting sqref="M23:O23">
    <cfRule type="cellIs" dxfId="1535" priority="4" operator="equal">
      <formula>"휴무"</formula>
    </cfRule>
    <cfRule type="cellIs" dxfId="1534" priority="5" operator="equal">
      <formula>"야간"</formula>
    </cfRule>
    <cfRule type="cellIs" dxfId="1533" priority="6" operator="equal">
      <formula>"주간"</formula>
    </cfRule>
  </conditionalFormatting>
  <conditionalFormatting sqref="M49:O49">
    <cfRule type="cellIs" dxfId="1532" priority="1" operator="equal">
      <formula>"휴무"</formula>
    </cfRule>
    <cfRule type="cellIs" dxfId="1531" priority="2" operator="equal">
      <formula>"야간"</formula>
    </cfRule>
    <cfRule type="cellIs" dxfId="1530" priority="3" operator="equal">
      <formula>"주간"</formula>
    </cfRule>
  </conditionalFormatting>
  <printOptions horizontalCentered="1" verticalCentered="1"/>
  <pageMargins left="0.11811023622047245" right="0.11811023622047245" top="0.59055118110236227" bottom="0.35433070866141736" header="0.31496062992125984" footer="0.31496062992125984"/>
  <pageSetup paperSize="9" scale="3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T42"/>
  <sheetViews>
    <sheetView zoomScale="85" zoomScaleNormal="85" workbookViewId="0">
      <selection activeCell="T7" sqref="T7"/>
    </sheetView>
  </sheetViews>
  <sheetFormatPr defaultColWidth="9" defaultRowHeight="14" x14ac:dyDescent="0.45"/>
  <cols>
    <col min="1" max="6" width="2.58203125" style="49" customWidth="1"/>
    <col min="7" max="72" width="3.58203125" style="49" customWidth="1"/>
    <col min="73" max="16384" width="9" style="49"/>
  </cols>
  <sheetData>
    <row r="1" spans="1:72" ht="35.25" customHeight="1" x14ac:dyDescent="0.45">
      <c r="G1" s="374" t="s">
        <v>50</v>
      </c>
      <c r="H1" s="375"/>
      <c r="I1" s="375"/>
      <c r="J1" s="375"/>
      <c r="K1" s="375"/>
      <c r="L1" s="375"/>
      <c r="M1" s="375"/>
      <c r="N1" s="375"/>
      <c r="O1" s="375"/>
      <c r="P1" s="375"/>
      <c r="Q1" s="375"/>
      <c r="R1" s="375"/>
      <c r="S1" s="375"/>
      <c r="T1" s="375"/>
      <c r="U1" s="375"/>
      <c r="V1" s="375"/>
      <c r="W1" s="375"/>
      <c r="X1" s="375"/>
      <c r="Y1" s="375"/>
      <c r="Z1" s="375"/>
      <c r="AA1" s="375"/>
      <c r="AB1" s="375"/>
      <c r="AC1" s="375"/>
      <c r="AD1" s="375"/>
      <c r="AE1" s="374" t="s">
        <v>49</v>
      </c>
      <c r="AF1" s="375"/>
      <c r="AG1" s="375"/>
      <c r="AH1" s="375"/>
      <c r="AI1" s="375"/>
      <c r="AJ1" s="375"/>
      <c r="AK1" s="375"/>
      <c r="AL1" s="375"/>
      <c r="AM1" s="375"/>
      <c r="AN1" s="375"/>
      <c r="AO1" s="375"/>
      <c r="AP1" s="375"/>
      <c r="AQ1" s="375"/>
      <c r="AR1" s="375"/>
      <c r="AS1" s="375"/>
      <c r="AT1" s="375"/>
      <c r="AU1" s="375"/>
      <c r="AV1" s="375"/>
      <c r="AW1" s="375"/>
      <c r="AX1" s="375"/>
      <c r="AY1" s="375"/>
      <c r="AZ1" s="375"/>
      <c r="BA1" s="375"/>
      <c r="BB1" s="375"/>
    </row>
    <row r="2" spans="1:72" ht="51" customHeight="1" x14ac:dyDescent="0.45"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75"/>
      <c r="AF2" s="375"/>
      <c r="AG2" s="375"/>
      <c r="AH2" s="375"/>
      <c r="AI2" s="375"/>
      <c r="AJ2" s="375"/>
      <c r="AK2" s="375"/>
      <c r="AL2" s="375"/>
      <c r="AM2" s="375"/>
      <c r="AN2" s="375"/>
      <c r="AO2" s="375"/>
      <c r="AP2" s="375"/>
      <c r="AQ2" s="375"/>
      <c r="AR2" s="375"/>
      <c r="AS2" s="375"/>
      <c r="AT2" s="375"/>
      <c r="AU2" s="375"/>
      <c r="AV2" s="375"/>
      <c r="AW2" s="375"/>
      <c r="AX2" s="375"/>
      <c r="AY2" s="375"/>
      <c r="AZ2" s="375"/>
      <c r="BA2" s="375"/>
      <c r="BB2" s="375"/>
    </row>
    <row r="3" spans="1:72" s="53" customFormat="1" ht="33.75" customHeight="1" x14ac:dyDescent="0.45">
      <c r="A3" s="371" t="s">
        <v>36</v>
      </c>
      <c r="B3" s="372"/>
      <c r="C3" s="372"/>
      <c r="D3" s="372"/>
      <c r="E3" s="372"/>
      <c r="F3" s="373"/>
      <c r="G3" s="371" t="s">
        <v>36</v>
      </c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372"/>
      <c r="U3" s="372"/>
      <c r="V3" s="372"/>
      <c r="W3" s="372"/>
      <c r="X3" s="373"/>
      <c r="Y3" s="349" t="s">
        <v>37</v>
      </c>
      <c r="Z3" s="349"/>
      <c r="AA3" s="349"/>
      <c r="AB3" s="349"/>
      <c r="AC3" s="349"/>
      <c r="AD3" s="349"/>
      <c r="AE3" s="349"/>
      <c r="AF3" s="349"/>
      <c r="AG3" s="349"/>
      <c r="AH3" s="349"/>
      <c r="AI3" s="349"/>
      <c r="AJ3" s="349"/>
      <c r="AK3" s="349"/>
      <c r="AL3" s="349"/>
      <c r="AM3" s="349"/>
      <c r="AN3" s="349"/>
      <c r="AO3" s="349"/>
      <c r="AP3" s="349"/>
      <c r="AQ3" s="349"/>
      <c r="AR3" s="349"/>
      <c r="AS3" s="349"/>
      <c r="AT3" s="349"/>
      <c r="AU3" s="349"/>
      <c r="AV3" s="349"/>
      <c r="AW3" s="371"/>
      <c r="AX3" s="372"/>
      <c r="AY3" s="372"/>
      <c r="AZ3" s="372"/>
      <c r="BA3" s="372"/>
      <c r="BB3" s="373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/>
      <c r="BQ3" s="84"/>
      <c r="BR3" s="84"/>
      <c r="BS3" s="84"/>
      <c r="BT3" s="84"/>
    </row>
    <row r="4" spans="1:72" s="53" customFormat="1" ht="33.75" customHeight="1" x14ac:dyDescent="0.45">
      <c r="A4" s="52">
        <v>1</v>
      </c>
      <c r="B4" s="52">
        <v>2</v>
      </c>
      <c r="C4" s="52">
        <v>3</v>
      </c>
      <c r="D4" s="52">
        <v>4</v>
      </c>
      <c r="E4" s="52">
        <v>5</v>
      </c>
      <c r="F4" s="52">
        <v>6</v>
      </c>
      <c r="G4" s="52">
        <v>7</v>
      </c>
      <c r="H4" s="52">
        <v>8</v>
      </c>
      <c r="I4" s="52">
        <v>9</v>
      </c>
      <c r="J4" s="52">
        <v>10</v>
      </c>
      <c r="K4" s="52">
        <v>11</v>
      </c>
      <c r="L4" s="52">
        <v>12</v>
      </c>
      <c r="M4" s="52">
        <v>13</v>
      </c>
      <c r="N4" s="52">
        <v>14</v>
      </c>
      <c r="O4" s="52">
        <v>15</v>
      </c>
      <c r="P4" s="52">
        <v>16</v>
      </c>
      <c r="Q4" s="52">
        <v>17</v>
      </c>
      <c r="R4" s="52">
        <v>18</v>
      </c>
      <c r="S4" s="52">
        <v>19</v>
      </c>
      <c r="T4" s="52">
        <v>20</v>
      </c>
      <c r="U4" s="52">
        <v>21</v>
      </c>
      <c r="V4" s="52">
        <v>22</v>
      </c>
      <c r="W4" s="52">
        <v>23</v>
      </c>
      <c r="X4" s="52">
        <v>24</v>
      </c>
      <c r="Y4" s="52">
        <v>1</v>
      </c>
      <c r="Z4" s="52">
        <v>2</v>
      </c>
      <c r="AA4" s="52">
        <v>3</v>
      </c>
      <c r="AB4" s="52">
        <v>4</v>
      </c>
      <c r="AC4" s="52">
        <v>5</v>
      </c>
      <c r="AD4" s="52">
        <v>6</v>
      </c>
      <c r="AE4" s="52">
        <v>7</v>
      </c>
      <c r="AF4" s="52">
        <v>8</v>
      </c>
      <c r="AG4" s="52">
        <v>9</v>
      </c>
      <c r="AH4" s="52">
        <v>10</v>
      </c>
      <c r="AI4" s="52">
        <v>11</v>
      </c>
      <c r="AJ4" s="52">
        <v>12</v>
      </c>
      <c r="AK4" s="52">
        <v>13</v>
      </c>
      <c r="AL4" s="52">
        <v>14</v>
      </c>
      <c r="AM4" s="52">
        <v>15</v>
      </c>
      <c r="AN4" s="52">
        <v>16</v>
      </c>
      <c r="AO4" s="52">
        <v>17</v>
      </c>
      <c r="AP4" s="52">
        <v>18</v>
      </c>
      <c r="AQ4" s="52">
        <v>19</v>
      </c>
      <c r="AR4" s="52">
        <v>20</v>
      </c>
      <c r="AS4" s="52">
        <v>21</v>
      </c>
      <c r="AT4" s="52">
        <v>22</v>
      </c>
      <c r="AU4" s="52">
        <v>23</v>
      </c>
      <c r="AV4" s="52">
        <v>24</v>
      </c>
      <c r="AW4" s="52">
        <v>1</v>
      </c>
      <c r="AX4" s="52">
        <v>2</v>
      </c>
      <c r="AY4" s="52">
        <v>3</v>
      </c>
      <c r="AZ4" s="52">
        <v>4</v>
      </c>
      <c r="BA4" s="52">
        <v>5</v>
      </c>
      <c r="BB4" s="52">
        <v>6</v>
      </c>
      <c r="BC4" s="52">
        <v>7</v>
      </c>
      <c r="BD4" s="52">
        <v>8</v>
      </c>
      <c r="BE4" s="52">
        <v>9</v>
      </c>
      <c r="BF4" s="52">
        <v>10</v>
      </c>
      <c r="BG4" s="52">
        <v>11</v>
      </c>
      <c r="BH4" s="52">
        <v>12</v>
      </c>
      <c r="BI4" s="52">
        <v>13</v>
      </c>
      <c r="BJ4" s="52">
        <v>14</v>
      </c>
      <c r="BK4" s="52">
        <v>15</v>
      </c>
      <c r="BL4" s="52">
        <v>16</v>
      </c>
      <c r="BM4" s="52">
        <v>17</v>
      </c>
      <c r="BN4" s="52">
        <v>18</v>
      </c>
      <c r="BO4" s="52">
        <v>19</v>
      </c>
      <c r="BP4" s="52">
        <v>20</v>
      </c>
      <c r="BQ4" s="52">
        <v>21</v>
      </c>
      <c r="BR4" s="52">
        <v>22</v>
      </c>
      <c r="BS4" s="52">
        <v>23</v>
      </c>
      <c r="BT4" s="52">
        <v>24</v>
      </c>
    </row>
    <row r="5" spans="1:72" s="78" customFormat="1" ht="33.75" customHeight="1" x14ac:dyDescent="0.45">
      <c r="A5" s="75"/>
      <c r="B5" s="75"/>
      <c r="C5" s="75"/>
      <c r="D5" s="75"/>
      <c r="E5" s="75"/>
      <c r="F5" s="75"/>
      <c r="G5" s="362" t="s">
        <v>51</v>
      </c>
      <c r="H5" s="363"/>
      <c r="I5" s="363"/>
      <c r="J5" s="363"/>
      <c r="K5" s="363"/>
      <c r="L5" s="363"/>
      <c r="M5" s="363"/>
      <c r="N5" s="363"/>
      <c r="O5" s="363"/>
      <c r="P5" s="363"/>
      <c r="Q5" s="363"/>
      <c r="R5" s="364"/>
      <c r="S5" s="76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362" t="s">
        <v>51</v>
      </c>
      <c r="AF5" s="363"/>
      <c r="AG5" s="363"/>
      <c r="AH5" s="363"/>
      <c r="AI5" s="363"/>
      <c r="AJ5" s="363"/>
      <c r="AK5" s="363"/>
      <c r="AL5" s="363"/>
      <c r="AM5" s="363"/>
      <c r="AN5" s="363"/>
      <c r="AO5" s="363"/>
      <c r="AP5" s="364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5"/>
      <c r="BL5" s="75"/>
      <c r="BM5" s="75"/>
      <c r="BN5" s="75"/>
      <c r="BO5" s="75"/>
      <c r="BP5" s="75"/>
      <c r="BQ5" s="75"/>
      <c r="BR5" s="75"/>
      <c r="BS5" s="75"/>
      <c r="BT5" s="75"/>
    </row>
    <row r="6" spans="1:72" s="78" customFormat="1" ht="33.75" customHeight="1" x14ac:dyDescent="0.45">
      <c r="A6" s="75"/>
      <c r="B6" s="75"/>
      <c r="C6" s="75"/>
      <c r="D6" s="75"/>
      <c r="E6" s="75"/>
      <c r="F6" s="75"/>
      <c r="G6" s="362" t="s">
        <v>52</v>
      </c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4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362" t="s">
        <v>51</v>
      </c>
      <c r="AF6" s="363"/>
      <c r="AG6" s="363"/>
      <c r="AH6" s="363"/>
      <c r="AI6" s="363"/>
      <c r="AJ6" s="363"/>
      <c r="AK6" s="363"/>
      <c r="AL6" s="363"/>
      <c r="AM6" s="363"/>
      <c r="AN6" s="363"/>
      <c r="AO6" s="363"/>
      <c r="AP6" s="364"/>
      <c r="AQ6" s="77"/>
      <c r="AR6" s="77"/>
      <c r="AS6" s="77"/>
      <c r="AT6" s="77"/>
      <c r="AU6" s="77"/>
      <c r="AV6" s="77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5"/>
      <c r="BL6" s="75"/>
      <c r="BM6" s="75"/>
      <c r="BN6" s="75"/>
      <c r="BO6" s="75"/>
      <c r="BP6" s="75"/>
      <c r="BQ6" s="75"/>
      <c r="BR6" s="75"/>
      <c r="BS6" s="75"/>
      <c r="BT6" s="75"/>
    </row>
    <row r="7" spans="1:72" s="78" customFormat="1" ht="33.75" customHeight="1" x14ac:dyDescent="0.45">
      <c r="A7" s="75"/>
      <c r="B7" s="75"/>
      <c r="C7" s="75"/>
      <c r="D7" s="75"/>
      <c r="E7" s="75"/>
      <c r="F7" s="75"/>
      <c r="G7" s="350" t="s">
        <v>53</v>
      </c>
      <c r="H7" s="351"/>
      <c r="I7" s="351"/>
      <c r="J7" s="351"/>
      <c r="K7" s="351"/>
      <c r="L7" s="351"/>
      <c r="M7" s="351"/>
      <c r="N7" s="352"/>
      <c r="O7" s="76"/>
      <c r="P7" s="76"/>
      <c r="Q7" s="76"/>
      <c r="R7" s="76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376" t="s">
        <v>53</v>
      </c>
      <c r="AF7" s="376"/>
      <c r="AG7" s="376"/>
      <c r="AH7" s="376"/>
      <c r="AI7" s="376"/>
      <c r="AJ7" s="376"/>
      <c r="AK7" s="376"/>
      <c r="AL7" s="376"/>
      <c r="AM7" s="75"/>
      <c r="AN7" s="77"/>
      <c r="AO7" s="77"/>
      <c r="AP7" s="77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7"/>
      <c r="BD7" s="77"/>
      <c r="BE7" s="77"/>
      <c r="BF7" s="77"/>
      <c r="BG7" s="76"/>
      <c r="BH7" s="77"/>
      <c r="BI7" s="77"/>
      <c r="BJ7" s="77"/>
      <c r="BK7" s="79"/>
      <c r="BL7" s="75"/>
      <c r="BM7" s="75"/>
      <c r="BN7" s="75"/>
      <c r="BO7" s="75"/>
      <c r="BP7" s="75"/>
      <c r="BQ7" s="75"/>
      <c r="BR7" s="75"/>
      <c r="BS7" s="75"/>
      <c r="BT7" s="75"/>
    </row>
    <row r="8" spans="1:72" s="78" customFormat="1" ht="33.75" customHeight="1" x14ac:dyDescent="0.45">
      <c r="A8" s="75"/>
      <c r="B8" s="75"/>
      <c r="C8" s="75"/>
      <c r="D8" s="75"/>
      <c r="E8" s="75"/>
      <c r="F8" s="75"/>
      <c r="G8" s="76"/>
      <c r="H8" s="76"/>
      <c r="I8" s="76"/>
      <c r="J8" s="76"/>
      <c r="K8" s="76"/>
      <c r="L8" s="76"/>
      <c r="M8" s="76"/>
      <c r="N8" s="76"/>
      <c r="O8" s="353" t="s">
        <v>54</v>
      </c>
      <c r="P8" s="354"/>
      <c r="Q8" s="354"/>
      <c r="R8" s="354"/>
      <c r="S8" s="354"/>
      <c r="T8" s="354"/>
      <c r="U8" s="354"/>
      <c r="V8" s="355"/>
      <c r="W8" s="77"/>
      <c r="X8" s="77"/>
      <c r="Y8" s="77"/>
      <c r="Z8" s="77"/>
      <c r="AA8" s="77"/>
      <c r="AB8" s="77"/>
      <c r="AC8" s="77"/>
      <c r="AD8" s="77"/>
      <c r="AE8" s="76"/>
      <c r="AF8" s="75"/>
      <c r="AG8" s="75"/>
      <c r="AH8" s="75"/>
      <c r="AI8" s="75"/>
      <c r="AJ8" s="75"/>
      <c r="AK8" s="75"/>
      <c r="AL8" s="75"/>
      <c r="AM8" s="75"/>
      <c r="AN8" s="77"/>
      <c r="AO8" s="77"/>
      <c r="AP8" s="77"/>
      <c r="AQ8" s="359" t="s">
        <v>58</v>
      </c>
      <c r="AR8" s="360"/>
      <c r="AS8" s="360"/>
      <c r="AT8" s="360"/>
      <c r="AU8" s="360"/>
      <c r="AV8" s="360"/>
      <c r="AW8" s="360"/>
      <c r="AX8" s="360"/>
      <c r="AY8" s="360"/>
      <c r="AZ8" s="360"/>
      <c r="BA8" s="360"/>
      <c r="BB8" s="361"/>
      <c r="BC8" s="77"/>
      <c r="BD8" s="77"/>
      <c r="BE8" s="77"/>
      <c r="BF8" s="77"/>
      <c r="BG8" s="77"/>
      <c r="BH8" s="77"/>
      <c r="BI8" s="77"/>
      <c r="BJ8" s="77"/>
      <c r="BK8" s="79"/>
      <c r="BL8" s="75"/>
      <c r="BM8" s="75"/>
      <c r="BN8" s="75"/>
      <c r="BO8" s="75"/>
      <c r="BP8" s="75"/>
      <c r="BQ8" s="75"/>
      <c r="BR8" s="75"/>
      <c r="BS8" s="75"/>
      <c r="BT8" s="75"/>
    </row>
    <row r="9" spans="1:72" s="78" customFormat="1" ht="33.75" customHeight="1" x14ac:dyDescent="0.45">
      <c r="A9" s="75"/>
      <c r="B9" s="75"/>
      <c r="C9" s="75"/>
      <c r="D9" s="75"/>
      <c r="E9" s="75"/>
      <c r="F9" s="75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356" t="s">
        <v>55</v>
      </c>
      <c r="X9" s="357"/>
      <c r="Y9" s="357"/>
      <c r="Z9" s="357"/>
      <c r="AA9" s="357"/>
      <c r="AB9" s="357"/>
      <c r="AC9" s="357"/>
      <c r="AD9" s="358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359" t="s">
        <v>59</v>
      </c>
      <c r="AR9" s="360"/>
      <c r="AS9" s="360"/>
      <c r="AT9" s="360"/>
      <c r="AU9" s="360"/>
      <c r="AV9" s="360"/>
      <c r="AW9" s="360"/>
      <c r="AX9" s="360"/>
      <c r="AY9" s="360"/>
      <c r="AZ9" s="360"/>
      <c r="BA9" s="360"/>
      <c r="BB9" s="361"/>
      <c r="BC9" s="77"/>
      <c r="BD9" s="77"/>
      <c r="BE9" s="77"/>
      <c r="BF9" s="77"/>
      <c r="BG9" s="77"/>
      <c r="BH9" s="77"/>
      <c r="BI9" s="77"/>
      <c r="BJ9" s="77"/>
      <c r="BK9" s="79"/>
      <c r="BL9" s="75"/>
      <c r="BM9" s="75"/>
      <c r="BN9" s="75"/>
      <c r="BO9" s="75"/>
      <c r="BP9" s="75"/>
      <c r="BQ9" s="75"/>
      <c r="BR9" s="75"/>
      <c r="BS9" s="75"/>
      <c r="BT9" s="75"/>
    </row>
    <row r="10" spans="1:72" s="78" customFormat="1" ht="33.75" customHeight="1" x14ac:dyDescent="0.45">
      <c r="A10" s="80"/>
      <c r="B10" s="80"/>
      <c r="C10" s="80"/>
      <c r="D10" s="80"/>
      <c r="E10" s="80"/>
      <c r="F10" s="80"/>
      <c r="G10" s="76"/>
      <c r="H10" s="76"/>
      <c r="I10" s="76"/>
      <c r="J10" s="76"/>
      <c r="K10" s="76"/>
      <c r="L10" s="76"/>
      <c r="M10" s="76"/>
      <c r="N10" s="76"/>
      <c r="O10" s="77"/>
      <c r="P10" s="77"/>
      <c r="Q10" s="77"/>
      <c r="R10" s="77"/>
      <c r="S10" s="359" t="s">
        <v>56</v>
      </c>
      <c r="T10" s="360"/>
      <c r="U10" s="360"/>
      <c r="V10" s="360"/>
      <c r="W10" s="360"/>
      <c r="X10" s="360"/>
      <c r="Y10" s="360"/>
      <c r="Z10" s="360"/>
      <c r="AA10" s="360"/>
      <c r="AB10" s="360"/>
      <c r="AC10" s="360"/>
      <c r="AD10" s="361"/>
      <c r="AE10" s="365" t="s">
        <v>60</v>
      </c>
      <c r="AF10" s="366"/>
      <c r="AG10" s="366"/>
      <c r="AH10" s="366"/>
      <c r="AI10" s="366"/>
      <c r="AJ10" s="366"/>
      <c r="AK10" s="366"/>
      <c r="AL10" s="366"/>
      <c r="AM10" s="366"/>
      <c r="AN10" s="366"/>
      <c r="AO10" s="366"/>
      <c r="AP10" s="366"/>
      <c r="AQ10" s="366"/>
      <c r="AR10" s="366"/>
      <c r="AS10" s="366"/>
      <c r="AT10" s="366"/>
      <c r="AU10" s="366"/>
      <c r="AV10" s="366"/>
      <c r="AW10" s="366"/>
      <c r="AX10" s="366"/>
      <c r="AY10" s="366"/>
      <c r="AZ10" s="366"/>
      <c r="BA10" s="366"/>
      <c r="BB10" s="367"/>
      <c r="BC10" s="81"/>
      <c r="BD10" s="81"/>
      <c r="BE10" s="81"/>
      <c r="BF10" s="81"/>
      <c r="BG10" s="81"/>
      <c r="BH10" s="81"/>
      <c r="BI10" s="81"/>
      <c r="BJ10" s="81"/>
      <c r="BK10" s="82"/>
      <c r="BL10" s="80"/>
      <c r="BM10" s="80"/>
      <c r="BN10" s="80"/>
      <c r="BO10" s="80"/>
      <c r="BP10" s="80"/>
      <c r="BQ10" s="80"/>
      <c r="BR10" s="80"/>
      <c r="BS10" s="80"/>
      <c r="BT10" s="80"/>
    </row>
    <row r="11" spans="1:72" s="77" customFormat="1" ht="33.75" customHeight="1" x14ac:dyDescent="0.45">
      <c r="G11" s="365" t="s">
        <v>57</v>
      </c>
      <c r="H11" s="366"/>
      <c r="I11" s="366"/>
      <c r="J11" s="366"/>
      <c r="K11" s="366"/>
      <c r="L11" s="366"/>
      <c r="M11" s="366"/>
      <c r="N11" s="366"/>
      <c r="O11" s="366"/>
      <c r="P11" s="366"/>
      <c r="Q11" s="366"/>
      <c r="R11" s="366"/>
      <c r="S11" s="366"/>
      <c r="T11" s="366"/>
      <c r="U11" s="366"/>
      <c r="V11" s="366"/>
      <c r="W11" s="366"/>
      <c r="X11" s="366"/>
      <c r="Y11" s="366"/>
      <c r="Z11" s="366"/>
      <c r="AA11" s="366"/>
      <c r="AB11" s="366"/>
      <c r="AC11" s="366"/>
      <c r="AD11" s="366"/>
      <c r="AE11" s="366"/>
      <c r="AF11" s="366"/>
      <c r="AG11" s="366"/>
      <c r="AH11" s="366"/>
      <c r="AI11" s="366"/>
      <c r="AJ11" s="366"/>
      <c r="AK11" s="366"/>
      <c r="AL11" s="366"/>
      <c r="AM11" s="366"/>
      <c r="AN11" s="366"/>
      <c r="AO11" s="366"/>
      <c r="AP11" s="366"/>
      <c r="AQ11" s="366"/>
      <c r="AR11" s="366"/>
      <c r="AS11" s="366"/>
      <c r="AT11" s="366"/>
      <c r="AU11" s="366"/>
      <c r="AV11" s="366"/>
      <c r="AW11" s="366"/>
      <c r="AX11" s="366"/>
      <c r="AY11" s="366"/>
      <c r="AZ11" s="366"/>
      <c r="BA11" s="366"/>
      <c r="BB11" s="367"/>
    </row>
    <row r="12" spans="1:72" s="78" customFormat="1" ht="33.75" customHeight="1" x14ac:dyDescent="0.45">
      <c r="A12" s="83"/>
      <c r="B12" s="83"/>
      <c r="C12" s="83"/>
      <c r="D12" s="83"/>
      <c r="E12" s="83"/>
      <c r="F12" s="83"/>
      <c r="G12" s="365" t="s">
        <v>57</v>
      </c>
      <c r="H12" s="366"/>
      <c r="I12" s="366"/>
      <c r="J12" s="366"/>
      <c r="K12" s="366"/>
      <c r="L12" s="366"/>
      <c r="M12" s="366"/>
      <c r="N12" s="366"/>
      <c r="O12" s="366"/>
      <c r="P12" s="366"/>
      <c r="Q12" s="366"/>
      <c r="R12" s="366"/>
      <c r="S12" s="366"/>
      <c r="T12" s="366"/>
      <c r="U12" s="366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  <c r="AJ12" s="366"/>
      <c r="AK12" s="366"/>
      <c r="AL12" s="366"/>
      <c r="AM12" s="366"/>
      <c r="AN12" s="366"/>
      <c r="AO12" s="366"/>
      <c r="AP12" s="366"/>
      <c r="AQ12" s="366"/>
      <c r="AR12" s="366"/>
      <c r="AS12" s="366"/>
      <c r="AT12" s="366"/>
      <c r="AU12" s="366"/>
      <c r="AV12" s="366"/>
      <c r="AW12" s="366"/>
      <c r="AX12" s="366"/>
      <c r="AY12" s="366"/>
      <c r="AZ12" s="366"/>
      <c r="BA12" s="366"/>
      <c r="BB12" s="367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</row>
    <row r="13" spans="1:72" x14ac:dyDescent="0.45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</row>
    <row r="15" spans="1:72" ht="31.5" customHeight="1" x14ac:dyDescent="0.45">
      <c r="G15" s="56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</row>
    <row r="16" spans="1:72" ht="31.5" customHeight="1" x14ac:dyDescent="0.45"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</row>
    <row r="17" spans="1:72" x14ac:dyDescent="0.45">
      <c r="A17" s="368" t="s">
        <v>36</v>
      </c>
      <c r="B17" s="369"/>
      <c r="C17" s="369"/>
      <c r="D17" s="369"/>
      <c r="E17" s="369"/>
      <c r="F17" s="370"/>
      <c r="G17" s="368" t="s">
        <v>44</v>
      </c>
      <c r="H17" s="369"/>
      <c r="I17" s="369"/>
      <c r="J17" s="369"/>
      <c r="K17" s="369"/>
      <c r="L17" s="369"/>
      <c r="M17" s="369"/>
      <c r="N17" s="369"/>
      <c r="O17" s="369"/>
      <c r="P17" s="369"/>
      <c r="Q17" s="369"/>
      <c r="R17" s="369"/>
      <c r="S17" s="369"/>
      <c r="T17" s="369"/>
      <c r="U17" s="369"/>
      <c r="V17" s="369"/>
      <c r="W17" s="369"/>
      <c r="X17" s="370"/>
      <c r="Y17" s="348" t="s">
        <v>36</v>
      </c>
      <c r="Z17" s="348"/>
      <c r="AA17" s="348"/>
      <c r="AB17" s="348"/>
      <c r="AC17" s="348"/>
      <c r="AD17" s="348"/>
      <c r="AE17" s="348"/>
      <c r="AF17" s="348"/>
      <c r="AG17" s="348"/>
      <c r="AH17" s="348"/>
      <c r="AI17" s="348"/>
      <c r="AJ17" s="348"/>
      <c r="AK17" s="348"/>
      <c r="AL17" s="348"/>
      <c r="AM17" s="348"/>
      <c r="AN17" s="348"/>
      <c r="AO17" s="348"/>
      <c r="AP17" s="348"/>
      <c r="AQ17" s="348"/>
      <c r="AR17" s="348"/>
      <c r="AS17" s="348"/>
      <c r="AT17" s="348"/>
      <c r="AU17" s="348"/>
      <c r="AV17" s="348"/>
      <c r="AW17" s="368"/>
      <c r="AX17" s="369"/>
      <c r="AY17" s="369"/>
      <c r="AZ17" s="369"/>
      <c r="BA17" s="369"/>
      <c r="BB17" s="37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</row>
    <row r="18" spans="1:72" x14ac:dyDescent="0.45">
      <c r="A18" s="51">
        <v>1</v>
      </c>
      <c r="B18" s="51">
        <v>2</v>
      </c>
      <c r="C18" s="51">
        <v>3</v>
      </c>
      <c r="D18" s="51">
        <v>4</v>
      </c>
      <c r="E18" s="51">
        <v>5</v>
      </c>
      <c r="F18" s="51">
        <v>6</v>
      </c>
      <c r="G18" s="51">
        <v>7</v>
      </c>
      <c r="H18" s="51">
        <v>8</v>
      </c>
      <c r="I18" s="51">
        <v>9</v>
      </c>
      <c r="J18" s="51">
        <v>10</v>
      </c>
      <c r="K18" s="51">
        <v>11</v>
      </c>
      <c r="L18" s="51">
        <v>12</v>
      </c>
      <c r="M18" s="51">
        <v>13</v>
      </c>
      <c r="N18" s="51">
        <v>14</v>
      </c>
      <c r="O18" s="51">
        <v>15</v>
      </c>
      <c r="P18" s="51">
        <v>16</v>
      </c>
      <c r="Q18" s="51">
        <v>17</v>
      </c>
      <c r="R18" s="51">
        <v>18</v>
      </c>
      <c r="S18" s="51">
        <v>19</v>
      </c>
      <c r="T18" s="51">
        <v>20</v>
      </c>
      <c r="U18" s="51">
        <v>21</v>
      </c>
      <c r="V18" s="51">
        <v>22</v>
      </c>
      <c r="W18" s="51">
        <v>23</v>
      </c>
      <c r="X18" s="51">
        <v>24</v>
      </c>
      <c r="Y18" s="51">
        <v>1</v>
      </c>
      <c r="Z18" s="51">
        <v>2</v>
      </c>
      <c r="AA18" s="51">
        <v>3</v>
      </c>
      <c r="AB18" s="51">
        <v>4</v>
      </c>
      <c r="AC18" s="51">
        <v>5</v>
      </c>
      <c r="AD18" s="51">
        <v>6</v>
      </c>
      <c r="AE18" s="51">
        <v>7</v>
      </c>
      <c r="AF18" s="51">
        <v>8</v>
      </c>
      <c r="AG18" s="51">
        <v>9</v>
      </c>
      <c r="AH18" s="51">
        <v>10</v>
      </c>
      <c r="AI18" s="51">
        <v>11</v>
      </c>
      <c r="AJ18" s="51">
        <v>12</v>
      </c>
      <c r="AK18" s="51">
        <v>13</v>
      </c>
      <c r="AL18" s="51">
        <v>14</v>
      </c>
      <c r="AM18" s="51">
        <v>15</v>
      </c>
      <c r="AN18" s="51">
        <v>16</v>
      </c>
      <c r="AO18" s="51">
        <v>17</v>
      </c>
      <c r="AP18" s="51">
        <v>18</v>
      </c>
      <c r="AQ18" s="51">
        <v>19</v>
      </c>
      <c r="AR18" s="51">
        <v>20</v>
      </c>
      <c r="AS18" s="51">
        <v>21</v>
      </c>
      <c r="AT18" s="51">
        <v>22</v>
      </c>
      <c r="AU18" s="51">
        <v>23</v>
      </c>
      <c r="AV18" s="51">
        <v>24</v>
      </c>
      <c r="AW18" s="51">
        <v>1</v>
      </c>
      <c r="AX18" s="51">
        <v>2</v>
      </c>
      <c r="AY18" s="51">
        <v>3</v>
      </c>
      <c r="AZ18" s="51">
        <v>4</v>
      </c>
      <c r="BA18" s="51">
        <v>5</v>
      </c>
      <c r="BB18" s="51">
        <v>6</v>
      </c>
      <c r="BC18" s="51">
        <v>7</v>
      </c>
      <c r="BD18" s="51">
        <v>8</v>
      </c>
      <c r="BE18" s="51">
        <v>9</v>
      </c>
      <c r="BF18" s="51">
        <v>10</v>
      </c>
      <c r="BG18" s="51">
        <v>11</v>
      </c>
      <c r="BH18" s="51">
        <v>12</v>
      </c>
      <c r="BI18" s="51">
        <v>13</v>
      </c>
      <c r="BJ18" s="51">
        <v>14</v>
      </c>
      <c r="BK18" s="51">
        <v>15</v>
      </c>
      <c r="BL18" s="51">
        <v>16</v>
      </c>
      <c r="BM18" s="51">
        <v>17</v>
      </c>
      <c r="BN18" s="51">
        <v>18</v>
      </c>
      <c r="BO18" s="51">
        <v>19</v>
      </c>
      <c r="BP18" s="51">
        <v>20</v>
      </c>
      <c r="BQ18" s="51">
        <v>21</v>
      </c>
      <c r="BR18" s="51">
        <v>22</v>
      </c>
      <c r="BS18" s="51">
        <v>23</v>
      </c>
      <c r="BT18" s="51">
        <v>24</v>
      </c>
    </row>
    <row r="19" spans="1:72" x14ac:dyDescent="0.45">
      <c r="A19" s="51"/>
      <c r="B19" s="51"/>
      <c r="C19" s="51"/>
      <c r="D19" s="51"/>
      <c r="E19" s="51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1"/>
      <c r="BL19" s="51"/>
      <c r="BM19" s="51"/>
      <c r="BN19" s="51"/>
      <c r="BO19" s="51"/>
      <c r="BP19" s="51"/>
      <c r="BQ19" s="51"/>
      <c r="BR19" s="51"/>
      <c r="BS19" s="51"/>
      <c r="BT19" s="51"/>
    </row>
    <row r="20" spans="1:72" x14ac:dyDescent="0.45">
      <c r="A20" s="51"/>
      <c r="B20" s="51"/>
      <c r="C20" s="51"/>
      <c r="D20" s="51"/>
      <c r="E20" s="51"/>
      <c r="F20" s="51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1"/>
      <c r="BL20" s="51"/>
      <c r="BM20" s="51"/>
      <c r="BN20" s="51"/>
      <c r="BO20" s="51"/>
      <c r="BP20" s="51"/>
      <c r="BQ20" s="51"/>
      <c r="BR20" s="51"/>
      <c r="BS20" s="51"/>
      <c r="BT20" s="51"/>
    </row>
    <row r="21" spans="1:72" x14ac:dyDescent="0.45">
      <c r="A21" s="51"/>
      <c r="B21" s="51"/>
      <c r="C21" s="51"/>
      <c r="D21" s="51"/>
      <c r="E21" s="51"/>
      <c r="F21" s="51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8"/>
      <c r="AJ21" s="59"/>
      <c r="AK21" s="59"/>
      <c r="AL21" s="59"/>
      <c r="AM21" s="59"/>
      <c r="AN21" s="59"/>
      <c r="AO21" s="59"/>
      <c r="AP21" s="59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9"/>
      <c r="BD21" s="59"/>
      <c r="BE21" s="59"/>
      <c r="BF21" s="59"/>
      <c r="BG21" s="58"/>
      <c r="BH21" s="59"/>
      <c r="BI21" s="59"/>
      <c r="BJ21" s="59"/>
      <c r="BK21" s="60"/>
      <c r="BL21" s="51"/>
      <c r="BM21" s="51"/>
      <c r="BN21" s="51"/>
      <c r="BO21" s="51"/>
      <c r="BP21" s="51"/>
      <c r="BQ21" s="51"/>
      <c r="BR21" s="51"/>
      <c r="BS21" s="51"/>
      <c r="BT21" s="51"/>
    </row>
    <row r="22" spans="1:72" x14ac:dyDescent="0.45">
      <c r="A22" s="51"/>
      <c r="B22" s="51"/>
      <c r="C22" s="51"/>
      <c r="D22" s="51"/>
      <c r="E22" s="51"/>
      <c r="F22" s="51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60"/>
      <c r="BL22" s="51"/>
      <c r="BM22" s="51"/>
      <c r="BN22" s="51"/>
      <c r="BO22" s="51"/>
      <c r="BP22" s="51"/>
      <c r="BQ22" s="51"/>
      <c r="BR22" s="51"/>
      <c r="BS22" s="51"/>
      <c r="BT22" s="51"/>
    </row>
    <row r="23" spans="1:72" x14ac:dyDescent="0.45">
      <c r="A23" s="51"/>
      <c r="B23" s="51"/>
      <c r="C23" s="51"/>
      <c r="D23" s="51"/>
      <c r="E23" s="51"/>
      <c r="F23" s="51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60"/>
      <c r="BL23" s="51"/>
      <c r="BM23" s="51"/>
      <c r="BN23" s="51"/>
      <c r="BO23" s="51"/>
      <c r="BP23" s="51"/>
      <c r="BQ23" s="51"/>
      <c r="BR23" s="51"/>
      <c r="BS23" s="51"/>
      <c r="BT23" s="51"/>
    </row>
    <row r="24" spans="1:72" x14ac:dyDescent="0.45">
      <c r="A24" s="61"/>
      <c r="B24" s="61"/>
      <c r="C24" s="61"/>
      <c r="D24" s="61"/>
      <c r="E24" s="61"/>
      <c r="F24" s="61"/>
      <c r="G24" s="58"/>
      <c r="H24" s="58"/>
      <c r="I24" s="58"/>
      <c r="J24" s="58"/>
      <c r="K24" s="58"/>
      <c r="L24" s="58"/>
      <c r="M24" s="58"/>
      <c r="N24" s="58"/>
      <c r="O24" s="59"/>
      <c r="P24" s="59"/>
      <c r="Q24" s="59"/>
      <c r="R24" s="59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62"/>
      <c r="BD24" s="62"/>
      <c r="BE24" s="62"/>
      <c r="BF24" s="62"/>
      <c r="BG24" s="62"/>
      <c r="BH24" s="62"/>
      <c r="BI24" s="62"/>
      <c r="BJ24" s="62"/>
      <c r="BK24" s="63"/>
      <c r="BL24" s="61"/>
      <c r="BM24" s="61"/>
      <c r="BN24" s="61"/>
      <c r="BO24" s="61"/>
      <c r="BP24" s="61"/>
      <c r="BQ24" s="61"/>
      <c r="BR24" s="61"/>
      <c r="BS24" s="61"/>
      <c r="BT24" s="61"/>
    </row>
    <row r="25" spans="1:72" s="59" customFormat="1" x14ac:dyDescent="0.45"/>
    <row r="26" spans="1:72" x14ac:dyDescent="0.45">
      <c r="A26" s="64"/>
      <c r="B26" s="64"/>
      <c r="C26" s="64"/>
      <c r="D26" s="64"/>
      <c r="E26" s="64"/>
      <c r="F26" s="64"/>
      <c r="G26" s="59"/>
      <c r="H26" s="59"/>
      <c r="I26" s="59"/>
      <c r="J26" s="59"/>
      <c r="K26" s="59"/>
      <c r="L26" s="59"/>
      <c r="M26" s="59"/>
      <c r="N26" s="59"/>
      <c r="O26" s="58"/>
      <c r="P26" s="58"/>
      <c r="Q26" s="58"/>
      <c r="R26" s="58"/>
      <c r="S26" s="58"/>
      <c r="T26" s="58"/>
      <c r="U26" s="58"/>
      <c r="V26" s="58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8"/>
      <c r="AJ26" s="58"/>
      <c r="AK26" s="58"/>
      <c r="AL26" s="58"/>
      <c r="AM26" s="58"/>
      <c r="AN26" s="58"/>
      <c r="AO26" s="58"/>
      <c r="AP26" s="58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</row>
    <row r="31" spans="1:72" x14ac:dyDescent="0.45">
      <c r="A31" s="374" t="s">
        <v>50</v>
      </c>
      <c r="B31" s="375"/>
      <c r="C31" s="375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375"/>
      <c r="O31" s="375"/>
      <c r="P31" s="375"/>
      <c r="Q31" s="375"/>
      <c r="R31" s="375"/>
      <c r="S31" s="375"/>
      <c r="T31" s="375"/>
      <c r="U31" s="375"/>
      <c r="V31" s="375"/>
      <c r="W31" s="375"/>
      <c r="X31" s="375"/>
      <c r="Y31" s="374" t="s">
        <v>49</v>
      </c>
      <c r="Z31" s="375"/>
      <c r="AA31" s="375"/>
      <c r="AB31" s="375"/>
      <c r="AC31" s="375"/>
      <c r="AD31" s="375"/>
      <c r="AE31" s="375"/>
      <c r="AF31" s="375"/>
      <c r="AG31" s="375"/>
      <c r="AH31" s="375"/>
      <c r="AI31" s="375"/>
      <c r="AJ31" s="375"/>
      <c r="AK31" s="375"/>
      <c r="AL31" s="375"/>
      <c r="AM31" s="375"/>
      <c r="AN31" s="375"/>
      <c r="AO31" s="375"/>
      <c r="AP31" s="375"/>
      <c r="AQ31" s="375"/>
      <c r="AR31" s="375"/>
      <c r="AS31" s="375"/>
      <c r="AT31" s="375"/>
      <c r="AU31" s="375"/>
      <c r="AV31" s="375"/>
    </row>
    <row r="32" spans="1:72" x14ac:dyDescent="0.45">
      <c r="A32" s="375"/>
      <c r="B32" s="375"/>
      <c r="C32" s="375"/>
      <c r="D32" s="375"/>
      <c r="E32" s="375"/>
      <c r="F32" s="375"/>
      <c r="G32" s="375"/>
      <c r="H32" s="375"/>
      <c r="I32" s="375"/>
      <c r="J32" s="375"/>
      <c r="K32" s="375"/>
      <c r="L32" s="375"/>
      <c r="M32" s="375"/>
      <c r="N32" s="375"/>
      <c r="O32" s="375"/>
      <c r="P32" s="375"/>
      <c r="Q32" s="375"/>
      <c r="R32" s="375"/>
      <c r="S32" s="375"/>
      <c r="T32" s="375"/>
      <c r="U32" s="375"/>
      <c r="V32" s="375"/>
      <c r="W32" s="375"/>
      <c r="X32" s="375"/>
      <c r="Y32" s="375"/>
      <c r="Z32" s="375"/>
      <c r="AA32" s="375"/>
      <c r="AB32" s="375"/>
      <c r="AC32" s="375"/>
      <c r="AD32" s="375"/>
      <c r="AE32" s="375"/>
      <c r="AF32" s="375"/>
      <c r="AG32" s="375"/>
      <c r="AH32" s="375"/>
      <c r="AI32" s="375"/>
      <c r="AJ32" s="375"/>
      <c r="AK32" s="375"/>
      <c r="AL32" s="375"/>
      <c r="AM32" s="375"/>
      <c r="AN32" s="375"/>
      <c r="AO32" s="375"/>
      <c r="AP32" s="375"/>
      <c r="AQ32" s="375"/>
      <c r="AR32" s="375"/>
      <c r="AS32" s="375"/>
      <c r="AT32" s="375"/>
      <c r="AU32" s="375"/>
      <c r="AV32" s="375"/>
    </row>
    <row r="33" spans="1:48" ht="15" x14ac:dyDescent="0.45">
      <c r="A33" s="371" t="s">
        <v>36</v>
      </c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  <c r="M33" s="372"/>
      <c r="N33" s="372"/>
      <c r="O33" s="372"/>
      <c r="P33" s="372"/>
      <c r="Q33" s="372"/>
      <c r="R33" s="373"/>
      <c r="S33" s="349" t="s">
        <v>36</v>
      </c>
      <c r="T33" s="349"/>
      <c r="U33" s="349"/>
      <c r="V33" s="349"/>
      <c r="W33" s="349"/>
      <c r="X33" s="349"/>
      <c r="Y33" s="349"/>
      <c r="Z33" s="349"/>
      <c r="AA33" s="349"/>
      <c r="AB33" s="349"/>
      <c r="AC33" s="349"/>
      <c r="AD33" s="349"/>
      <c r="AE33" s="349"/>
      <c r="AF33" s="349"/>
      <c r="AG33" s="349"/>
      <c r="AH33" s="349"/>
      <c r="AI33" s="349"/>
      <c r="AJ33" s="349"/>
      <c r="AK33" s="349"/>
      <c r="AL33" s="349"/>
      <c r="AM33" s="349"/>
      <c r="AN33" s="349"/>
      <c r="AO33" s="349"/>
      <c r="AP33" s="349"/>
      <c r="AQ33" s="371"/>
      <c r="AR33" s="372"/>
      <c r="AS33" s="372"/>
      <c r="AT33" s="372"/>
      <c r="AU33" s="372"/>
      <c r="AV33" s="373"/>
    </row>
    <row r="34" spans="1:48" ht="15" x14ac:dyDescent="0.45">
      <c r="A34" s="90">
        <v>7</v>
      </c>
      <c r="B34" s="90">
        <v>8</v>
      </c>
      <c r="C34" s="90">
        <v>9</v>
      </c>
      <c r="D34" s="90">
        <v>10</v>
      </c>
      <c r="E34" s="90">
        <v>11</v>
      </c>
      <c r="F34" s="90">
        <v>12</v>
      </c>
      <c r="G34" s="90">
        <v>13</v>
      </c>
      <c r="H34" s="90">
        <v>14</v>
      </c>
      <c r="I34" s="90">
        <v>15</v>
      </c>
      <c r="J34" s="90">
        <v>16</v>
      </c>
      <c r="K34" s="90">
        <v>17</v>
      </c>
      <c r="L34" s="90">
        <v>18</v>
      </c>
      <c r="M34" s="90">
        <v>19</v>
      </c>
      <c r="N34" s="90">
        <v>20</v>
      </c>
      <c r="O34" s="90">
        <v>21</v>
      </c>
      <c r="P34" s="90">
        <v>22</v>
      </c>
      <c r="Q34" s="90">
        <v>23</v>
      </c>
      <c r="R34" s="90">
        <v>24</v>
      </c>
      <c r="S34" s="90">
        <v>1</v>
      </c>
      <c r="T34" s="90">
        <v>2</v>
      </c>
      <c r="U34" s="90">
        <v>3</v>
      </c>
      <c r="V34" s="90">
        <v>4</v>
      </c>
      <c r="W34" s="90">
        <v>5</v>
      </c>
      <c r="X34" s="90">
        <v>6</v>
      </c>
      <c r="Y34" s="90">
        <v>7</v>
      </c>
      <c r="Z34" s="90">
        <v>8</v>
      </c>
      <c r="AA34" s="90">
        <v>9</v>
      </c>
      <c r="AB34" s="90">
        <v>10</v>
      </c>
      <c r="AC34" s="90">
        <v>11</v>
      </c>
      <c r="AD34" s="90">
        <v>12</v>
      </c>
      <c r="AE34" s="90">
        <v>13</v>
      </c>
      <c r="AF34" s="90">
        <v>14</v>
      </c>
      <c r="AG34" s="90">
        <v>15</v>
      </c>
      <c r="AH34" s="90">
        <v>16</v>
      </c>
      <c r="AI34" s="90">
        <v>17</v>
      </c>
      <c r="AJ34" s="90">
        <v>18</v>
      </c>
      <c r="AK34" s="90">
        <v>19</v>
      </c>
      <c r="AL34" s="90">
        <v>20</v>
      </c>
      <c r="AM34" s="90">
        <v>21</v>
      </c>
      <c r="AN34" s="90">
        <v>22</v>
      </c>
      <c r="AO34" s="90">
        <v>23</v>
      </c>
      <c r="AP34" s="90">
        <v>24</v>
      </c>
      <c r="AQ34" s="90">
        <v>1</v>
      </c>
      <c r="AR34" s="90">
        <v>2</v>
      </c>
      <c r="AS34" s="90">
        <v>3</v>
      </c>
      <c r="AT34" s="90">
        <v>4</v>
      </c>
      <c r="AU34" s="90">
        <v>5</v>
      </c>
      <c r="AV34" s="90">
        <v>6</v>
      </c>
    </row>
    <row r="35" spans="1:48" ht="15" x14ac:dyDescent="0.45">
      <c r="A35" s="362" t="s">
        <v>51</v>
      </c>
      <c r="B35" s="363"/>
      <c r="C35" s="363"/>
      <c r="D35" s="363"/>
      <c r="E35" s="363"/>
      <c r="F35" s="363"/>
      <c r="G35" s="363"/>
      <c r="H35" s="363"/>
      <c r="I35" s="363"/>
      <c r="J35" s="363"/>
      <c r="K35" s="363"/>
      <c r="L35" s="364"/>
      <c r="M35" s="76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362" t="s">
        <v>51</v>
      </c>
      <c r="Z35" s="363"/>
      <c r="AA35" s="363"/>
      <c r="AB35" s="363"/>
      <c r="AC35" s="363"/>
      <c r="AD35" s="363"/>
      <c r="AE35" s="363"/>
      <c r="AF35" s="363"/>
      <c r="AG35" s="363"/>
      <c r="AH35" s="363"/>
      <c r="AI35" s="363"/>
      <c r="AJ35" s="364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</row>
    <row r="36" spans="1:48" ht="15" x14ac:dyDescent="0.45">
      <c r="A36" s="362" t="s">
        <v>51</v>
      </c>
      <c r="B36" s="363"/>
      <c r="C36" s="363"/>
      <c r="D36" s="363"/>
      <c r="E36" s="363"/>
      <c r="F36" s="363"/>
      <c r="G36" s="363"/>
      <c r="H36" s="363"/>
      <c r="I36" s="363"/>
      <c r="J36" s="363"/>
      <c r="K36" s="363"/>
      <c r="L36" s="364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362" t="s">
        <v>51</v>
      </c>
      <c r="Z36" s="363"/>
      <c r="AA36" s="363"/>
      <c r="AB36" s="363"/>
      <c r="AC36" s="363"/>
      <c r="AD36" s="363"/>
      <c r="AE36" s="363"/>
      <c r="AF36" s="363"/>
      <c r="AG36" s="363"/>
      <c r="AH36" s="363"/>
      <c r="AI36" s="363"/>
      <c r="AJ36" s="364"/>
      <c r="AK36" s="77"/>
      <c r="AL36" s="77"/>
      <c r="AM36" s="77"/>
      <c r="AN36" s="77"/>
      <c r="AO36" s="77"/>
      <c r="AP36" s="77"/>
      <c r="AQ36" s="76"/>
      <c r="AR36" s="76"/>
      <c r="AS36" s="76"/>
      <c r="AT36" s="76"/>
      <c r="AU36" s="76"/>
      <c r="AV36" s="76"/>
    </row>
    <row r="37" spans="1:48" ht="15" x14ac:dyDescent="0.45">
      <c r="A37" s="350" t="s">
        <v>53</v>
      </c>
      <c r="B37" s="351"/>
      <c r="C37" s="351"/>
      <c r="D37" s="351"/>
      <c r="E37" s="351"/>
      <c r="F37" s="351"/>
      <c r="G37" s="351"/>
      <c r="H37" s="352"/>
      <c r="I37" s="76"/>
      <c r="J37" s="76"/>
      <c r="K37" s="76"/>
      <c r="L37" s="76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376" t="s">
        <v>53</v>
      </c>
      <c r="Z37" s="376"/>
      <c r="AA37" s="376"/>
      <c r="AB37" s="376"/>
      <c r="AC37" s="376"/>
      <c r="AD37" s="376"/>
      <c r="AE37" s="376"/>
      <c r="AF37" s="376"/>
      <c r="AG37" s="75"/>
      <c r="AH37" s="77"/>
      <c r="AI37" s="77"/>
      <c r="AJ37" s="77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</row>
    <row r="38" spans="1:48" ht="15" x14ac:dyDescent="0.45">
      <c r="A38" s="76"/>
      <c r="B38" s="76"/>
      <c r="C38" s="76"/>
      <c r="D38" s="76"/>
      <c r="E38" s="76"/>
      <c r="F38" s="76"/>
      <c r="G38" s="76"/>
      <c r="H38" s="76"/>
      <c r="I38" s="353" t="s">
        <v>54</v>
      </c>
      <c r="J38" s="354"/>
      <c r="K38" s="354"/>
      <c r="L38" s="354"/>
      <c r="M38" s="354"/>
      <c r="N38" s="354"/>
      <c r="O38" s="354"/>
      <c r="P38" s="355"/>
      <c r="Q38" s="77"/>
      <c r="R38" s="77"/>
      <c r="S38" s="77"/>
      <c r="T38" s="77"/>
      <c r="U38" s="77"/>
      <c r="V38" s="77"/>
      <c r="W38" s="77"/>
      <c r="X38" s="77"/>
      <c r="Y38" s="76"/>
      <c r="Z38" s="75"/>
      <c r="AA38" s="75"/>
      <c r="AB38" s="75"/>
      <c r="AC38" s="75"/>
      <c r="AD38" s="75"/>
      <c r="AE38" s="75"/>
      <c r="AF38" s="75"/>
      <c r="AG38" s="75"/>
      <c r="AH38" s="77"/>
      <c r="AI38" s="77"/>
      <c r="AJ38" s="77"/>
      <c r="AK38" s="359" t="s">
        <v>56</v>
      </c>
      <c r="AL38" s="360"/>
      <c r="AM38" s="360"/>
      <c r="AN38" s="360"/>
      <c r="AO38" s="360"/>
      <c r="AP38" s="360"/>
      <c r="AQ38" s="360"/>
      <c r="AR38" s="360"/>
      <c r="AS38" s="360"/>
      <c r="AT38" s="360"/>
      <c r="AU38" s="360"/>
      <c r="AV38" s="361"/>
    </row>
    <row r="39" spans="1:48" ht="15" x14ac:dyDescent="0.4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356" t="s">
        <v>55</v>
      </c>
      <c r="R39" s="357"/>
      <c r="S39" s="357"/>
      <c r="T39" s="357"/>
      <c r="U39" s="357"/>
      <c r="V39" s="357"/>
      <c r="W39" s="357"/>
      <c r="X39" s="358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359" t="s">
        <v>56</v>
      </c>
      <c r="AL39" s="360"/>
      <c r="AM39" s="360"/>
      <c r="AN39" s="360"/>
      <c r="AO39" s="360"/>
      <c r="AP39" s="360"/>
      <c r="AQ39" s="360"/>
      <c r="AR39" s="360"/>
      <c r="AS39" s="360"/>
      <c r="AT39" s="360"/>
      <c r="AU39" s="360"/>
      <c r="AV39" s="361"/>
    </row>
    <row r="40" spans="1:48" ht="15" x14ac:dyDescent="0.45">
      <c r="A40" s="76"/>
      <c r="B40" s="76"/>
      <c r="C40" s="76"/>
      <c r="D40" s="76"/>
      <c r="E40" s="76"/>
      <c r="F40" s="76"/>
      <c r="G40" s="76"/>
      <c r="H40" s="76"/>
      <c r="I40" s="77"/>
      <c r="J40" s="77"/>
      <c r="K40" s="77"/>
      <c r="L40" s="77"/>
      <c r="M40" s="359" t="s">
        <v>56</v>
      </c>
      <c r="N40" s="360"/>
      <c r="O40" s="360"/>
      <c r="P40" s="360"/>
      <c r="Q40" s="360"/>
      <c r="R40" s="360"/>
      <c r="S40" s="360"/>
      <c r="T40" s="360"/>
      <c r="U40" s="360"/>
      <c r="V40" s="360"/>
      <c r="W40" s="360"/>
      <c r="X40" s="361"/>
      <c r="Y40" s="365" t="s">
        <v>57</v>
      </c>
      <c r="Z40" s="366"/>
      <c r="AA40" s="366"/>
      <c r="AB40" s="366"/>
      <c r="AC40" s="366"/>
      <c r="AD40" s="366"/>
      <c r="AE40" s="366"/>
      <c r="AF40" s="366"/>
      <c r="AG40" s="366"/>
      <c r="AH40" s="366"/>
      <c r="AI40" s="366"/>
      <c r="AJ40" s="366"/>
      <c r="AK40" s="366"/>
      <c r="AL40" s="366"/>
      <c r="AM40" s="366"/>
      <c r="AN40" s="366"/>
      <c r="AO40" s="366"/>
      <c r="AP40" s="366"/>
      <c r="AQ40" s="366"/>
      <c r="AR40" s="366"/>
      <c r="AS40" s="366"/>
      <c r="AT40" s="366"/>
      <c r="AU40" s="366"/>
      <c r="AV40" s="367"/>
    </row>
    <row r="41" spans="1:48" ht="15" x14ac:dyDescent="0.45">
      <c r="A41" s="365" t="s">
        <v>57</v>
      </c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6"/>
      <c r="T41" s="366"/>
      <c r="U41" s="366"/>
      <c r="V41" s="366"/>
      <c r="W41" s="366"/>
      <c r="X41" s="366"/>
      <c r="Y41" s="366"/>
      <c r="Z41" s="366"/>
      <c r="AA41" s="366"/>
      <c r="AB41" s="366"/>
      <c r="AC41" s="366"/>
      <c r="AD41" s="366"/>
      <c r="AE41" s="366"/>
      <c r="AF41" s="366"/>
      <c r="AG41" s="366"/>
      <c r="AH41" s="366"/>
      <c r="AI41" s="366"/>
      <c r="AJ41" s="366"/>
      <c r="AK41" s="366"/>
      <c r="AL41" s="366"/>
      <c r="AM41" s="366"/>
      <c r="AN41" s="366"/>
      <c r="AO41" s="366"/>
      <c r="AP41" s="366"/>
      <c r="AQ41" s="366"/>
      <c r="AR41" s="366"/>
      <c r="AS41" s="366"/>
      <c r="AT41" s="366"/>
      <c r="AU41" s="366"/>
      <c r="AV41" s="367"/>
    </row>
    <row r="42" spans="1:48" ht="15" x14ac:dyDescent="0.45">
      <c r="A42" s="365" t="s">
        <v>57</v>
      </c>
      <c r="B42" s="366"/>
      <c r="C42" s="366"/>
      <c r="D42" s="366"/>
      <c r="E42" s="366"/>
      <c r="F42" s="366"/>
      <c r="G42" s="366"/>
      <c r="H42" s="366"/>
      <c r="I42" s="366"/>
      <c r="J42" s="366"/>
      <c r="K42" s="366"/>
      <c r="L42" s="366"/>
      <c r="M42" s="366"/>
      <c r="N42" s="366"/>
      <c r="O42" s="366"/>
      <c r="P42" s="366"/>
      <c r="Q42" s="366"/>
      <c r="R42" s="366"/>
      <c r="S42" s="366"/>
      <c r="T42" s="366"/>
      <c r="U42" s="366"/>
      <c r="V42" s="366"/>
      <c r="W42" s="366"/>
      <c r="X42" s="366"/>
      <c r="Y42" s="366"/>
      <c r="Z42" s="366"/>
      <c r="AA42" s="366"/>
      <c r="AB42" s="366"/>
      <c r="AC42" s="366"/>
      <c r="AD42" s="366"/>
      <c r="AE42" s="366"/>
      <c r="AF42" s="366"/>
      <c r="AG42" s="366"/>
      <c r="AH42" s="366"/>
      <c r="AI42" s="366"/>
      <c r="AJ42" s="366"/>
      <c r="AK42" s="366"/>
      <c r="AL42" s="366"/>
      <c r="AM42" s="366"/>
      <c r="AN42" s="366"/>
      <c r="AO42" s="366"/>
      <c r="AP42" s="366"/>
      <c r="AQ42" s="366"/>
      <c r="AR42" s="366"/>
      <c r="AS42" s="366"/>
      <c r="AT42" s="366"/>
      <c r="AU42" s="366"/>
      <c r="AV42" s="367"/>
    </row>
  </sheetData>
  <mergeCells count="43">
    <mergeCell ref="A41:AV41"/>
    <mergeCell ref="A42:AV42"/>
    <mergeCell ref="I38:P38"/>
    <mergeCell ref="AK38:AV38"/>
    <mergeCell ref="Q39:X39"/>
    <mergeCell ref="AK39:AV39"/>
    <mergeCell ref="M40:X40"/>
    <mergeCell ref="Y40:AV40"/>
    <mergeCell ref="A35:L35"/>
    <mergeCell ref="Y35:AJ35"/>
    <mergeCell ref="A36:L36"/>
    <mergeCell ref="Y36:AJ36"/>
    <mergeCell ref="A37:H37"/>
    <mergeCell ref="Y37:AF37"/>
    <mergeCell ref="A31:X32"/>
    <mergeCell ref="Y31:AV32"/>
    <mergeCell ref="A33:R33"/>
    <mergeCell ref="S33:AP33"/>
    <mergeCell ref="AQ33:AV33"/>
    <mergeCell ref="A17:F17"/>
    <mergeCell ref="A3:F3"/>
    <mergeCell ref="G1:AD2"/>
    <mergeCell ref="AE1:BB2"/>
    <mergeCell ref="AW3:BB3"/>
    <mergeCell ref="G3:X3"/>
    <mergeCell ref="G6:R6"/>
    <mergeCell ref="G11:BB11"/>
    <mergeCell ref="G5:R5"/>
    <mergeCell ref="AE6:AP6"/>
    <mergeCell ref="AE7:AL7"/>
    <mergeCell ref="AQ8:BB8"/>
    <mergeCell ref="AQ9:BB9"/>
    <mergeCell ref="AW17:BB17"/>
    <mergeCell ref="G17:X17"/>
    <mergeCell ref="G12:BB12"/>
    <mergeCell ref="Y17:AV17"/>
    <mergeCell ref="Y3:AV3"/>
    <mergeCell ref="G7:N7"/>
    <mergeCell ref="O8:V8"/>
    <mergeCell ref="W9:AD9"/>
    <mergeCell ref="S10:AD10"/>
    <mergeCell ref="AE5:AP5"/>
    <mergeCell ref="AE10:BB10"/>
  </mergeCells>
  <phoneticPr fontId="24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73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8"/>
  <sheetViews>
    <sheetView zoomScale="70" zoomScaleNormal="70" workbookViewId="0">
      <selection activeCell="AC25" sqref="AC25"/>
    </sheetView>
  </sheetViews>
  <sheetFormatPr defaultColWidth="8.83203125" defaultRowHeight="17" x14ac:dyDescent="0.45"/>
  <cols>
    <col min="1" max="24" width="4" customWidth="1"/>
    <col min="25" max="29" width="8.58203125" customWidth="1"/>
    <col min="30" max="30" width="9.58203125" style="31" customWidth="1"/>
    <col min="31" max="31" width="9.58203125" style="30" customWidth="1"/>
    <col min="32" max="33" width="9.58203125" style="31" hidden="1" customWidth="1"/>
    <col min="34" max="34" width="9.58203125" style="36" customWidth="1"/>
    <col min="35" max="35" width="9.58203125" style="31" hidden="1" customWidth="1"/>
    <col min="36" max="36" width="15.58203125" customWidth="1"/>
    <col min="37" max="40" width="6.25" bestFit="1" customWidth="1"/>
    <col min="41" max="41" width="6.75" bestFit="1" customWidth="1"/>
    <col min="42" max="43" width="10" bestFit="1" customWidth="1"/>
  </cols>
  <sheetData>
    <row r="1" spans="1:62" ht="26" x14ac:dyDescent="0.45">
      <c r="A1" s="273" t="s">
        <v>61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9"/>
    </row>
    <row r="2" spans="1:62" ht="16" customHeight="1" x14ac:dyDescent="0.45">
      <c r="A2" s="247" t="s">
        <v>0</v>
      </c>
      <c r="B2" s="247"/>
      <c r="C2" s="247"/>
      <c r="D2" s="274" t="s">
        <v>14</v>
      </c>
      <c r="E2" s="274"/>
      <c r="F2" s="274"/>
      <c r="G2" s="274" t="s">
        <v>13</v>
      </c>
      <c r="H2" s="274"/>
      <c r="I2" s="274"/>
      <c r="J2" s="274" t="s">
        <v>11</v>
      </c>
      <c r="K2" s="274"/>
      <c r="L2" s="274"/>
      <c r="M2" s="274" t="s">
        <v>15</v>
      </c>
      <c r="N2" s="274"/>
      <c r="O2" s="274"/>
      <c r="P2" s="274" t="s">
        <v>19</v>
      </c>
      <c r="Q2" s="274"/>
      <c r="R2" s="274"/>
      <c r="S2" s="275" t="s">
        <v>17</v>
      </c>
      <c r="T2" s="275"/>
      <c r="U2" s="275"/>
      <c r="V2" s="276" t="s">
        <v>18</v>
      </c>
      <c r="W2" s="276"/>
      <c r="X2" s="276"/>
      <c r="Y2" s="277" t="s">
        <v>35</v>
      </c>
      <c r="Z2" s="269" t="s">
        <v>46</v>
      </c>
      <c r="AA2" s="269" t="s">
        <v>47</v>
      </c>
      <c r="AB2" s="270" t="s">
        <v>33</v>
      </c>
      <c r="AC2" s="271" t="s">
        <v>16</v>
      </c>
      <c r="AD2" s="266" t="s">
        <v>12</v>
      </c>
      <c r="AE2" s="272" t="s">
        <v>41</v>
      </c>
      <c r="AF2" s="266" t="s">
        <v>6</v>
      </c>
      <c r="AG2" s="266" t="s">
        <v>9</v>
      </c>
      <c r="AH2" s="266" t="s">
        <v>39</v>
      </c>
      <c r="AI2" s="266" t="s">
        <v>40</v>
      </c>
      <c r="AL2" s="86"/>
      <c r="AM2" s="86"/>
      <c r="AN2" s="86"/>
    </row>
    <row r="3" spans="1:62" ht="16" customHeight="1" x14ac:dyDescent="0.45">
      <c r="A3" s="247"/>
      <c r="B3" s="247"/>
      <c r="C3" s="247"/>
      <c r="D3" s="236"/>
      <c r="E3" s="236"/>
      <c r="F3" s="236"/>
      <c r="G3" s="236"/>
      <c r="H3" s="236"/>
      <c r="I3" s="236"/>
      <c r="J3" s="265">
        <v>1</v>
      </c>
      <c r="K3" s="265"/>
      <c r="L3" s="265"/>
      <c r="M3" s="267">
        <v>2</v>
      </c>
      <c r="N3" s="267"/>
      <c r="O3" s="267"/>
      <c r="P3" s="236">
        <v>3</v>
      </c>
      <c r="Q3" s="236"/>
      <c r="R3" s="236"/>
      <c r="S3" s="268">
        <v>4</v>
      </c>
      <c r="T3" s="268"/>
      <c r="U3" s="268"/>
      <c r="V3" s="265">
        <v>5</v>
      </c>
      <c r="W3" s="265"/>
      <c r="X3" s="265"/>
      <c r="Y3" s="277"/>
      <c r="Z3" s="269"/>
      <c r="AA3" s="269"/>
      <c r="AB3" s="270"/>
      <c r="AC3" s="271"/>
      <c r="AD3" s="266"/>
      <c r="AE3" s="272"/>
      <c r="AF3" s="266"/>
      <c r="AG3" s="266"/>
      <c r="AH3" s="266"/>
      <c r="AI3" s="266"/>
      <c r="AL3" s="86"/>
      <c r="AM3" s="86"/>
      <c r="AN3" s="86"/>
    </row>
    <row r="4" spans="1:62" ht="16" customHeight="1" x14ac:dyDescent="0.45">
      <c r="A4" s="234" t="s">
        <v>20</v>
      </c>
      <c r="B4" s="234"/>
      <c r="C4" s="234"/>
      <c r="D4" s="227" t="s">
        <v>35</v>
      </c>
      <c r="E4" s="228"/>
      <c r="F4" s="229"/>
      <c r="G4" s="227" t="s">
        <v>35</v>
      </c>
      <c r="H4" s="228"/>
      <c r="I4" s="229"/>
      <c r="J4" s="227" t="s">
        <v>34</v>
      </c>
      <c r="K4" s="228"/>
      <c r="L4" s="229"/>
      <c r="M4" s="227" t="s">
        <v>34</v>
      </c>
      <c r="N4" s="228"/>
      <c r="O4" s="229"/>
      <c r="P4" s="227" t="s">
        <v>46</v>
      </c>
      <c r="Q4" s="228"/>
      <c r="R4" s="229"/>
      <c r="S4" s="230" t="s">
        <v>46</v>
      </c>
      <c r="T4" s="230"/>
      <c r="U4" s="230"/>
      <c r="V4" s="243" t="s">
        <v>35</v>
      </c>
      <c r="W4" s="243"/>
      <c r="X4" s="243"/>
      <c r="Y4" s="47">
        <f t="shared" ref="Y4:Y11" si="0">COUNTIF(D4:X4,"주간")</f>
        <v>3</v>
      </c>
      <c r="Z4" s="47">
        <f t="shared" ref="Z4:Z11" si="1">COUNTIF(D4:X4,"오전")</f>
        <v>2</v>
      </c>
      <c r="AA4" s="47">
        <f t="shared" ref="AA4:AA11" si="2">COUNTIF(D4:X4,"오후")</f>
        <v>0</v>
      </c>
      <c r="AB4" s="27">
        <f t="shared" ref="AB4:AB11" si="3">COUNTIF(D4:X4,"야간")</f>
        <v>0</v>
      </c>
      <c r="AC4" s="28">
        <f t="shared" ref="AC4:AC11" si="4">COUNTIF(D4:X4,"휴무")</f>
        <v>2</v>
      </c>
      <c r="AD4" s="159" t="s">
        <v>20</v>
      </c>
      <c r="AE4" s="32">
        <f>(Y4*12)+(Z4*6)+(AA4*6)+(AB4*12)</f>
        <v>48</v>
      </c>
      <c r="AF4" s="33"/>
      <c r="AG4" s="33"/>
      <c r="AH4" s="32">
        <f>(Y4*4)+(AB4*4)</f>
        <v>12</v>
      </c>
      <c r="AI4" s="33"/>
      <c r="AK4" s="73"/>
      <c r="AL4" s="264" t="s">
        <v>64</v>
      </c>
      <c r="AM4" s="264"/>
      <c r="AN4" s="166"/>
      <c r="AO4" s="73"/>
      <c r="AP4" s="227" t="s">
        <v>35</v>
      </c>
      <c r="AQ4" s="228"/>
      <c r="AR4" s="229"/>
      <c r="AS4" s="227" t="s">
        <v>35</v>
      </c>
      <c r="AT4" s="228"/>
      <c r="AU4" s="229"/>
      <c r="AV4" s="227" t="s">
        <v>34</v>
      </c>
      <c r="AW4" s="228"/>
      <c r="AX4" s="229"/>
      <c r="AY4" s="227" t="s">
        <v>34</v>
      </c>
      <c r="AZ4" s="228"/>
      <c r="BA4" s="229"/>
      <c r="BB4" s="227" t="s">
        <v>35</v>
      </c>
      <c r="BC4" s="228"/>
      <c r="BD4" s="229"/>
      <c r="BE4" s="230" t="s">
        <v>46</v>
      </c>
      <c r="BF4" s="230"/>
      <c r="BG4" s="230"/>
      <c r="BH4" s="243" t="s">
        <v>46</v>
      </c>
      <c r="BI4" s="243"/>
      <c r="BJ4" s="243"/>
    </row>
    <row r="5" spans="1:62" ht="16" customHeight="1" x14ac:dyDescent="0.45">
      <c r="A5" s="231" t="s">
        <v>21</v>
      </c>
      <c r="B5" s="232"/>
      <c r="C5" s="233"/>
      <c r="D5" s="227" t="s">
        <v>46</v>
      </c>
      <c r="E5" s="228"/>
      <c r="F5" s="229"/>
      <c r="G5" s="243" t="s">
        <v>33</v>
      </c>
      <c r="H5" s="243"/>
      <c r="I5" s="243"/>
      <c r="J5" s="243" t="s">
        <v>171</v>
      </c>
      <c r="K5" s="243"/>
      <c r="L5" s="243"/>
      <c r="M5" s="227" t="s">
        <v>175</v>
      </c>
      <c r="N5" s="228"/>
      <c r="O5" s="229"/>
      <c r="P5" s="227" t="s">
        <v>173</v>
      </c>
      <c r="Q5" s="228"/>
      <c r="R5" s="229"/>
      <c r="S5" s="227" t="s">
        <v>172</v>
      </c>
      <c r="T5" s="228"/>
      <c r="U5" s="229"/>
      <c r="V5" s="227" t="s">
        <v>34</v>
      </c>
      <c r="W5" s="228"/>
      <c r="X5" s="229"/>
      <c r="Y5" s="47">
        <f t="shared" si="0"/>
        <v>1</v>
      </c>
      <c r="Z5" s="47">
        <f t="shared" si="1"/>
        <v>1</v>
      </c>
      <c r="AA5" s="47">
        <f t="shared" si="2"/>
        <v>1</v>
      </c>
      <c r="AB5" s="27">
        <f t="shared" si="3"/>
        <v>2</v>
      </c>
      <c r="AC5" s="28">
        <f t="shared" si="4"/>
        <v>2</v>
      </c>
      <c r="AD5" s="159" t="s">
        <v>21</v>
      </c>
      <c r="AE5" s="32">
        <f t="shared" ref="AE5:AE10" si="5">(Y5*12)+(Z5*6)+(AA5*6)+(AB5*12)</f>
        <v>48</v>
      </c>
      <c r="AF5" s="33"/>
      <c r="AG5" s="33"/>
      <c r="AH5" s="32">
        <f t="shared" ref="AH5:AH11" si="6">(Y5*4)+(AB5*4)</f>
        <v>12</v>
      </c>
      <c r="AI5" s="33"/>
      <c r="AK5" s="73"/>
      <c r="AL5" s="166"/>
      <c r="AM5" s="166"/>
      <c r="AN5" s="166"/>
      <c r="AO5" s="73"/>
      <c r="AP5" s="227" t="s">
        <v>46</v>
      </c>
      <c r="AQ5" s="228"/>
      <c r="AR5" s="229"/>
      <c r="AS5" s="243" t="s">
        <v>33</v>
      </c>
      <c r="AT5" s="243"/>
      <c r="AU5" s="243"/>
      <c r="AV5" s="227" t="s">
        <v>33</v>
      </c>
      <c r="AW5" s="228"/>
      <c r="AX5" s="229"/>
      <c r="AY5" s="230" t="s">
        <v>34</v>
      </c>
      <c r="AZ5" s="230"/>
      <c r="BA5" s="230"/>
      <c r="BB5" s="227" t="s">
        <v>46</v>
      </c>
      <c r="BC5" s="228"/>
      <c r="BD5" s="229"/>
      <c r="BE5" s="227" t="s">
        <v>35</v>
      </c>
      <c r="BF5" s="228"/>
      <c r="BG5" s="229"/>
      <c r="BH5" s="227" t="s">
        <v>46</v>
      </c>
      <c r="BI5" s="228"/>
      <c r="BJ5" s="229"/>
    </row>
    <row r="6" spans="1:62" ht="16" customHeight="1" x14ac:dyDescent="0.45">
      <c r="A6" s="234" t="s">
        <v>23</v>
      </c>
      <c r="B6" s="234"/>
      <c r="C6" s="234"/>
      <c r="D6" s="227" t="s">
        <v>35</v>
      </c>
      <c r="E6" s="228"/>
      <c r="F6" s="229"/>
      <c r="G6" s="227" t="s">
        <v>46</v>
      </c>
      <c r="H6" s="228"/>
      <c r="I6" s="229"/>
      <c r="J6" s="230" t="s">
        <v>175</v>
      </c>
      <c r="K6" s="230"/>
      <c r="L6" s="230"/>
      <c r="M6" s="243" t="s">
        <v>172</v>
      </c>
      <c r="N6" s="243"/>
      <c r="O6" s="243"/>
      <c r="P6" s="243" t="s">
        <v>172</v>
      </c>
      <c r="Q6" s="243"/>
      <c r="R6" s="243"/>
      <c r="S6" s="227" t="s">
        <v>34</v>
      </c>
      <c r="T6" s="228"/>
      <c r="U6" s="229"/>
      <c r="V6" s="227" t="s">
        <v>34</v>
      </c>
      <c r="W6" s="228"/>
      <c r="X6" s="229"/>
      <c r="Y6" s="47">
        <f t="shared" si="0"/>
        <v>1</v>
      </c>
      <c r="Z6" s="47">
        <f t="shared" si="1"/>
        <v>1</v>
      </c>
      <c r="AA6" s="47">
        <f t="shared" si="2"/>
        <v>1</v>
      </c>
      <c r="AB6" s="27">
        <f t="shared" si="3"/>
        <v>2</v>
      </c>
      <c r="AC6" s="28">
        <f t="shared" si="4"/>
        <v>2</v>
      </c>
      <c r="AD6" s="159" t="s">
        <v>23</v>
      </c>
      <c r="AE6" s="32">
        <f t="shared" si="5"/>
        <v>48</v>
      </c>
      <c r="AF6" s="33"/>
      <c r="AG6" s="33"/>
      <c r="AH6" s="32">
        <f t="shared" si="6"/>
        <v>12</v>
      </c>
      <c r="AI6" s="33"/>
      <c r="AK6" s="73"/>
      <c r="AL6" s="264" t="s">
        <v>62</v>
      </c>
      <c r="AM6" s="264"/>
      <c r="AN6" s="264"/>
      <c r="AO6" s="73"/>
      <c r="AP6" s="227" t="s">
        <v>35</v>
      </c>
      <c r="AQ6" s="228"/>
      <c r="AR6" s="229"/>
      <c r="AS6" s="227" t="s">
        <v>46</v>
      </c>
      <c r="AT6" s="228"/>
      <c r="AU6" s="229"/>
      <c r="AV6" s="230" t="s">
        <v>34</v>
      </c>
      <c r="AW6" s="230"/>
      <c r="AX6" s="230"/>
      <c r="AY6" s="227" t="s">
        <v>33</v>
      </c>
      <c r="AZ6" s="228"/>
      <c r="BA6" s="229"/>
      <c r="BB6" s="230" t="s">
        <v>33</v>
      </c>
      <c r="BC6" s="230"/>
      <c r="BD6" s="230"/>
      <c r="BE6" s="227" t="s">
        <v>34</v>
      </c>
      <c r="BF6" s="228"/>
      <c r="BG6" s="229"/>
      <c r="BH6" s="227" t="s">
        <v>34</v>
      </c>
      <c r="BI6" s="228"/>
      <c r="BJ6" s="229"/>
    </row>
    <row r="7" spans="1:62" ht="16" customHeight="1" x14ac:dyDescent="0.45">
      <c r="A7" s="231" t="s">
        <v>24</v>
      </c>
      <c r="B7" s="232"/>
      <c r="C7" s="233"/>
      <c r="D7" s="227" t="s">
        <v>34</v>
      </c>
      <c r="E7" s="228"/>
      <c r="F7" s="229"/>
      <c r="G7" s="227" t="s">
        <v>33</v>
      </c>
      <c r="H7" s="228"/>
      <c r="I7" s="229"/>
      <c r="J7" s="227" t="s">
        <v>172</v>
      </c>
      <c r="K7" s="228"/>
      <c r="L7" s="229"/>
      <c r="M7" s="227" t="s">
        <v>34</v>
      </c>
      <c r="N7" s="228"/>
      <c r="O7" s="229"/>
      <c r="P7" s="227" t="s">
        <v>34</v>
      </c>
      <c r="Q7" s="228"/>
      <c r="R7" s="229"/>
      <c r="S7" s="227" t="s">
        <v>175</v>
      </c>
      <c r="T7" s="228"/>
      <c r="U7" s="229"/>
      <c r="V7" s="243" t="s">
        <v>172</v>
      </c>
      <c r="W7" s="243"/>
      <c r="X7" s="243"/>
      <c r="Y7" s="47">
        <f t="shared" si="0"/>
        <v>0</v>
      </c>
      <c r="Z7" s="47">
        <f t="shared" si="1"/>
        <v>0</v>
      </c>
      <c r="AA7" s="47">
        <f t="shared" si="2"/>
        <v>1</v>
      </c>
      <c r="AB7" s="27">
        <f t="shared" si="3"/>
        <v>3</v>
      </c>
      <c r="AC7" s="28">
        <f t="shared" si="4"/>
        <v>3</v>
      </c>
      <c r="AD7" s="159" t="s">
        <v>24</v>
      </c>
      <c r="AE7" s="32">
        <f t="shared" si="5"/>
        <v>42</v>
      </c>
      <c r="AF7" s="33"/>
      <c r="AG7" s="33"/>
      <c r="AH7" s="32">
        <f t="shared" si="6"/>
        <v>12</v>
      </c>
      <c r="AI7" s="33"/>
      <c r="AJ7" s="44"/>
      <c r="AK7" s="73"/>
      <c r="AL7" s="264" t="s">
        <v>63</v>
      </c>
      <c r="AM7" s="264"/>
      <c r="AN7" s="166"/>
      <c r="AO7" s="73"/>
      <c r="AP7" s="227" t="s">
        <v>34</v>
      </c>
      <c r="AQ7" s="228"/>
      <c r="AR7" s="229"/>
      <c r="AS7" s="227" t="s">
        <v>33</v>
      </c>
      <c r="AT7" s="228"/>
      <c r="AU7" s="229"/>
      <c r="AV7" s="227" t="s">
        <v>168</v>
      </c>
      <c r="AW7" s="228"/>
      <c r="AX7" s="229"/>
      <c r="AY7" s="230" t="s">
        <v>34</v>
      </c>
      <c r="AZ7" s="230"/>
      <c r="BA7" s="230"/>
      <c r="BB7" s="230" t="s">
        <v>34</v>
      </c>
      <c r="BC7" s="230"/>
      <c r="BD7" s="230"/>
      <c r="BE7" s="227" t="s">
        <v>35</v>
      </c>
      <c r="BF7" s="228"/>
      <c r="BG7" s="229"/>
      <c r="BH7" s="244" t="s">
        <v>33</v>
      </c>
      <c r="BI7" s="245"/>
      <c r="BJ7" s="246"/>
    </row>
    <row r="8" spans="1:62" ht="15.75" customHeight="1" x14ac:dyDescent="0.45">
      <c r="A8" s="231" t="s">
        <v>22</v>
      </c>
      <c r="B8" s="232"/>
      <c r="C8" s="233"/>
      <c r="D8" s="227" t="s">
        <v>33</v>
      </c>
      <c r="E8" s="228"/>
      <c r="F8" s="229"/>
      <c r="G8" s="227" t="s">
        <v>34</v>
      </c>
      <c r="H8" s="228"/>
      <c r="I8" s="229"/>
      <c r="J8" s="243" t="s">
        <v>174</v>
      </c>
      <c r="K8" s="243"/>
      <c r="L8" s="243"/>
      <c r="M8" s="243" t="s">
        <v>173</v>
      </c>
      <c r="N8" s="243"/>
      <c r="O8" s="243"/>
      <c r="P8" s="243" t="s">
        <v>172</v>
      </c>
      <c r="Q8" s="243"/>
      <c r="R8" s="243"/>
      <c r="S8" s="227" t="s">
        <v>171</v>
      </c>
      <c r="T8" s="228"/>
      <c r="U8" s="229"/>
      <c r="V8" s="227" t="s">
        <v>175</v>
      </c>
      <c r="W8" s="228"/>
      <c r="X8" s="229"/>
      <c r="Y8" s="47">
        <f t="shared" si="0"/>
        <v>1</v>
      </c>
      <c r="Z8" s="47">
        <f t="shared" si="1"/>
        <v>1</v>
      </c>
      <c r="AA8" s="47">
        <f t="shared" si="2"/>
        <v>1</v>
      </c>
      <c r="AB8" s="27">
        <f t="shared" si="3"/>
        <v>2</v>
      </c>
      <c r="AC8" s="28">
        <f t="shared" si="4"/>
        <v>2</v>
      </c>
      <c r="AD8" s="159" t="s">
        <v>22</v>
      </c>
      <c r="AE8" s="32">
        <f t="shared" si="5"/>
        <v>48</v>
      </c>
      <c r="AF8" s="33"/>
      <c r="AG8" s="33"/>
      <c r="AH8" s="32">
        <f t="shared" si="6"/>
        <v>12</v>
      </c>
      <c r="AI8" s="33"/>
      <c r="AK8" s="73"/>
      <c r="AL8" s="166"/>
      <c r="AM8" s="166"/>
      <c r="AN8" s="166"/>
      <c r="AO8" s="73"/>
      <c r="AP8" s="227" t="s">
        <v>33</v>
      </c>
      <c r="AQ8" s="228"/>
      <c r="AR8" s="229"/>
      <c r="AS8" s="227" t="s">
        <v>34</v>
      </c>
      <c r="AT8" s="228"/>
      <c r="AU8" s="229"/>
      <c r="AV8" s="227" t="s">
        <v>35</v>
      </c>
      <c r="AW8" s="228"/>
      <c r="AX8" s="229"/>
      <c r="AY8" s="227" t="s">
        <v>35</v>
      </c>
      <c r="AZ8" s="228"/>
      <c r="BA8" s="229"/>
      <c r="BB8" s="230" t="s">
        <v>34</v>
      </c>
      <c r="BC8" s="230"/>
      <c r="BD8" s="230"/>
      <c r="BE8" s="244" t="s">
        <v>169</v>
      </c>
      <c r="BF8" s="245"/>
      <c r="BG8" s="246"/>
      <c r="BH8" s="244" t="s">
        <v>169</v>
      </c>
      <c r="BI8" s="245"/>
      <c r="BJ8" s="246"/>
    </row>
    <row r="9" spans="1:62" ht="16" customHeight="1" x14ac:dyDescent="0.45">
      <c r="A9" s="231" t="s">
        <v>27</v>
      </c>
      <c r="B9" s="232"/>
      <c r="C9" s="233"/>
      <c r="D9" s="227" t="s">
        <v>34</v>
      </c>
      <c r="E9" s="228"/>
      <c r="F9" s="229"/>
      <c r="G9" s="230" t="s">
        <v>35</v>
      </c>
      <c r="H9" s="230"/>
      <c r="I9" s="230"/>
      <c r="J9" s="227" t="s">
        <v>172</v>
      </c>
      <c r="K9" s="228"/>
      <c r="L9" s="229"/>
      <c r="M9" s="227" t="s">
        <v>172</v>
      </c>
      <c r="N9" s="228"/>
      <c r="O9" s="229"/>
      <c r="P9" s="227" t="s">
        <v>34</v>
      </c>
      <c r="Q9" s="228"/>
      <c r="R9" s="229"/>
      <c r="S9" s="227" t="s">
        <v>174</v>
      </c>
      <c r="T9" s="228"/>
      <c r="U9" s="229"/>
      <c r="V9" s="244" t="s">
        <v>174</v>
      </c>
      <c r="W9" s="245"/>
      <c r="X9" s="246"/>
      <c r="Y9" s="47">
        <f t="shared" si="0"/>
        <v>1</v>
      </c>
      <c r="Z9" s="47">
        <f t="shared" si="1"/>
        <v>2</v>
      </c>
      <c r="AA9" s="47">
        <f t="shared" si="2"/>
        <v>0</v>
      </c>
      <c r="AB9" s="27">
        <f t="shared" si="3"/>
        <v>2</v>
      </c>
      <c r="AC9" s="28">
        <f t="shared" si="4"/>
        <v>2</v>
      </c>
      <c r="AD9" s="159" t="s">
        <v>27</v>
      </c>
      <c r="AE9" s="32">
        <f t="shared" si="5"/>
        <v>48</v>
      </c>
      <c r="AF9" s="33"/>
      <c r="AG9" s="33"/>
      <c r="AH9" s="32">
        <f t="shared" si="6"/>
        <v>12</v>
      </c>
      <c r="AI9" s="33"/>
      <c r="AK9" s="73"/>
      <c r="AL9" s="166"/>
      <c r="AM9" s="166"/>
      <c r="AN9" s="166"/>
      <c r="AO9" s="73"/>
      <c r="AP9" s="227" t="s">
        <v>34</v>
      </c>
      <c r="AQ9" s="228"/>
      <c r="AR9" s="229"/>
      <c r="AS9" s="230" t="s">
        <v>35</v>
      </c>
      <c r="AT9" s="230"/>
      <c r="AU9" s="230"/>
      <c r="AV9" s="243" t="s">
        <v>35</v>
      </c>
      <c r="AW9" s="243"/>
      <c r="AX9" s="243"/>
      <c r="AY9" s="243" t="s">
        <v>46</v>
      </c>
      <c r="AZ9" s="243"/>
      <c r="BA9" s="243"/>
      <c r="BB9" s="227" t="s">
        <v>35</v>
      </c>
      <c r="BC9" s="228"/>
      <c r="BD9" s="229"/>
      <c r="BE9" s="227" t="s">
        <v>168</v>
      </c>
      <c r="BF9" s="228"/>
      <c r="BG9" s="229"/>
      <c r="BH9" s="244" t="s">
        <v>34</v>
      </c>
      <c r="BI9" s="245"/>
      <c r="BJ9" s="246"/>
    </row>
    <row r="10" spans="1:62" ht="16" customHeight="1" x14ac:dyDescent="0.45">
      <c r="A10" s="231" t="s">
        <v>32</v>
      </c>
      <c r="B10" s="232"/>
      <c r="C10" s="233"/>
      <c r="D10" s="230" t="s">
        <v>34</v>
      </c>
      <c r="E10" s="230"/>
      <c r="F10" s="230"/>
      <c r="G10" s="227" t="s">
        <v>34</v>
      </c>
      <c r="H10" s="228"/>
      <c r="I10" s="229"/>
      <c r="J10" s="227" t="s">
        <v>174</v>
      </c>
      <c r="K10" s="228"/>
      <c r="L10" s="229"/>
      <c r="M10" s="243" t="s">
        <v>174</v>
      </c>
      <c r="N10" s="243"/>
      <c r="O10" s="243"/>
      <c r="P10" s="227" t="s">
        <v>173</v>
      </c>
      <c r="Q10" s="228"/>
      <c r="R10" s="229"/>
      <c r="S10" s="227" t="s">
        <v>172</v>
      </c>
      <c r="T10" s="228"/>
      <c r="U10" s="229"/>
      <c r="V10" s="227" t="s">
        <v>172</v>
      </c>
      <c r="W10" s="228"/>
      <c r="X10" s="229"/>
      <c r="Y10" s="47">
        <f t="shared" si="0"/>
        <v>1</v>
      </c>
      <c r="Z10" s="47">
        <f t="shared" si="1"/>
        <v>2</v>
      </c>
      <c r="AA10" s="47">
        <f t="shared" si="2"/>
        <v>0</v>
      </c>
      <c r="AB10" s="27">
        <f t="shared" si="3"/>
        <v>2</v>
      </c>
      <c r="AC10" s="28">
        <f t="shared" si="4"/>
        <v>2</v>
      </c>
      <c r="AD10" s="159" t="s">
        <v>32</v>
      </c>
      <c r="AE10" s="32">
        <f t="shared" si="5"/>
        <v>48</v>
      </c>
      <c r="AF10" s="33"/>
      <c r="AG10" s="33"/>
      <c r="AH10" s="32">
        <f t="shared" si="6"/>
        <v>12</v>
      </c>
      <c r="AI10" s="33"/>
      <c r="AK10" s="73"/>
      <c r="AL10" s="166"/>
      <c r="AM10" s="166"/>
      <c r="AN10" s="166"/>
      <c r="AO10" s="73"/>
      <c r="AP10" s="230" t="s">
        <v>34</v>
      </c>
      <c r="AQ10" s="230"/>
      <c r="AR10" s="230"/>
      <c r="AS10" s="227" t="s">
        <v>34</v>
      </c>
      <c r="AT10" s="228"/>
      <c r="AU10" s="229"/>
      <c r="AV10" s="227" t="s">
        <v>169</v>
      </c>
      <c r="AW10" s="228"/>
      <c r="AX10" s="229"/>
      <c r="AY10" s="227" t="s">
        <v>33</v>
      </c>
      <c r="AZ10" s="228"/>
      <c r="BA10" s="229"/>
      <c r="BB10" s="227" t="s">
        <v>33</v>
      </c>
      <c r="BC10" s="228"/>
      <c r="BD10" s="229"/>
      <c r="BE10" s="244" t="s">
        <v>34</v>
      </c>
      <c r="BF10" s="245"/>
      <c r="BG10" s="246"/>
      <c r="BH10" s="227" t="s">
        <v>35</v>
      </c>
      <c r="BI10" s="228"/>
      <c r="BJ10" s="229"/>
    </row>
    <row r="11" spans="1:62" ht="16" customHeight="1" x14ac:dyDescent="0.45">
      <c r="A11" s="231" t="s">
        <v>31</v>
      </c>
      <c r="B11" s="232"/>
      <c r="C11" s="233"/>
      <c r="D11" s="227" t="s">
        <v>33</v>
      </c>
      <c r="E11" s="228"/>
      <c r="F11" s="229"/>
      <c r="G11" s="227" t="s">
        <v>34</v>
      </c>
      <c r="H11" s="228"/>
      <c r="I11" s="229"/>
      <c r="J11" s="244" t="s">
        <v>173</v>
      </c>
      <c r="K11" s="245"/>
      <c r="L11" s="246"/>
      <c r="M11" s="230" t="s">
        <v>174</v>
      </c>
      <c r="N11" s="230"/>
      <c r="O11" s="230"/>
      <c r="P11" s="227" t="s">
        <v>171</v>
      </c>
      <c r="Q11" s="228"/>
      <c r="R11" s="229"/>
      <c r="S11" s="227" t="s">
        <v>173</v>
      </c>
      <c r="T11" s="228"/>
      <c r="U11" s="229"/>
      <c r="V11" s="244" t="s">
        <v>174</v>
      </c>
      <c r="W11" s="245"/>
      <c r="X11" s="246"/>
      <c r="Y11" s="47">
        <f t="shared" si="0"/>
        <v>2</v>
      </c>
      <c r="Z11" s="47">
        <f t="shared" si="1"/>
        <v>2</v>
      </c>
      <c r="AA11" s="47">
        <f t="shared" si="2"/>
        <v>0</v>
      </c>
      <c r="AB11" s="27">
        <f t="shared" si="3"/>
        <v>1</v>
      </c>
      <c r="AC11" s="28">
        <f t="shared" si="4"/>
        <v>2</v>
      </c>
      <c r="AD11" s="159" t="s">
        <v>31</v>
      </c>
      <c r="AE11" s="32">
        <f>(Y11*12)+(Z11*6)+(AA11*6)+(AB11*12)</f>
        <v>48</v>
      </c>
      <c r="AF11" s="33"/>
      <c r="AG11" s="33"/>
      <c r="AH11" s="32">
        <f t="shared" si="6"/>
        <v>12</v>
      </c>
      <c r="AI11" s="33"/>
      <c r="AK11" s="73"/>
      <c r="AL11" s="264" t="s">
        <v>66</v>
      </c>
      <c r="AM11" s="264"/>
      <c r="AN11" s="264"/>
      <c r="AO11" s="73"/>
      <c r="AP11" s="227" t="s">
        <v>33</v>
      </c>
      <c r="AQ11" s="228"/>
      <c r="AR11" s="229"/>
      <c r="AS11" s="227" t="s">
        <v>34</v>
      </c>
      <c r="AT11" s="228"/>
      <c r="AU11" s="229"/>
      <c r="AV11" s="244" t="s">
        <v>46</v>
      </c>
      <c r="AW11" s="245"/>
      <c r="AX11" s="246"/>
      <c r="AY11" s="230" t="s">
        <v>35</v>
      </c>
      <c r="AZ11" s="230"/>
      <c r="BA11" s="230"/>
      <c r="BB11" s="230" t="s">
        <v>34</v>
      </c>
      <c r="BC11" s="230"/>
      <c r="BD11" s="230"/>
      <c r="BE11" s="227" t="s">
        <v>33</v>
      </c>
      <c r="BF11" s="228"/>
      <c r="BG11" s="229"/>
      <c r="BH11" s="227" t="s">
        <v>168</v>
      </c>
      <c r="BI11" s="228"/>
      <c r="BJ11" s="229"/>
    </row>
    <row r="12" spans="1:62" ht="16" customHeight="1" x14ac:dyDescent="0.45">
      <c r="A12" s="163"/>
      <c r="B12" s="164" t="s">
        <v>180</v>
      </c>
      <c r="C12" s="165"/>
      <c r="D12" s="160"/>
      <c r="E12" s="161">
        <v>2</v>
      </c>
      <c r="F12" s="162"/>
      <c r="G12" s="160"/>
      <c r="H12" s="161">
        <v>2</v>
      </c>
      <c r="I12" s="162"/>
      <c r="J12" s="167"/>
      <c r="K12" s="168">
        <v>1</v>
      </c>
      <c r="L12" s="169"/>
      <c r="M12" s="160"/>
      <c r="N12" s="161">
        <v>1</v>
      </c>
      <c r="O12" s="162"/>
      <c r="P12" s="160"/>
      <c r="Q12" s="161">
        <v>2</v>
      </c>
      <c r="R12" s="162"/>
      <c r="S12" s="160"/>
      <c r="T12" s="161">
        <v>1</v>
      </c>
      <c r="U12" s="162"/>
      <c r="V12" s="167"/>
      <c r="W12" s="168">
        <v>1</v>
      </c>
      <c r="X12" s="169"/>
      <c r="Y12" s="32"/>
      <c r="Z12" s="32"/>
      <c r="AA12" s="32"/>
      <c r="AB12" s="32"/>
      <c r="AC12" s="32">
        <f t="shared" ref="AC12:AC16" si="7">SUM(E12:W12)</f>
        <v>10</v>
      </c>
      <c r="AD12" s="32"/>
      <c r="AE12" s="32"/>
      <c r="AF12" s="32"/>
      <c r="AG12" s="32"/>
      <c r="AH12" s="32"/>
      <c r="AI12" s="33"/>
      <c r="AK12" s="73"/>
      <c r="AL12" s="166"/>
      <c r="AM12" s="166"/>
      <c r="AN12" s="166"/>
      <c r="AO12" s="73"/>
      <c r="AP12" s="172"/>
      <c r="AQ12" s="172"/>
      <c r="AR12" s="172"/>
      <c r="AS12" s="172"/>
      <c r="AT12" s="172"/>
      <c r="AU12" s="172"/>
      <c r="AV12" s="173"/>
      <c r="AW12" s="173"/>
      <c r="AX12" s="173"/>
      <c r="AY12" s="172"/>
      <c r="AZ12" s="172"/>
      <c r="BA12" s="172"/>
      <c r="BB12" s="172"/>
      <c r="BC12" s="172"/>
      <c r="BD12" s="172"/>
      <c r="BE12" s="172"/>
      <c r="BF12" s="172"/>
      <c r="BG12" s="172"/>
      <c r="BH12" s="172"/>
      <c r="BI12" s="172"/>
      <c r="BJ12" s="172"/>
    </row>
    <row r="13" spans="1:62" ht="16" customHeight="1" x14ac:dyDescent="0.45">
      <c r="A13" s="163"/>
      <c r="B13" s="164" t="s">
        <v>181</v>
      </c>
      <c r="C13" s="165"/>
      <c r="D13" s="160"/>
      <c r="E13" s="161">
        <v>1</v>
      </c>
      <c r="F13" s="162"/>
      <c r="G13" s="160"/>
      <c r="H13" s="161">
        <v>1</v>
      </c>
      <c r="I13" s="162"/>
      <c r="J13" s="167"/>
      <c r="K13" s="168">
        <v>2</v>
      </c>
      <c r="L13" s="169"/>
      <c r="M13" s="160"/>
      <c r="N13" s="161">
        <v>2</v>
      </c>
      <c r="O13" s="162"/>
      <c r="P13" s="160"/>
      <c r="Q13" s="161">
        <v>1</v>
      </c>
      <c r="R13" s="162"/>
      <c r="S13" s="160"/>
      <c r="T13" s="161">
        <v>2</v>
      </c>
      <c r="U13" s="162"/>
      <c r="V13" s="167"/>
      <c r="W13" s="168">
        <v>2</v>
      </c>
      <c r="X13" s="169"/>
      <c r="Y13" s="32"/>
      <c r="Z13" s="32"/>
      <c r="AA13" s="32"/>
      <c r="AB13" s="32"/>
      <c r="AC13" s="32">
        <f t="shared" si="7"/>
        <v>11</v>
      </c>
      <c r="AD13" s="32"/>
      <c r="AE13" s="32"/>
      <c r="AF13" s="32"/>
      <c r="AG13" s="32"/>
      <c r="AH13" s="32"/>
      <c r="AI13" s="33"/>
      <c r="AK13" s="73"/>
      <c r="AL13" s="166"/>
      <c r="AM13" s="166"/>
      <c r="AN13" s="166"/>
      <c r="AO13" s="73"/>
      <c r="AP13" s="172"/>
      <c r="AQ13" s="172"/>
      <c r="AR13" s="172"/>
      <c r="AS13" s="172"/>
      <c r="AT13" s="172"/>
      <c r="AU13" s="172"/>
      <c r="AV13" s="173"/>
      <c r="AW13" s="173"/>
      <c r="AX13" s="173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2"/>
    </row>
    <row r="14" spans="1:62" ht="16" customHeight="1" x14ac:dyDescent="0.45">
      <c r="A14" s="163"/>
      <c r="B14" s="164" t="s">
        <v>182</v>
      </c>
      <c r="C14" s="165"/>
      <c r="D14" s="160"/>
      <c r="E14" s="161">
        <v>0</v>
      </c>
      <c r="F14" s="162"/>
      <c r="G14" s="160"/>
      <c r="H14" s="161">
        <v>0</v>
      </c>
      <c r="I14" s="162"/>
      <c r="J14" s="167"/>
      <c r="K14" s="168">
        <v>1</v>
      </c>
      <c r="L14" s="169"/>
      <c r="M14" s="160"/>
      <c r="N14" s="161">
        <v>1</v>
      </c>
      <c r="O14" s="162"/>
      <c r="P14" s="160"/>
      <c r="Q14" s="161">
        <v>0</v>
      </c>
      <c r="R14" s="162"/>
      <c r="S14" s="160"/>
      <c r="T14" s="161">
        <v>1</v>
      </c>
      <c r="U14" s="162"/>
      <c r="V14" s="167"/>
      <c r="W14" s="168">
        <v>1</v>
      </c>
      <c r="X14" s="169"/>
      <c r="Y14" s="32"/>
      <c r="Z14" s="32"/>
      <c r="AA14" s="32"/>
      <c r="AB14" s="32"/>
      <c r="AC14" s="32">
        <f t="shared" si="7"/>
        <v>4</v>
      </c>
      <c r="AD14" s="32"/>
      <c r="AE14" s="32"/>
      <c r="AF14" s="32"/>
      <c r="AG14" s="32"/>
      <c r="AH14" s="32"/>
      <c r="AI14" s="33"/>
      <c r="AK14" s="73"/>
      <c r="AL14" s="166"/>
      <c r="AM14" s="166"/>
      <c r="AN14" s="166"/>
      <c r="AO14" s="73"/>
      <c r="AP14" s="172"/>
      <c r="AQ14" s="172"/>
      <c r="AR14" s="172"/>
      <c r="AS14" s="172"/>
      <c r="AT14" s="172"/>
      <c r="AU14" s="172"/>
      <c r="AV14" s="173"/>
      <c r="AW14" s="173"/>
      <c r="AX14" s="173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</row>
    <row r="15" spans="1:62" ht="16" customHeight="1" x14ac:dyDescent="0.45">
      <c r="A15" s="163"/>
      <c r="B15" s="164" t="s">
        <v>183</v>
      </c>
      <c r="C15" s="165"/>
      <c r="D15" s="160"/>
      <c r="E15" s="161">
        <v>2</v>
      </c>
      <c r="F15" s="162"/>
      <c r="G15" s="160"/>
      <c r="H15" s="161">
        <v>2</v>
      </c>
      <c r="I15" s="162"/>
      <c r="J15" s="167"/>
      <c r="K15" s="168">
        <v>2</v>
      </c>
      <c r="L15" s="169"/>
      <c r="M15" s="160"/>
      <c r="N15" s="161">
        <v>2</v>
      </c>
      <c r="O15" s="162"/>
      <c r="P15" s="160"/>
      <c r="Q15" s="161">
        <v>2</v>
      </c>
      <c r="R15" s="162"/>
      <c r="S15" s="160"/>
      <c r="T15" s="161">
        <v>2</v>
      </c>
      <c r="U15" s="162"/>
      <c r="V15" s="167"/>
      <c r="W15" s="168">
        <v>2</v>
      </c>
      <c r="X15" s="169"/>
      <c r="Y15" s="32"/>
      <c r="Z15" s="32"/>
      <c r="AA15" s="32"/>
      <c r="AB15" s="32"/>
      <c r="AC15" s="32">
        <f t="shared" si="7"/>
        <v>14</v>
      </c>
      <c r="AD15" s="32"/>
      <c r="AE15" s="32"/>
      <c r="AF15" s="32"/>
      <c r="AG15" s="32"/>
      <c r="AH15" s="32"/>
      <c r="AI15" s="33"/>
      <c r="AK15" s="73"/>
      <c r="AL15" s="166"/>
      <c r="AM15" s="166"/>
      <c r="AN15" s="166"/>
      <c r="AO15" s="73"/>
      <c r="AP15" s="172"/>
      <c r="AQ15" s="172"/>
      <c r="AR15" s="172"/>
      <c r="AS15" s="172"/>
      <c r="AT15" s="172"/>
      <c r="AU15" s="172"/>
      <c r="AV15" s="173"/>
      <c r="AW15" s="173"/>
      <c r="AX15" s="173"/>
      <c r="AY15" s="172"/>
      <c r="AZ15" s="172"/>
      <c r="BA15" s="172"/>
      <c r="BB15" s="172"/>
      <c r="BC15" s="172"/>
      <c r="BD15" s="172"/>
      <c r="BE15" s="172"/>
      <c r="BF15" s="172"/>
      <c r="BG15" s="172"/>
      <c r="BH15" s="172"/>
      <c r="BI15" s="172"/>
      <c r="BJ15" s="172"/>
    </row>
    <row r="16" spans="1:62" ht="16" customHeight="1" x14ac:dyDescent="0.45">
      <c r="A16" s="163"/>
      <c r="B16" s="164" t="s">
        <v>184</v>
      </c>
      <c r="C16" s="165"/>
      <c r="D16" s="160"/>
      <c r="E16" s="161">
        <v>3</v>
      </c>
      <c r="F16" s="162"/>
      <c r="G16" s="160"/>
      <c r="H16" s="161">
        <v>3</v>
      </c>
      <c r="I16" s="162"/>
      <c r="J16" s="167"/>
      <c r="K16" s="168">
        <v>2</v>
      </c>
      <c r="L16" s="169"/>
      <c r="M16" s="160"/>
      <c r="N16" s="161">
        <v>2</v>
      </c>
      <c r="O16" s="162"/>
      <c r="P16" s="160"/>
      <c r="Q16" s="161">
        <v>3</v>
      </c>
      <c r="R16" s="162"/>
      <c r="S16" s="160"/>
      <c r="T16" s="161">
        <v>2</v>
      </c>
      <c r="U16" s="162"/>
      <c r="V16" s="167"/>
      <c r="W16" s="168">
        <v>2</v>
      </c>
      <c r="X16" s="169"/>
      <c r="Y16" s="32"/>
      <c r="Z16" s="32"/>
      <c r="AA16" s="32"/>
      <c r="AB16" s="32"/>
      <c r="AC16" s="32">
        <f>SUM(E16:W16)</f>
        <v>17</v>
      </c>
      <c r="AD16" s="32"/>
      <c r="AE16" s="32"/>
      <c r="AF16" s="32"/>
      <c r="AG16" s="32"/>
      <c r="AH16" s="32"/>
      <c r="AI16" s="33"/>
      <c r="AK16" s="73"/>
      <c r="AL16" s="166"/>
      <c r="AM16" s="166"/>
      <c r="AN16" s="166"/>
      <c r="AO16" s="73"/>
      <c r="AP16" s="172"/>
      <c r="AQ16" s="172"/>
      <c r="AR16" s="172"/>
      <c r="AS16" s="172"/>
      <c r="AT16" s="172"/>
      <c r="AU16" s="172"/>
      <c r="AV16" s="173"/>
      <c r="AW16" s="173"/>
      <c r="AX16" s="173"/>
      <c r="AY16" s="172"/>
      <c r="AZ16" s="172"/>
      <c r="BA16" s="172"/>
      <c r="BB16" s="172"/>
      <c r="BC16" s="172"/>
      <c r="BD16" s="172"/>
      <c r="BE16" s="172"/>
      <c r="BF16" s="172"/>
      <c r="BG16" s="172"/>
      <c r="BH16" s="172"/>
      <c r="BI16" s="172"/>
      <c r="BJ16" s="172"/>
    </row>
    <row r="17" spans="1:62" ht="16" customHeight="1" x14ac:dyDescent="0.45">
      <c r="A17" s="163"/>
      <c r="B17" s="164"/>
      <c r="C17" s="165"/>
      <c r="D17" s="160"/>
      <c r="E17" s="161" t="s">
        <v>188</v>
      </c>
      <c r="F17" s="162"/>
      <c r="G17" s="160"/>
      <c r="H17" s="161" t="s">
        <v>189</v>
      </c>
      <c r="I17" s="162"/>
      <c r="J17" s="167"/>
      <c r="K17" s="168" t="s">
        <v>190</v>
      </c>
      <c r="L17" s="169"/>
      <c r="M17" s="160"/>
      <c r="N17" s="161" t="s">
        <v>191</v>
      </c>
      <c r="O17" s="162"/>
      <c r="P17" s="160"/>
      <c r="Q17" s="161" t="s">
        <v>192</v>
      </c>
      <c r="R17" s="162"/>
      <c r="S17" s="160"/>
      <c r="T17" s="161" t="s">
        <v>191</v>
      </c>
      <c r="U17" s="162"/>
      <c r="V17" s="167"/>
      <c r="W17" s="168" t="s">
        <v>191</v>
      </c>
      <c r="X17" s="169"/>
      <c r="Y17" s="32">
        <f>COUNTIF(A17:X17,"a")</f>
        <v>3</v>
      </c>
      <c r="Z17" s="32">
        <f>COUNTIF(E17:W17,"b")</f>
        <v>4</v>
      </c>
      <c r="AA17" s="32"/>
      <c r="AB17" s="32"/>
      <c r="AC17" s="32"/>
      <c r="AD17" s="32"/>
      <c r="AE17" s="32"/>
      <c r="AF17" s="32"/>
      <c r="AG17" s="32"/>
      <c r="AH17" s="32"/>
      <c r="AI17" s="33"/>
      <c r="AK17" s="73"/>
      <c r="AL17" s="166"/>
      <c r="AM17" s="166"/>
      <c r="AN17" s="166"/>
      <c r="AO17" s="73"/>
      <c r="AP17" s="172"/>
      <c r="AQ17" s="172"/>
      <c r="AR17" s="172"/>
      <c r="AS17" s="172"/>
      <c r="AT17" s="172"/>
      <c r="AU17" s="172"/>
      <c r="AV17" s="173"/>
      <c r="AW17" s="173"/>
      <c r="AX17" s="173"/>
      <c r="AY17" s="172"/>
      <c r="AZ17" s="172"/>
      <c r="BA17" s="172"/>
      <c r="BB17" s="172"/>
      <c r="BC17" s="172"/>
      <c r="BD17" s="172"/>
      <c r="BE17" s="172"/>
      <c r="BF17" s="172"/>
      <c r="BG17" s="172"/>
      <c r="BH17" s="172"/>
      <c r="BI17" s="172"/>
      <c r="BJ17" s="172"/>
    </row>
    <row r="18" spans="1:62" ht="16" customHeight="1" x14ac:dyDescent="0.45">
      <c r="A18" s="247" t="s">
        <v>12</v>
      </c>
      <c r="B18" s="247"/>
      <c r="C18" s="247"/>
      <c r="D18" s="258">
        <v>6</v>
      </c>
      <c r="E18" s="259"/>
      <c r="F18" s="260"/>
      <c r="G18" s="258">
        <v>7</v>
      </c>
      <c r="H18" s="259"/>
      <c r="I18" s="260"/>
      <c r="J18" s="258">
        <v>8</v>
      </c>
      <c r="K18" s="259"/>
      <c r="L18" s="260"/>
      <c r="M18" s="258">
        <v>9</v>
      </c>
      <c r="N18" s="259"/>
      <c r="O18" s="260"/>
      <c r="P18" s="258">
        <v>10</v>
      </c>
      <c r="Q18" s="259"/>
      <c r="R18" s="260"/>
      <c r="S18" s="254">
        <v>11</v>
      </c>
      <c r="T18" s="255"/>
      <c r="U18" s="256"/>
      <c r="V18" s="261">
        <v>12</v>
      </c>
      <c r="W18" s="262"/>
      <c r="X18" s="263"/>
      <c r="Y18" s="156" t="s">
        <v>35</v>
      </c>
      <c r="Z18" s="156" t="s">
        <v>46</v>
      </c>
      <c r="AA18" s="156" t="s">
        <v>47</v>
      </c>
      <c r="AB18" s="66" t="s">
        <v>33</v>
      </c>
      <c r="AC18" s="158" t="s">
        <v>34</v>
      </c>
      <c r="AD18" s="157" t="s">
        <v>12</v>
      </c>
      <c r="AE18" s="67" t="s">
        <v>41</v>
      </c>
      <c r="AF18" s="68" t="s">
        <v>6</v>
      </c>
      <c r="AG18" s="68" t="s">
        <v>9</v>
      </c>
      <c r="AH18" s="67" t="s">
        <v>39</v>
      </c>
      <c r="AI18" s="68" t="s">
        <v>40</v>
      </c>
      <c r="AK18" s="69"/>
      <c r="AL18" s="171" t="s">
        <v>188</v>
      </c>
      <c r="AM18" s="171" t="s">
        <v>198</v>
      </c>
      <c r="AN18" s="171" t="s">
        <v>199</v>
      </c>
      <c r="AO18" s="171" t="s">
        <v>191</v>
      </c>
      <c r="AP18" s="171" t="s">
        <v>188</v>
      </c>
      <c r="AQ18" s="171" t="s">
        <v>191</v>
      </c>
      <c r="AR18" s="171" t="s">
        <v>191</v>
      </c>
      <c r="AS18" s="171" t="s">
        <v>191</v>
      </c>
      <c r="AT18" s="171" t="s">
        <v>200</v>
      </c>
      <c r="AU18" s="171" t="s">
        <v>191</v>
      </c>
      <c r="AV18" s="171" t="s">
        <v>201</v>
      </c>
      <c r="AW18" s="171" t="s">
        <v>202</v>
      </c>
      <c r="AX18" s="171" t="s">
        <v>188</v>
      </c>
      <c r="AY18" s="171" t="s">
        <v>188</v>
      </c>
    </row>
    <row r="19" spans="1:62" ht="16" customHeight="1" x14ac:dyDescent="0.45">
      <c r="A19" s="234" t="s">
        <v>20</v>
      </c>
      <c r="B19" s="234"/>
      <c r="C19" s="234"/>
      <c r="D19" s="244" t="s">
        <v>173</v>
      </c>
      <c r="E19" s="245"/>
      <c r="F19" s="246"/>
      <c r="G19" s="244" t="s">
        <v>173</v>
      </c>
      <c r="H19" s="245"/>
      <c r="I19" s="246"/>
      <c r="J19" s="244" t="s">
        <v>173</v>
      </c>
      <c r="K19" s="245"/>
      <c r="L19" s="246"/>
      <c r="M19" s="227" t="s">
        <v>174</v>
      </c>
      <c r="N19" s="228"/>
      <c r="O19" s="229"/>
      <c r="P19" s="227" t="s">
        <v>175</v>
      </c>
      <c r="Q19" s="228"/>
      <c r="R19" s="229"/>
      <c r="S19" s="227" t="s">
        <v>171</v>
      </c>
      <c r="T19" s="228"/>
      <c r="U19" s="229"/>
      <c r="V19" s="227" t="s">
        <v>171</v>
      </c>
      <c r="W19" s="228"/>
      <c r="X19" s="229"/>
      <c r="Y19" s="47">
        <f t="shared" ref="Y19:Y26" si="8">COUNTIF(D19:X19,"주간")</f>
        <v>3</v>
      </c>
      <c r="Z19" s="47">
        <f t="shared" ref="Z19:Z26" si="9">COUNTIF(D19:X19,"오전")</f>
        <v>1</v>
      </c>
      <c r="AA19" s="47">
        <f t="shared" ref="AA19:AA26" si="10">COUNTIF(D19:X19,"오후")</f>
        <v>1</v>
      </c>
      <c r="AB19" s="27">
        <f t="shared" ref="AB19:AB26" si="11">COUNTIF(D19:X19,"야간")</f>
        <v>0</v>
      </c>
      <c r="AC19" s="28">
        <f t="shared" ref="AC19:AC26" si="12">COUNTIF(D19:X19,"휴무")</f>
        <v>2</v>
      </c>
      <c r="AD19" s="159" t="s">
        <v>20</v>
      </c>
      <c r="AE19" s="32">
        <f>(Y19*12)+(Z19*6)+(AA19*6)+(AB19*12)</f>
        <v>48</v>
      </c>
      <c r="AF19" s="33">
        <f>SUM(AE4,AE19)</f>
        <v>96</v>
      </c>
      <c r="AG19" s="33"/>
      <c r="AH19" s="32">
        <f t="shared" ref="AH19:AH26" si="13">(Y19*4)+(AB19*4)</f>
        <v>12</v>
      </c>
      <c r="AI19" s="33">
        <f>AH4+AH19</f>
        <v>24</v>
      </c>
      <c r="AK19" s="69"/>
      <c r="AL19" s="171"/>
      <c r="AM19" s="171"/>
      <c r="AN19" s="171"/>
      <c r="AO19" s="69"/>
      <c r="AP19" s="69"/>
      <c r="AQ19" s="17"/>
      <c r="AR19" s="17"/>
    </row>
    <row r="20" spans="1:62" ht="16" customHeight="1" x14ac:dyDescent="0.45">
      <c r="A20" s="231" t="s">
        <v>21</v>
      </c>
      <c r="B20" s="232"/>
      <c r="C20" s="233"/>
      <c r="D20" s="227" t="s">
        <v>174</v>
      </c>
      <c r="E20" s="228"/>
      <c r="F20" s="229"/>
      <c r="G20" s="227" t="s">
        <v>33</v>
      </c>
      <c r="H20" s="228"/>
      <c r="I20" s="229"/>
      <c r="J20" s="227" t="s">
        <v>34</v>
      </c>
      <c r="K20" s="228"/>
      <c r="L20" s="229"/>
      <c r="M20" s="227" t="s">
        <v>173</v>
      </c>
      <c r="N20" s="228"/>
      <c r="O20" s="229"/>
      <c r="P20" s="227" t="s">
        <v>174</v>
      </c>
      <c r="Q20" s="228"/>
      <c r="R20" s="229"/>
      <c r="S20" s="244" t="s">
        <v>173</v>
      </c>
      <c r="T20" s="245"/>
      <c r="U20" s="246"/>
      <c r="V20" s="227" t="s">
        <v>34</v>
      </c>
      <c r="W20" s="228"/>
      <c r="X20" s="229"/>
      <c r="Y20" s="47">
        <f t="shared" si="8"/>
        <v>2</v>
      </c>
      <c r="Z20" s="47">
        <f t="shared" si="9"/>
        <v>2</v>
      </c>
      <c r="AA20" s="47">
        <f t="shared" si="10"/>
        <v>0</v>
      </c>
      <c r="AB20" s="27">
        <f t="shared" si="11"/>
        <v>1</v>
      </c>
      <c r="AC20" s="28">
        <f t="shared" si="12"/>
        <v>2</v>
      </c>
      <c r="AD20" s="159" t="s">
        <v>21</v>
      </c>
      <c r="AE20" s="32">
        <f t="shared" ref="AE20:AE26" si="14">(Y20*12)+(Z20*6)+(AA20*6)+(AB20*12)</f>
        <v>48</v>
      </c>
      <c r="AF20" s="33">
        <f>SUM(AE5,AE20)</f>
        <v>96</v>
      </c>
      <c r="AG20" s="33"/>
      <c r="AH20" s="32">
        <f t="shared" si="13"/>
        <v>12</v>
      </c>
      <c r="AI20" s="33">
        <f>AH5+AH20</f>
        <v>24</v>
      </c>
      <c r="AK20" s="69"/>
      <c r="AL20" s="171"/>
      <c r="AM20" s="171"/>
      <c r="AN20" s="171"/>
      <c r="AO20" s="69"/>
      <c r="AP20" s="69"/>
      <c r="AQ20" s="17"/>
      <c r="AR20" s="17"/>
    </row>
    <row r="21" spans="1:62" ht="16" customHeight="1" x14ac:dyDescent="0.45">
      <c r="A21" s="234" t="s">
        <v>23</v>
      </c>
      <c r="B21" s="234"/>
      <c r="C21" s="234"/>
      <c r="D21" s="243" t="s">
        <v>33</v>
      </c>
      <c r="E21" s="243"/>
      <c r="F21" s="243"/>
      <c r="G21" s="227" t="s">
        <v>34</v>
      </c>
      <c r="H21" s="228"/>
      <c r="I21" s="229"/>
      <c r="J21" s="227" t="s">
        <v>175</v>
      </c>
      <c r="K21" s="228"/>
      <c r="L21" s="229"/>
      <c r="M21" s="227" t="s">
        <v>174</v>
      </c>
      <c r="N21" s="228"/>
      <c r="O21" s="229"/>
      <c r="P21" s="227" t="s">
        <v>172</v>
      </c>
      <c r="Q21" s="228"/>
      <c r="R21" s="229"/>
      <c r="S21" s="227" t="s">
        <v>34</v>
      </c>
      <c r="T21" s="228"/>
      <c r="U21" s="229"/>
      <c r="V21" s="227" t="s">
        <v>35</v>
      </c>
      <c r="W21" s="228"/>
      <c r="X21" s="229"/>
      <c r="Y21" s="47">
        <f t="shared" si="8"/>
        <v>1</v>
      </c>
      <c r="Z21" s="47">
        <f t="shared" si="9"/>
        <v>1</v>
      </c>
      <c r="AA21" s="47">
        <f t="shared" si="10"/>
        <v>1</v>
      </c>
      <c r="AB21" s="27">
        <f t="shared" si="11"/>
        <v>2</v>
      </c>
      <c r="AC21" s="28">
        <f t="shared" si="12"/>
        <v>2</v>
      </c>
      <c r="AD21" s="159" t="s">
        <v>23</v>
      </c>
      <c r="AE21" s="32">
        <f t="shared" si="14"/>
        <v>48</v>
      </c>
      <c r="AF21" s="33">
        <f>SUM(AE6,AE21)</f>
        <v>96</v>
      </c>
      <c r="AG21" s="33"/>
      <c r="AH21" s="32">
        <f t="shared" si="13"/>
        <v>12</v>
      </c>
      <c r="AI21" s="33">
        <f>AH6+AH21</f>
        <v>24</v>
      </c>
      <c r="AK21" s="1"/>
      <c r="AL21" s="85"/>
      <c r="AM21" s="85"/>
      <c r="AN21" s="85"/>
      <c r="AO21" s="2"/>
      <c r="AP21" s="2"/>
      <c r="AQ21" s="17"/>
      <c r="AR21" s="17"/>
    </row>
    <row r="22" spans="1:62" ht="16" customHeight="1" x14ac:dyDescent="0.45">
      <c r="A22" s="231" t="s">
        <v>24</v>
      </c>
      <c r="B22" s="232"/>
      <c r="C22" s="233"/>
      <c r="D22" s="227" t="s">
        <v>34</v>
      </c>
      <c r="E22" s="228"/>
      <c r="F22" s="229"/>
      <c r="G22" s="243" t="s">
        <v>173</v>
      </c>
      <c r="H22" s="243"/>
      <c r="I22" s="243"/>
      <c r="J22" s="244" t="s">
        <v>172</v>
      </c>
      <c r="K22" s="245"/>
      <c r="L22" s="246"/>
      <c r="M22" s="227" t="s">
        <v>172</v>
      </c>
      <c r="N22" s="228"/>
      <c r="O22" s="229"/>
      <c r="P22" s="227" t="s">
        <v>34</v>
      </c>
      <c r="Q22" s="228"/>
      <c r="R22" s="229"/>
      <c r="S22" s="243" t="s">
        <v>174</v>
      </c>
      <c r="T22" s="243"/>
      <c r="U22" s="243"/>
      <c r="V22" s="243" t="s">
        <v>174</v>
      </c>
      <c r="W22" s="243"/>
      <c r="X22" s="243"/>
      <c r="Y22" s="47">
        <f t="shared" si="8"/>
        <v>1</v>
      </c>
      <c r="Z22" s="47">
        <f t="shared" si="9"/>
        <v>2</v>
      </c>
      <c r="AA22" s="47">
        <f t="shared" si="10"/>
        <v>0</v>
      </c>
      <c r="AB22" s="27">
        <f t="shared" si="11"/>
        <v>2</v>
      </c>
      <c r="AC22" s="28">
        <f t="shared" si="12"/>
        <v>2</v>
      </c>
      <c r="AD22" s="159" t="s">
        <v>24</v>
      </c>
      <c r="AE22" s="32">
        <f t="shared" si="14"/>
        <v>48</v>
      </c>
      <c r="AF22" s="33">
        <f>SUM(AE7,AE22)</f>
        <v>90</v>
      </c>
      <c r="AG22" s="33"/>
      <c r="AH22" s="32">
        <f t="shared" si="13"/>
        <v>12</v>
      </c>
      <c r="AI22" s="33">
        <f>AH7+AH22</f>
        <v>24</v>
      </c>
      <c r="AK22" s="177"/>
      <c r="AL22" s="85"/>
      <c r="AM22" s="85"/>
      <c r="AN22" s="85"/>
      <c r="AO22" s="2"/>
      <c r="AP22" s="70"/>
      <c r="AQ22" s="17"/>
      <c r="AR22" s="17"/>
    </row>
    <row r="23" spans="1:62" ht="16" customHeight="1" x14ac:dyDescent="0.45">
      <c r="A23" s="231" t="s">
        <v>22</v>
      </c>
      <c r="B23" s="232"/>
      <c r="C23" s="233"/>
      <c r="D23" s="227" t="s">
        <v>33</v>
      </c>
      <c r="E23" s="228"/>
      <c r="F23" s="229"/>
      <c r="G23" s="244" t="s">
        <v>34</v>
      </c>
      <c r="H23" s="245"/>
      <c r="I23" s="246"/>
      <c r="J23" s="227" t="s">
        <v>174</v>
      </c>
      <c r="K23" s="228"/>
      <c r="L23" s="229"/>
      <c r="M23" s="227" t="s">
        <v>172</v>
      </c>
      <c r="N23" s="228"/>
      <c r="O23" s="229"/>
      <c r="P23" s="227" t="s">
        <v>172</v>
      </c>
      <c r="Q23" s="228"/>
      <c r="R23" s="229"/>
      <c r="S23" s="227" t="s">
        <v>34</v>
      </c>
      <c r="T23" s="228"/>
      <c r="U23" s="229"/>
      <c r="V23" s="227" t="s">
        <v>34</v>
      </c>
      <c r="W23" s="228"/>
      <c r="X23" s="229"/>
      <c r="Y23" s="47">
        <f t="shared" si="8"/>
        <v>0</v>
      </c>
      <c r="Z23" s="47">
        <f t="shared" si="9"/>
        <v>1</v>
      </c>
      <c r="AA23" s="47">
        <f t="shared" si="10"/>
        <v>0</v>
      </c>
      <c r="AB23" s="27">
        <f t="shared" si="11"/>
        <v>3</v>
      </c>
      <c r="AC23" s="28">
        <f t="shared" si="12"/>
        <v>3</v>
      </c>
      <c r="AD23" s="159" t="s">
        <v>22</v>
      </c>
      <c r="AE23" s="32">
        <f t="shared" si="14"/>
        <v>42</v>
      </c>
      <c r="AF23" s="33">
        <f>SUM(AE8,AE23)</f>
        <v>90</v>
      </c>
      <c r="AG23" s="33"/>
      <c r="AH23" s="32">
        <f t="shared" si="13"/>
        <v>12</v>
      </c>
      <c r="AI23" s="33">
        <f>AH8+AH23</f>
        <v>24</v>
      </c>
      <c r="AK23" s="71"/>
      <c r="AL23" s="257" t="s">
        <v>65</v>
      </c>
      <c r="AM23" s="257"/>
      <c r="AN23" s="257"/>
      <c r="AO23" s="71"/>
      <c r="AP23" s="71"/>
      <c r="AQ23" s="17"/>
      <c r="AR23" s="17"/>
    </row>
    <row r="24" spans="1:62" ht="16" customHeight="1" x14ac:dyDescent="0.45">
      <c r="A24" s="231" t="s">
        <v>27</v>
      </c>
      <c r="B24" s="232"/>
      <c r="C24" s="233"/>
      <c r="D24" s="244" t="s">
        <v>176</v>
      </c>
      <c r="E24" s="245"/>
      <c r="F24" s="246"/>
      <c r="G24" s="227" t="s">
        <v>33</v>
      </c>
      <c r="H24" s="228"/>
      <c r="I24" s="229"/>
      <c r="J24" s="227" t="s">
        <v>34</v>
      </c>
      <c r="K24" s="228"/>
      <c r="L24" s="229"/>
      <c r="M24" s="227" t="s">
        <v>175</v>
      </c>
      <c r="N24" s="228"/>
      <c r="O24" s="229"/>
      <c r="P24" s="244" t="s">
        <v>34</v>
      </c>
      <c r="Q24" s="245"/>
      <c r="R24" s="246"/>
      <c r="S24" s="244" t="s">
        <v>172</v>
      </c>
      <c r="T24" s="245"/>
      <c r="U24" s="246"/>
      <c r="V24" s="227" t="s">
        <v>33</v>
      </c>
      <c r="W24" s="228"/>
      <c r="X24" s="229"/>
      <c r="Y24" s="47">
        <f t="shared" si="8"/>
        <v>0</v>
      </c>
      <c r="Z24" s="47">
        <f t="shared" si="9"/>
        <v>0</v>
      </c>
      <c r="AA24" s="47">
        <f t="shared" si="10"/>
        <v>2</v>
      </c>
      <c r="AB24" s="27">
        <f t="shared" si="11"/>
        <v>3</v>
      </c>
      <c r="AC24" s="28">
        <f t="shared" si="12"/>
        <v>2</v>
      </c>
      <c r="AD24" s="159" t="s">
        <v>27</v>
      </c>
      <c r="AE24" s="32">
        <f t="shared" si="14"/>
        <v>48</v>
      </c>
      <c r="AF24" s="33">
        <f>SUM(AE9,AE24)</f>
        <v>96</v>
      </c>
      <c r="AG24" s="33"/>
      <c r="AH24" s="32">
        <f t="shared" si="13"/>
        <v>12</v>
      </c>
      <c r="AI24" s="33">
        <f>AH9+AH24</f>
        <v>24</v>
      </c>
      <c r="AK24" s="71"/>
      <c r="AL24" s="170"/>
      <c r="AM24" s="170"/>
      <c r="AN24" s="170"/>
      <c r="AO24" s="71"/>
      <c r="AP24" s="71"/>
      <c r="AQ24" s="17"/>
      <c r="AR24" s="17"/>
    </row>
    <row r="25" spans="1:62" ht="16" customHeight="1" x14ac:dyDescent="0.45">
      <c r="A25" s="231" t="s">
        <v>32</v>
      </c>
      <c r="B25" s="232"/>
      <c r="C25" s="233"/>
      <c r="D25" s="244" t="s">
        <v>34</v>
      </c>
      <c r="E25" s="245"/>
      <c r="F25" s="246"/>
      <c r="G25" s="244" t="s">
        <v>174</v>
      </c>
      <c r="H25" s="245"/>
      <c r="I25" s="246"/>
      <c r="J25" s="227" t="s">
        <v>33</v>
      </c>
      <c r="K25" s="228"/>
      <c r="L25" s="229"/>
      <c r="M25" s="244" t="s">
        <v>34</v>
      </c>
      <c r="N25" s="245"/>
      <c r="O25" s="246"/>
      <c r="P25" s="227" t="s">
        <v>174</v>
      </c>
      <c r="Q25" s="228"/>
      <c r="R25" s="229"/>
      <c r="S25" s="244" t="s">
        <v>173</v>
      </c>
      <c r="T25" s="245"/>
      <c r="U25" s="246"/>
      <c r="V25" s="244" t="s">
        <v>35</v>
      </c>
      <c r="W25" s="245"/>
      <c r="X25" s="246"/>
      <c r="Y25" s="47">
        <f t="shared" si="8"/>
        <v>2</v>
      </c>
      <c r="Z25" s="47">
        <f t="shared" si="9"/>
        <v>2</v>
      </c>
      <c r="AA25" s="47">
        <f t="shared" si="10"/>
        <v>0</v>
      </c>
      <c r="AB25" s="27">
        <f t="shared" si="11"/>
        <v>1</v>
      </c>
      <c r="AC25" s="28">
        <f t="shared" si="12"/>
        <v>2</v>
      </c>
      <c r="AD25" s="159" t="s">
        <v>32</v>
      </c>
      <c r="AE25" s="32">
        <f t="shared" si="14"/>
        <v>48</v>
      </c>
      <c r="AF25" s="33">
        <f>SUM(AE10,AE25)</f>
        <v>96</v>
      </c>
      <c r="AG25" s="33"/>
      <c r="AH25" s="32">
        <f t="shared" si="13"/>
        <v>12</v>
      </c>
      <c r="AI25" s="33">
        <f>AH10+AH25</f>
        <v>24</v>
      </c>
      <c r="AK25" s="71"/>
      <c r="AL25" s="170"/>
      <c r="AM25" s="170"/>
      <c r="AN25" s="170"/>
      <c r="AO25" s="71"/>
      <c r="AP25" s="71"/>
      <c r="AQ25" s="17"/>
      <c r="AR25" s="17"/>
    </row>
    <row r="26" spans="1:62" ht="16" customHeight="1" x14ac:dyDescent="0.45">
      <c r="A26" s="231" t="s">
        <v>31</v>
      </c>
      <c r="B26" s="232"/>
      <c r="C26" s="233"/>
      <c r="D26" s="244" t="s">
        <v>174</v>
      </c>
      <c r="E26" s="245"/>
      <c r="F26" s="246"/>
      <c r="G26" s="244" t="s">
        <v>34</v>
      </c>
      <c r="H26" s="245"/>
      <c r="I26" s="246"/>
      <c r="J26" s="244" t="s">
        <v>174</v>
      </c>
      <c r="K26" s="245"/>
      <c r="L26" s="246"/>
      <c r="M26" s="227" t="s">
        <v>34</v>
      </c>
      <c r="N26" s="228"/>
      <c r="O26" s="229"/>
      <c r="P26" s="244" t="s">
        <v>173</v>
      </c>
      <c r="Q26" s="245"/>
      <c r="R26" s="246"/>
      <c r="S26" s="244" t="s">
        <v>172</v>
      </c>
      <c r="T26" s="245"/>
      <c r="U26" s="246"/>
      <c r="V26" s="227" t="s">
        <v>172</v>
      </c>
      <c r="W26" s="228"/>
      <c r="X26" s="229"/>
      <c r="Y26" s="47">
        <f t="shared" si="8"/>
        <v>1</v>
      </c>
      <c r="Z26" s="47">
        <f t="shared" si="9"/>
        <v>2</v>
      </c>
      <c r="AA26" s="47">
        <f t="shared" si="10"/>
        <v>0</v>
      </c>
      <c r="AB26" s="27">
        <f t="shared" si="11"/>
        <v>2</v>
      </c>
      <c r="AC26" s="28">
        <f t="shared" si="12"/>
        <v>2</v>
      </c>
      <c r="AD26" s="159" t="s">
        <v>31</v>
      </c>
      <c r="AE26" s="32">
        <f t="shared" si="14"/>
        <v>48</v>
      </c>
      <c r="AF26" s="33">
        <f>SUM(AE11,AE26)</f>
        <v>96</v>
      </c>
      <c r="AG26" s="33"/>
      <c r="AH26" s="32">
        <f t="shared" si="13"/>
        <v>12</v>
      </c>
      <c r="AI26" s="33">
        <f>AH11+AH26</f>
        <v>24</v>
      </c>
      <c r="AK26" s="71"/>
      <c r="AL26" s="170"/>
      <c r="AM26" s="170"/>
      <c r="AN26" s="170"/>
      <c r="AO26" s="71"/>
      <c r="AP26" s="71"/>
      <c r="AQ26" s="17"/>
      <c r="AR26" s="17"/>
    </row>
    <row r="27" spans="1:62" ht="16" customHeight="1" x14ac:dyDescent="0.45">
      <c r="A27" s="163"/>
      <c r="B27" s="164" t="s">
        <v>180</v>
      </c>
      <c r="C27" s="165"/>
      <c r="D27" s="160"/>
      <c r="E27" s="161">
        <f>COUNTIF(D$19:F$26,"주간")</f>
        <v>1</v>
      </c>
      <c r="F27" s="162"/>
      <c r="G27" s="160"/>
      <c r="H27" s="161">
        <f>COUNTIF(G$19:I$26,"주간")</f>
        <v>2</v>
      </c>
      <c r="I27" s="162"/>
      <c r="J27" s="167"/>
      <c r="K27" s="161">
        <f>COUNTIF(J$19:L$26,"주간")</f>
        <v>1</v>
      </c>
      <c r="L27" s="169"/>
      <c r="M27" s="160"/>
      <c r="N27" s="161">
        <f>COUNTIF(M$19:O$26,"주간")</f>
        <v>1</v>
      </c>
      <c r="O27" s="162"/>
      <c r="P27" s="160"/>
      <c r="Q27" s="161">
        <f>COUNTIF(P$19:R$26,"주간")</f>
        <v>1</v>
      </c>
      <c r="R27" s="162"/>
      <c r="S27" s="160"/>
      <c r="T27" s="161">
        <f>COUNTIF(S$19:U$26,"주간")</f>
        <v>2</v>
      </c>
      <c r="U27" s="162"/>
      <c r="V27" s="167"/>
      <c r="W27" s="161">
        <f>COUNTIF(V$19:X$26,"주간")</f>
        <v>2</v>
      </c>
      <c r="X27" s="169"/>
      <c r="Y27" s="32"/>
      <c r="Z27" s="32"/>
      <c r="AA27" s="32"/>
      <c r="AB27" s="32"/>
      <c r="AC27" s="32">
        <f t="shared" ref="AC27:AC31" si="15">SUM(E27:W27)</f>
        <v>10</v>
      </c>
      <c r="AD27" s="32"/>
      <c r="AE27" s="32"/>
      <c r="AF27" s="32"/>
      <c r="AG27" s="32"/>
      <c r="AH27" s="32"/>
      <c r="AI27" s="33"/>
      <c r="AK27" s="73"/>
      <c r="AL27" s="166"/>
      <c r="AM27" s="166"/>
      <c r="AN27" s="166"/>
      <c r="AO27" s="73"/>
      <c r="AP27" s="172"/>
      <c r="AQ27" s="172"/>
      <c r="AR27" s="172"/>
      <c r="AS27" s="172"/>
      <c r="AT27" s="172"/>
      <c r="AU27" s="172"/>
      <c r="AV27" s="173"/>
      <c r="AW27" s="173"/>
      <c r="AX27" s="173"/>
      <c r="AY27" s="172"/>
      <c r="AZ27" s="172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</row>
    <row r="28" spans="1:62" ht="16" customHeight="1" x14ac:dyDescent="0.45">
      <c r="A28" s="163"/>
      <c r="B28" s="164" t="s">
        <v>181</v>
      </c>
      <c r="C28" s="165"/>
      <c r="D28" s="160"/>
      <c r="E28" s="161">
        <f>COUNTIF(D$19:F$26,"오전")</f>
        <v>2</v>
      </c>
      <c r="F28" s="162"/>
      <c r="G28" s="160"/>
      <c r="H28" s="161">
        <f>COUNTIF(G$19:I$26,"오전")</f>
        <v>1</v>
      </c>
      <c r="I28" s="162"/>
      <c r="J28" s="167"/>
      <c r="K28" s="161">
        <f>COUNTIF(J$19:L$26,"오전")</f>
        <v>2</v>
      </c>
      <c r="L28" s="169"/>
      <c r="M28" s="160"/>
      <c r="N28" s="161">
        <f>COUNTIF(M$19:O$26,"오전")</f>
        <v>2</v>
      </c>
      <c r="O28" s="162"/>
      <c r="P28" s="160"/>
      <c r="Q28" s="161">
        <f>COUNTIF(P$19:R$26,"오전")</f>
        <v>2</v>
      </c>
      <c r="R28" s="162"/>
      <c r="S28" s="160"/>
      <c r="T28" s="161">
        <f>COUNTIF(S$19:U$26,"오전")</f>
        <v>1</v>
      </c>
      <c r="U28" s="162"/>
      <c r="V28" s="167"/>
      <c r="W28" s="161">
        <f>COUNTIF(V$19:X$26,"오전")</f>
        <v>1</v>
      </c>
      <c r="X28" s="169"/>
      <c r="Y28" s="32"/>
      <c r="Z28" s="32"/>
      <c r="AA28" s="32"/>
      <c r="AB28" s="32"/>
      <c r="AC28" s="32">
        <f t="shared" si="15"/>
        <v>11</v>
      </c>
      <c r="AD28" s="32"/>
      <c r="AE28" s="32"/>
      <c r="AF28" s="32"/>
      <c r="AG28" s="32"/>
      <c r="AH28" s="32"/>
      <c r="AI28" s="33"/>
      <c r="AK28" s="73"/>
      <c r="AL28" s="166"/>
      <c r="AM28" s="166"/>
      <c r="AN28" s="166"/>
      <c r="AO28" s="73"/>
      <c r="AP28" s="172"/>
      <c r="AQ28" s="172"/>
      <c r="AR28" s="172"/>
      <c r="AS28" s="172"/>
      <c r="AT28" s="172"/>
      <c r="AU28" s="172"/>
      <c r="AV28" s="173"/>
      <c r="AW28" s="173"/>
      <c r="AX28" s="173"/>
      <c r="AY28" s="172"/>
      <c r="AZ28" s="172"/>
      <c r="BA28" s="172"/>
      <c r="BB28" s="172"/>
      <c r="BC28" s="172"/>
      <c r="BD28" s="172"/>
      <c r="BE28" s="172"/>
      <c r="BF28" s="172"/>
      <c r="BG28" s="172"/>
      <c r="BH28" s="172"/>
      <c r="BI28" s="172"/>
      <c r="BJ28" s="172"/>
    </row>
    <row r="29" spans="1:62" ht="16" customHeight="1" x14ac:dyDescent="0.45">
      <c r="A29" s="163"/>
      <c r="B29" s="164" t="s">
        <v>182</v>
      </c>
      <c r="C29" s="165"/>
      <c r="D29" s="160"/>
      <c r="E29" s="161">
        <f>COUNTIF(D$19:F$26,"오후")</f>
        <v>1</v>
      </c>
      <c r="F29" s="162"/>
      <c r="G29" s="160"/>
      <c r="H29" s="161">
        <f>COUNTIF(G$19:I$26,"오후")</f>
        <v>0</v>
      </c>
      <c r="I29" s="162"/>
      <c r="J29" s="167"/>
      <c r="K29" s="161">
        <f>COUNTIF(J$19:L$26,"오후")</f>
        <v>1</v>
      </c>
      <c r="L29" s="169"/>
      <c r="M29" s="160"/>
      <c r="N29" s="161">
        <f>COUNTIF(M$19:O$26,"오후")</f>
        <v>1</v>
      </c>
      <c r="O29" s="162"/>
      <c r="P29" s="160"/>
      <c r="Q29" s="161">
        <f>COUNTIF(P$19:R$26,"오후")</f>
        <v>1</v>
      </c>
      <c r="R29" s="162"/>
      <c r="S29" s="160"/>
      <c r="T29" s="161">
        <f>COUNTIF(S$19:U$26,"오후")</f>
        <v>0</v>
      </c>
      <c r="U29" s="162"/>
      <c r="V29" s="167"/>
      <c r="W29" s="161">
        <f>COUNTIF(V$19:X$26,"오후")</f>
        <v>0</v>
      </c>
      <c r="X29" s="169"/>
      <c r="Y29" s="32"/>
      <c r="Z29" s="32"/>
      <c r="AA29" s="32"/>
      <c r="AB29" s="32"/>
      <c r="AC29" s="32">
        <f t="shared" si="15"/>
        <v>4</v>
      </c>
      <c r="AD29" s="32"/>
      <c r="AE29" s="32"/>
      <c r="AF29" s="32"/>
      <c r="AG29" s="32"/>
      <c r="AH29" s="32"/>
      <c r="AI29" s="33"/>
      <c r="AK29" s="73"/>
      <c r="AL29" s="166"/>
      <c r="AM29" s="166"/>
      <c r="AN29" s="166"/>
      <c r="AO29" s="73"/>
      <c r="AP29" s="172"/>
      <c r="AQ29" s="172"/>
      <c r="AR29" s="172"/>
      <c r="AS29" s="172"/>
      <c r="AT29" s="172"/>
      <c r="AU29" s="172"/>
      <c r="AV29" s="173"/>
      <c r="AW29" s="173"/>
      <c r="AX29" s="173"/>
      <c r="AY29" s="172"/>
      <c r="AZ29" s="172"/>
      <c r="BA29" s="172"/>
      <c r="BB29" s="172"/>
      <c r="BC29" s="172"/>
      <c r="BD29" s="172"/>
      <c r="BE29" s="172"/>
      <c r="BF29" s="172"/>
      <c r="BG29" s="172"/>
      <c r="BH29" s="172"/>
      <c r="BI29" s="172"/>
      <c r="BJ29" s="172"/>
    </row>
    <row r="30" spans="1:62" ht="16" customHeight="1" x14ac:dyDescent="0.45">
      <c r="A30" s="163"/>
      <c r="B30" s="164" t="s">
        <v>183</v>
      </c>
      <c r="C30" s="165"/>
      <c r="D30" s="160"/>
      <c r="E30" s="161">
        <f>COUNTIF(D$19:F$26,"야간")</f>
        <v>2</v>
      </c>
      <c r="F30" s="162"/>
      <c r="G30" s="160"/>
      <c r="H30" s="161">
        <f>COUNTIF(G$19:I$26,"야간")</f>
        <v>2</v>
      </c>
      <c r="I30" s="162"/>
      <c r="J30" s="167"/>
      <c r="K30" s="161">
        <f>COUNTIF(J$19:L$26,"야간")</f>
        <v>2</v>
      </c>
      <c r="L30" s="169"/>
      <c r="M30" s="160"/>
      <c r="N30" s="161">
        <f>COUNTIF(M$19:O$26,"야간")</f>
        <v>2</v>
      </c>
      <c r="O30" s="162"/>
      <c r="P30" s="160"/>
      <c r="Q30" s="161">
        <f>COUNTIF(P$19:R$26,"야간")</f>
        <v>2</v>
      </c>
      <c r="R30" s="162"/>
      <c r="S30" s="160"/>
      <c r="T30" s="161">
        <f>COUNTIF(S$19:U$26,"야간")</f>
        <v>2</v>
      </c>
      <c r="U30" s="162"/>
      <c r="V30" s="167"/>
      <c r="W30" s="161">
        <f>COUNTIF(V$19:X$26,"야간")</f>
        <v>2</v>
      </c>
      <c r="X30" s="169"/>
      <c r="Y30" s="32"/>
      <c r="Z30" s="32"/>
      <c r="AA30" s="32"/>
      <c r="AB30" s="32"/>
      <c r="AC30" s="32">
        <f t="shared" si="15"/>
        <v>14</v>
      </c>
      <c r="AD30" s="32"/>
      <c r="AE30" s="32"/>
      <c r="AF30" s="32"/>
      <c r="AG30" s="32"/>
      <c r="AH30" s="32"/>
      <c r="AI30" s="33"/>
      <c r="AK30" s="73"/>
      <c r="AL30" s="166"/>
      <c r="AM30" s="166"/>
      <c r="AN30" s="166"/>
      <c r="AO30" s="73"/>
      <c r="AP30" s="172"/>
      <c r="AQ30" s="172"/>
      <c r="AR30" s="172"/>
      <c r="AS30" s="172"/>
      <c r="AT30" s="172"/>
      <c r="AU30" s="172"/>
      <c r="AV30" s="173"/>
      <c r="AW30" s="173"/>
      <c r="AX30" s="173"/>
      <c r="AY30" s="172"/>
      <c r="AZ30" s="172"/>
      <c r="BA30" s="172"/>
      <c r="BB30" s="172"/>
      <c r="BC30" s="172"/>
      <c r="BD30" s="172"/>
      <c r="BE30" s="172"/>
      <c r="BF30" s="172"/>
      <c r="BG30" s="172"/>
      <c r="BH30" s="172"/>
      <c r="BI30" s="172"/>
      <c r="BJ30" s="172"/>
    </row>
    <row r="31" spans="1:62" ht="16" customHeight="1" x14ac:dyDescent="0.45">
      <c r="A31" s="163"/>
      <c r="B31" s="164" t="s">
        <v>184</v>
      </c>
      <c r="C31" s="165"/>
      <c r="D31" s="160"/>
      <c r="E31" s="161">
        <f>COUNTIF(D$19:F$26,"휴무")</f>
        <v>2</v>
      </c>
      <c r="F31" s="162"/>
      <c r="G31" s="160"/>
      <c r="H31" s="161">
        <f>COUNTIF(G$19:I$26,"휴무")</f>
        <v>3</v>
      </c>
      <c r="I31" s="162"/>
      <c r="J31" s="167"/>
      <c r="K31" s="161">
        <f>COUNTIF(J$19:L$26,"휴무")</f>
        <v>2</v>
      </c>
      <c r="L31" s="169"/>
      <c r="M31" s="160"/>
      <c r="N31" s="161">
        <f>COUNTIF(M$19:O$26,"휴무")</f>
        <v>2</v>
      </c>
      <c r="O31" s="162"/>
      <c r="P31" s="160"/>
      <c r="Q31" s="161">
        <f>COUNTIF(P$19:R$26,"휴무")</f>
        <v>2</v>
      </c>
      <c r="R31" s="162"/>
      <c r="S31" s="160"/>
      <c r="T31" s="161">
        <f>COUNTIF(S$19:U$26,"휴무")</f>
        <v>3</v>
      </c>
      <c r="U31" s="162"/>
      <c r="V31" s="167"/>
      <c r="W31" s="161">
        <f>COUNTIF(V$19:X$26,"휴무")</f>
        <v>3</v>
      </c>
      <c r="X31" s="169"/>
      <c r="Y31" s="32"/>
      <c r="Z31" s="32"/>
      <c r="AA31" s="32"/>
      <c r="AB31" s="32"/>
      <c r="AC31" s="32">
        <f>SUM(E31:W31)</f>
        <v>17</v>
      </c>
      <c r="AD31" s="32"/>
      <c r="AE31" s="32"/>
      <c r="AF31" s="32"/>
      <c r="AG31" s="32"/>
      <c r="AH31" s="32"/>
      <c r="AI31" s="33"/>
      <c r="AK31" s="73"/>
      <c r="AL31" s="166"/>
      <c r="AM31" s="166"/>
      <c r="AN31" s="166"/>
      <c r="AO31" s="73"/>
      <c r="AP31" s="172"/>
      <c r="AQ31" s="172"/>
      <c r="AR31" s="172"/>
      <c r="AS31" s="172"/>
      <c r="AT31" s="172"/>
      <c r="AU31" s="172"/>
      <c r="AV31" s="173"/>
      <c r="AW31" s="173"/>
      <c r="AX31" s="173"/>
      <c r="AY31" s="172"/>
      <c r="AZ31" s="172"/>
      <c r="BA31" s="172"/>
      <c r="BB31" s="172"/>
      <c r="BC31" s="172"/>
      <c r="BD31" s="172"/>
      <c r="BE31" s="172"/>
      <c r="BF31" s="172"/>
      <c r="BG31" s="172"/>
      <c r="BH31" s="172"/>
      <c r="BI31" s="172"/>
      <c r="BJ31" s="172"/>
    </row>
    <row r="32" spans="1:62" ht="16" customHeight="1" x14ac:dyDescent="0.45">
      <c r="A32" s="163"/>
      <c r="B32" s="164"/>
      <c r="C32" s="165"/>
      <c r="D32" s="160"/>
      <c r="E32" s="161" t="s">
        <v>191</v>
      </c>
      <c r="F32" s="162"/>
      <c r="G32" s="160"/>
      <c r="H32" s="161" t="s">
        <v>195</v>
      </c>
      <c r="I32" s="162"/>
      <c r="J32" s="167"/>
      <c r="K32" s="168" t="s">
        <v>191</v>
      </c>
      <c r="L32" s="169"/>
      <c r="M32" s="160"/>
      <c r="N32" s="161" t="s">
        <v>191</v>
      </c>
      <c r="O32" s="162"/>
      <c r="P32" s="160"/>
      <c r="Q32" s="161" t="s">
        <v>193</v>
      </c>
      <c r="R32" s="162"/>
      <c r="S32" s="160"/>
      <c r="T32" s="161" t="s">
        <v>194</v>
      </c>
      <c r="U32" s="162"/>
      <c r="V32" s="167"/>
      <c r="W32" s="168" t="s">
        <v>188</v>
      </c>
      <c r="X32" s="169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3"/>
      <c r="AK32" s="73"/>
      <c r="AL32" s="166"/>
      <c r="AM32" s="166"/>
      <c r="AN32" s="166"/>
      <c r="AO32" s="73"/>
      <c r="AP32" s="172"/>
      <c r="AQ32" s="172"/>
      <c r="AR32" s="172"/>
      <c r="AS32" s="172"/>
      <c r="AT32" s="172"/>
      <c r="AU32" s="172"/>
      <c r="AV32" s="173"/>
      <c r="AW32" s="173"/>
      <c r="AX32" s="173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</row>
    <row r="33" spans="1:62" ht="16" customHeight="1" x14ac:dyDescent="0.45">
      <c r="A33" s="247" t="s">
        <v>12</v>
      </c>
      <c r="B33" s="247"/>
      <c r="C33" s="247"/>
      <c r="D33" s="238">
        <v>13</v>
      </c>
      <c r="E33" s="239"/>
      <c r="F33" s="240"/>
      <c r="G33" s="241">
        <v>14</v>
      </c>
      <c r="H33" s="241"/>
      <c r="I33" s="241"/>
      <c r="J33" s="241">
        <v>15</v>
      </c>
      <c r="K33" s="241"/>
      <c r="L33" s="241"/>
      <c r="M33" s="241">
        <v>16</v>
      </c>
      <c r="N33" s="241"/>
      <c r="O33" s="241"/>
      <c r="P33" s="238">
        <v>17</v>
      </c>
      <c r="Q33" s="239"/>
      <c r="R33" s="240"/>
      <c r="S33" s="254">
        <v>18</v>
      </c>
      <c r="T33" s="255"/>
      <c r="U33" s="256"/>
      <c r="V33" s="237">
        <v>19</v>
      </c>
      <c r="W33" s="237"/>
      <c r="X33" s="237"/>
      <c r="Y33" s="156" t="s">
        <v>35</v>
      </c>
      <c r="Z33" s="156" t="s">
        <v>46</v>
      </c>
      <c r="AA33" s="156" t="s">
        <v>47</v>
      </c>
      <c r="AB33" s="66" t="s">
        <v>33</v>
      </c>
      <c r="AC33" s="158" t="s">
        <v>34</v>
      </c>
      <c r="AD33" s="157" t="s">
        <v>12</v>
      </c>
      <c r="AE33" s="67" t="s">
        <v>41</v>
      </c>
      <c r="AF33" s="68" t="s">
        <v>6</v>
      </c>
      <c r="AG33" s="68" t="s">
        <v>9</v>
      </c>
      <c r="AH33" s="67" t="s">
        <v>39</v>
      </c>
      <c r="AI33" s="68" t="s">
        <v>40</v>
      </c>
      <c r="AK33" s="71"/>
      <c r="AL33" s="170"/>
      <c r="AM33" s="170"/>
      <c r="AN33" s="170"/>
      <c r="AO33" s="71"/>
      <c r="AP33" s="71"/>
      <c r="AQ33" s="17"/>
      <c r="AR33" s="17"/>
    </row>
    <row r="34" spans="1:62" ht="16" customHeight="1" x14ac:dyDescent="0.45">
      <c r="A34" s="234" t="s">
        <v>20</v>
      </c>
      <c r="B34" s="234"/>
      <c r="C34" s="234"/>
      <c r="D34" s="244" t="s">
        <v>173</v>
      </c>
      <c r="E34" s="245"/>
      <c r="F34" s="246"/>
      <c r="G34" s="244" t="s">
        <v>173</v>
      </c>
      <c r="H34" s="245"/>
      <c r="I34" s="246"/>
      <c r="J34" s="244" t="s">
        <v>174</v>
      </c>
      <c r="K34" s="245"/>
      <c r="L34" s="246"/>
      <c r="M34" s="230" t="s">
        <v>175</v>
      </c>
      <c r="N34" s="230"/>
      <c r="O34" s="230"/>
      <c r="P34" s="227" t="s">
        <v>172</v>
      </c>
      <c r="Q34" s="228"/>
      <c r="R34" s="229"/>
      <c r="S34" s="227" t="s">
        <v>171</v>
      </c>
      <c r="T34" s="228"/>
      <c r="U34" s="229"/>
      <c r="V34" s="227" t="s">
        <v>171</v>
      </c>
      <c r="W34" s="228"/>
      <c r="X34" s="229"/>
      <c r="Y34" s="47">
        <f t="shared" ref="Y34:Y41" si="16">COUNTIF(D34:X34,"주간")</f>
        <v>2</v>
      </c>
      <c r="Z34" s="47">
        <f t="shared" ref="Z34:Z41" si="17">COUNTIF(D34:X34,"오전")</f>
        <v>1</v>
      </c>
      <c r="AA34" s="47">
        <f t="shared" ref="AA34:AA41" si="18">COUNTIF(D34:X34,"오후")</f>
        <v>1</v>
      </c>
      <c r="AB34" s="27">
        <f t="shared" ref="AB34:AB41" si="19">COUNTIF(D34:X34,"야간")</f>
        <v>1</v>
      </c>
      <c r="AC34" s="28">
        <f t="shared" ref="AC34:AC41" si="20">COUNTIF(D34:X34,"휴무")</f>
        <v>2</v>
      </c>
      <c r="AD34" s="159" t="s">
        <v>20</v>
      </c>
      <c r="AE34" s="32">
        <f>(Y34*12)+(Z34*6)+(AA34*6)+(AB34*12)</f>
        <v>48</v>
      </c>
      <c r="AF34" s="33"/>
      <c r="AG34" s="33"/>
      <c r="AH34" s="32">
        <f t="shared" ref="AH34:AH41" si="21">(Y34*4)+(AB34*4)</f>
        <v>12</v>
      </c>
      <c r="AI34" s="33"/>
      <c r="AJ34" s="20"/>
      <c r="AK34" s="72"/>
      <c r="AL34" s="171"/>
      <c r="AM34" s="171"/>
      <c r="AN34" s="171"/>
      <c r="AO34" s="72"/>
      <c r="AP34" s="71"/>
      <c r="AQ34" s="17"/>
      <c r="AR34" s="17"/>
    </row>
    <row r="35" spans="1:62" ht="16" customHeight="1" x14ac:dyDescent="0.45">
      <c r="A35" s="231" t="s">
        <v>21</v>
      </c>
      <c r="B35" s="232"/>
      <c r="C35" s="233"/>
      <c r="D35" s="243" t="s">
        <v>174</v>
      </c>
      <c r="E35" s="243"/>
      <c r="F35" s="243"/>
      <c r="G35" s="243" t="s">
        <v>34</v>
      </c>
      <c r="H35" s="243"/>
      <c r="I35" s="243"/>
      <c r="J35" s="227" t="s">
        <v>172</v>
      </c>
      <c r="K35" s="228"/>
      <c r="L35" s="229"/>
      <c r="M35" s="243" t="s">
        <v>172</v>
      </c>
      <c r="N35" s="243"/>
      <c r="O35" s="243"/>
      <c r="P35" s="227" t="s">
        <v>34</v>
      </c>
      <c r="Q35" s="228"/>
      <c r="R35" s="229"/>
      <c r="S35" s="244" t="s">
        <v>174</v>
      </c>
      <c r="T35" s="245"/>
      <c r="U35" s="246"/>
      <c r="V35" s="244" t="s">
        <v>172</v>
      </c>
      <c r="W35" s="245"/>
      <c r="X35" s="246"/>
      <c r="Y35" s="47">
        <f t="shared" si="16"/>
        <v>0</v>
      </c>
      <c r="Z35" s="47">
        <f t="shared" si="17"/>
        <v>2</v>
      </c>
      <c r="AA35" s="47">
        <f t="shared" si="18"/>
        <v>0</v>
      </c>
      <c r="AB35" s="27">
        <f t="shared" si="19"/>
        <v>3</v>
      </c>
      <c r="AC35" s="28">
        <f t="shared" si="20"/>
        <v>2</v>
      </c>
      <c r="AD35" s="159" t="s">
        <v>21</v>
      </c>
      <c r="AE35" s="32">
        <f t="shared" ref="AE35:AE41" si="22">(Y35*12)+(Z35*6)+(AA35*6)+(AB35*12)</f>
        <v>48</v>
      </c>
      <c r="AF35" s="33"/>
      <c r="AG35" s="33"/>
      <c r="AH35" s="32">
        <f t="shared" si="21"/>
        <v>12</v>
      </c>
      <c r="AI35" s="33"/>
      <c r="AJ35" s="21"/>
      <c r="AK35" s="72"/>
      <c r="AL35" s="171"/>
      <c r="AM35" s="171"/>
      <c r="AN35" s="227"/>
      <c r="AO35" s="228"/>
      <c r="AP35" s="229"/>
      <c r="AQ35" s="227"/>
      <c r="AR35" s="228"/>
      <c r="AS35" s="229"/>
      <c r="AT35" s="227"/>
      <c r="AU35" s="228"/>
      <c r="AV35" s="229"/>
      <c r="AW35" s="227"/>
      <c r="AX35" s="228"/>
      <c r="AY35" s="229"/>
      <c r="AZ35" s="227"/>
      <c r="BA35" s="228"/>
      <c r="BB35" s="229"/>
      <c r="BC35" s="244"/>
      <c r="BD35" s="245"/>
      <c r="BE35" s="246"/>
      <c r="BF35" s="227"/>
      <c r="BG35" s="228"/>
      <c r="BH35" s="229"/>
    </row>
    <row r="36" spans="1:62" ht="16" customHeight="1" x14ac:dyDescent="0.45">
      <c r="A36" s="234" t="s">
        <v>23</v>
      </c>
      <c r="B36" s="234"/>
      <c r="C36" s="234"/>
      <c r="D36" s="227" t="s">
        <v>33</v>
      </c>
      <c r="E36" s="228"/>
      <c r="F36" s="229"/>
      <c r="G36" s="243" t="s">
        <v>34</v>
      </c>
      <c r="H36" s="243"/>
      <c r="I36" s="243"/>
      <c r="J36" s="227" t="s">
        <v>174</v>
      </c>
      <c r="K36" s="228"/>
      <c r="L36" s="229"/>
      <c r="M36" s="227" t="s">
        <v>172</v>
      </c>
      <c r="N36" s="228"/>
      <c r="O36" s="229"/>
      <c r="P36" s="244" t="s">
        <v>34</v>
      </c>
      <c r="Q36" s="245"/>
      <c r="R36" s="246"/>
      <c r="S36" s="227" t="s">
        <v>174</v>
      </c>
      <c r="T36" s="228"/>
      <c r="U36" s="229"/>
      <c r="V36" s="227" t="s">
        <v>173</v>
      </c>
      <c r="W36" s="228"/>
      <c r="X36" s="229"/>
      <c r="Y36" s="47">
        <f t="shared" si="16"/>
        <v>1</v>
      </c>
      <c r="Z36" s="47">
        <f t="shared" si="17"/>
        <v>2</v>
      </c>
      <c r="AA36" s="47">
        <f t="shared" si="18"/>
        <v>0</v>
      </c>
      <c r="AB36" s="27">
        <f t="shared" si="19"/>
        <v>2</v>
      </c>
      <c r="AC36" s="28">
        <f t="shared" si="20"/>
        <v>2</v>
      </c>
      <c r="AD36" s="159" t="s">
        <v>23</v>
      </c>
      <c r="AE36" s="32">
        <f t="shared" si="22"/>
        <v>48</v>
      </c>
      <c r="AF36" s="33"/>
      <c r="AG36" s="33"/>
      <c r="AH36" s="32">
        <f t="shared" si="21"/>
        <v>12</v>
      </c>
      <c r="AI36" s="33"/>
      <c r="AJ36" s="21"/>
      <c r="AK36" s="72"/>
      <c r="AL36" s="171"/>
      <c r="AM36" s="171"/>
      <c r="AN36" s="171"/>
      <c r="AO36" s="72"/>
      <c r="AP36" s="71"/>
      <c r="AQ36" s="17"/>
      <c r="AR36" s="17"/>
    </row>
    <row r="37" spans="1:62" ht="16" customHeight="1" x14ac:dyDescent="0.45">
      <c r="A37" s="231" t="s">
        <v>24</v>
      </c>
      <c r="B37" s="232"/>
      <c r="C37" s="233"/>
      <c r="D37" s="227" t="s">
        <v>35</v>
      </c>
      <c r="E37" s="228"/>
      <c r="F37" s="229"/>
      <c r="G37" s="243" t="s">
        <v>33</v>
      </c>
      <c r="H37" s="243"/>
      <c r="I37" s="243"/>
      <c r="J37" s="243" t="s">
        <v>34</v>
      </c>
      <c r="K37" s="243"/>
      <c r="L37" s="243"/>
      <c r="M37" s="227" t="s">
        <v>174</v>
      </c>
      <c r="N37" s="228"/>
      <c r="O37" s="229"/>
      <c r="P37" s="243" t="s">
        <v>33</v>
      </c>
      <c r="Q37" s="243"/>
      <c r="R37" s="243"/>
      <c r="S37" s="244" t="s">
        <v>171</v>
      </c>
      <c r="T37" s="245"/>
      <c r="U37" s="246"/>
      <c r="V37" s="227" t="s">
        <v>174</v>
      </c>
      <c r="W37" s="228"/>
      <c r="X37" s="229"/>
      <c r="Y37" s="47">
        <f t="shared" si="16"/>
        <v>1</v>
      </c>
      <c r="Z37" s="47">
        <f t="shared" si="17"/>
        <v>2</v>
      </c>
      <c r="AA37" s="47">
        <f t="shared" si="18"/>
        <v>0</v>
      </c>
      <c r="AB37" s="27">
        <f t="shared" si="19"/>
        <v>2</v>
      </c>
      <c r="AC37" s="28">
        <f t="shared" si="20"/>
        <v>2</v>
      </c>
      <c r="AD37" s="159" t="s">
        <v>24</v>
      </c>
      <c r="AE37" s="32">
        <f t="shared" si="22"/>
        <v>48</v>
      </c>
      <c r="AF37" s="33"/>
      <c r="AG37" s="33"/>
      <c r="AH37" s="32">
        <f t="shared" si="21"/>
        <v>12</v>
      </c>
      <c r="AI37" s="33"/>
      <c r="AJ37" s="21"/>
      <c r="AK37" s="72"/>
      <c r="AL37" s="171"/>
      <c r="AM37" s="171"/>
      <c r="AN37" s="171"/>
      <c r="AO37" s="72"/>
      <c r="AP37" s="12"/>
      <c r="AQ37" s="17"/>
      <c r="AR37" s="17"/>
    </row>
    <row r="38" spans="1:62" ht="16" customHeight="1" x14ac:dyDescent="0.45">
      <c r="A38" s="231" t="s">
        <v>22</v>
      </c>
      <c r="B38" s="232"/>
      <c r="C38" s="233"/>
      <c r="D38" s="227" t="s">
        <v>33</v>
      </c>
      <c r="E38" s="228"/>
      <c r="F38" s="229"/>
      <c r="G38" s="227" t="s">
        <v>34</v>
      </c>
      <c r="H38" s="228"/>
      <c r="I38" s="229"/>
      <c r="J38" s="227" t="s">
        <v>173</v>
      </c>
      <c r="K38" s="228"/>
      <c r="L38" s="229"/>
      <c r="M38" s="227" t="s">
        <v>34</v>
      </c>
      <c r="N38" s="228"/>
      <c r="O38" s="229"/>
      <c r="P38" s="227" t="s">
        <v>174</v>
      </c>
      <c r="Q38" s="228"/>
      <c r="R38" s="229"/>
      <c r="S38" s="227" t="s">
        <v>172</v>
      </c>
      <c r="T38" s="228"/>
      <c r="U38" s="229"/>
      <c r="V38" s="227" t="s">
        <v>34</v>
      </c>
      <c r="W38" s="228"/>
      <c r="X38" s="229"/>
      <c r="Y38" s="47">
        <f t="shared" si="16"/>
        <v>1</v>
      </c>
      <c r="Z38" s="47">
        <f t="shared" si="17"/>
        <v>1</v>
      </c>
      <c r="AA38" s="47">
        <f t="shared" si="18"/>
        <v>0</v>
      </c>
      <c r="AB38" s="27">
        <f t="shared" si="19"/>
        <v>2</v>
      </c>
      <c r="AC38" s="28">
        <f t="shared" si="20"/>
        <v>3</v>
      </c>
      <c r="AD38" s="159" t="s">
        <v>22</v>
      </c>
      <c r="AE38" s="32">
        <f t="shared" si="22"/>
        <v>42</v>
      </c>
      <c r="AF38" s="33"/>
      <c r="AG38" s="33"/>
      <c r="AH38" s="32">
        <f t="shared" si="21"/>
        <v>12</v>
      </c>
      <c r="AI38" s="33"/>
      <c r="AJ38" s="21"/>
      <c r="AK38" s="72"/>
      <c r="AL38" s="171"/>
      <c r="AM38" s="171"/>
      <c r="AN38" s="171"/>
      <c r="AO38" s="72"/>
      <c r="AP38" s="69"/>
    </row>
    <row r="39" spans="1:62" ht="16" customHeight="1" x14ac:dyDescent="0.45">
      <c r="A39" s="231" t="s">
        <v>27</v>
      </c>
      <c r="B39" s="232"/>
      <c r="C39" s="233"/>
      <c r="D39" s="243" t="s">
        <v>34</v>
      </c>
      <c r="E39" s="243"/>
      <c r="F39" s="243"/>
      <c r="G39" s="227" t="s">
        <v>173</v>
      </c>
      <c r="H39" s="228"/>
      <c r="I39" s="229"/>
      <c r="J39" s="244" t="s">
        <v>175</v>
      </c>
      <c r="K39" s="245"/>
      <c r="L39" s="246"/>
      <c r="M39" s="227" t="s">
        <v>174</v>
      </c>
      <c r="N39" s="228"/>
      <c r="O39" s="229"/>
      <c r="P39" s="244" t="s">
        <v>173</v>
      </c>
      <c r="Q39" s="245"/>
      <c r="R39" s="246"/>
      <c r="S39" s="227" t="s">
        <v>172</v>
      </c>
      <c r="T39" s="228"/>
      <c r="U39" s="229"/>
      <c r="V39" s="227" t="s">
        <v>34</v>
      </c>
      <c r="W39" s="228"/>
      <c r="X39" s="229"/>
      <c r="Y39" s="47">
        <f t="shared" si="16"/>
        <v>2</v>
      </c>
      <c r="Z39" s="47">
        <f t="shared" si="17"/>
        <v>1</v>
      </c>
      <c r="AA39" s="47">
        <f t="shared" si="18"/>
        <v>1</v>
      </c>
      <c r="AB39" s="27">
        <f t="shared" si="19"/>
        <v>1</v>
      </c>
      <c r="AC39" s="28">
        <f t="shared" si="20"/>
        <v>2</v>
      </c>
      <c r="AD39" s="159" t="s">
        <v>27</v>
      </c>
      <c r="AE39" s="32">
        <f t="shared" si="22"/>
        <v>48</v>
      </c>
      <c r="AF39" s="33"/>
      <c r="AG39" s="33"/>
      <c r="AH39" s="32">
        <f t="shared" si="21"/>
        <v>12</v>
      </c>
      <c r="AI39" s="33"/>
      <c r="AJ39" s="21"/>
      <c r="AK39" s="72"/>
      <c r="AL39" s="253" t="s">
        <v>177</v>
      </c>
      <c r="AM39" s="253"/>
      <c r="AN39" s="253"/>
      <c r="AO39" s="72"/>
      <c r="AP39" s="69"/>
    </row>
    <row r="40" spans="1:62" ht="16" customHeight="1" x14ac:dyDescent="0.45">
      <c r="A40" s="231" t="s">
        <v>32</v>
      </c>
      <c r="B40" s="232"/>
      <c r="C40" s="233"/>
      <c r="D40" s="243" t="s">
        <v>34</v>
      </c>
      <c r="E40" s="243"/>
      <c r="F40" s="243"/>
      <c r="G40" s="244" t="s">
        <v>174</v>
      </c>
      <c r="H40" s="245"/>
      <c r="I40" s="246"/>
      <c r="J40" s="227" t="s">
        <v>34</v>
      </c>
      <c r="K40" s="228"/>
      <c r="L40" s="229"/>
      <c r="M40" s="243" t="s">
        <v>173</v>
      </c>
      <c r="N40" s="243"/>
      <c r="O40" s="243"/>
      <c r="P40" s="244" t="s">
        <v>175</v>
      </c>
      <c r="Q40" s="245"/>
      <c r="R40" s="246"/>
      <c r="S40" s="227" t="s">
        <v>173</v>
      </c>
      <c r="T40" s="228"/>
      <c r="U40" s="229"/>
      <c r="V40" s="243" t="s">
        <v>172</v>
      </c>
      <c r="W40" s="243"/>
      <c r="X40" s="243"/>
      <c r="Y40" s="47">
        <f t="shared" si="16"/>
        <v>2</v>
      </c>
      <c r="Z40" s="47">
        <f t="shared" si="17"/>
        <v>1</v>
      </c>
      <c r="AA40" s="47">
        <f t="shared" si="18"/>
        <v>1</v>
      </c>
      <c r="AB40" s="27">
        <f t="shared" si="19"/>
        <v>1</v>
      </c>
      <c r="AC40" s="28">
        <f t="shared" si="20"/>
        <v>2</v>
      </c>
      <c r="AD40" s="159" t="s">
        <v>32</v>
      </c>
      <c r="AE40" s="32">
        <f t="shared" si="22"/>
        <v>48</v>
      </c>
      <c r="AF40" s="33"/>
      <c r="AG40" s="33"/>
      <c r="AH40" s="32">
        <f t="shared" si="21"/>
        <v>12</v>
      </c>
      <c r="AI40" s="33"/>
      <c r="AJ40" s="21"/>
      <c r="AK40" s="72"/>
      <c r="AL40" s="171"/>
      <c r="AM40" s="171"/>
      <c r="AN40" s="171"/>
      <c r="AO40" s="72"/>
      <c r="AP40" s="69"/>
    </row>
    <row r="41" spans="1:62" ht="16" customHeight="1" x14ac:dyDescent="0.45">
      <c r="A41" s="231" t="s">
        <v>31</v>
      </c>
      <c r="B41" s="232"/>
      <c r="C41" s="233"/>
      <c r="D41" s="227" t="s">
        <v>34</v>
      </c>
      <c r="E41" s="228"/>
      <c r="F41" s="229"/>
      <c r="G41" s="243" t="s">
        <v>33</v>
      </c>
      <c r="H41" s="243"/>
      <c r="I41" s="243"/>
      <c r="J41" s="243" t="s">
        <v>172</v>
      </c>
      <c r="K41" s="243"/>
      <c r="L41" s="243"/>
      <c r="M41" s="243" t="s">
        <v>34</v>
      </c>
      <c r="N41" s="243"/>
      <c r="O41" s="243"/>
      <c r="P41" s="227" t="s">
        <v>174</v>
      </c>
      <c r="Q41" s="228"/>
      <c r="R41" s="229"/>
      <c r="S41" s="227" t="s">
        <v>175</v>
      </c>
      <c r="T41" s="228"/>
      <c r="U41" s="229"/>
      <c r="V41" s="227" t="s">
        <v>173</v>
      </c>
      <c r="W41" s="228"/>
      <c r="X41" s="229"/>
      <c r="Y41" s="47">
        <f t="shared" si="16"/>
        <v>1</v>
      </c>
      <c r="Z41" s="47">
        <f t="shared" si="17"/>
        <v>1</v>
      </c>
      <c r="AA41" s="47">
        <f t="shared" si="18"/>
        <v>1</v>
      </c>
      <c r="AB41" s="27">
        <f t="shared" si="19"/>
        <v>2</v>
      </c>
      <c r="AC41" s="28">
        <f t="shared" si="20"/>
        <v>2</v>
      </c>
      <c r="AD41" s="159" t="s">
        <v>31</v>
      </c>
      <c r="AE41" s="32">
        <f t="shared" si="22"/>
        <v>48</v>
      </c>
      <c r="AF41" s="33"/>
      <c r="AG41" s="33"/>
      <c r="AH41" s="32">
        <f t="shared" si="21"/>
        <v>12</v>
      </c>
      <c r="AI41" s="33"/>
      <c r="AJ41" s="21"/>
      <c r="AK41" s="72"/>
      <c r="AL41" s="171"/>
      <c r="AM41" s="171"/>
      <c r="AN41" s="171"/>
      <c r="AO41" s="72"/>
      <c r="AP41" s="69"/>
    </row>
    <row r="42" spans="1:62" ht="16" customHeight="1" x14ac:dyDescent="0.45">
      <c r="A42" s="163"/>
      <c r="B42" s="164" t="s">
        <v>180</v>
      </c>
      <c r="C42" s="165"/>
      <c r="D42" s="160"/>
      <c r="E42" s="161">
        <f>COUNTIF(D$34:F$41,"주간")</f>
        <v>2</v>
      </c>
      <c r="F42" s="162"/>
      <c r="G42" s="160"/>
      <c r="H42" s="161">
        <f>COUNTIF(G$34:I$41,"주간")</f>
        <v>2</v>
      </c>
      <c r="I42" s="162"/>
      <c r="J42" s="167"/>
      <c r="K42" s="161">
        <f>COUNTIF(J$34:L$41,"주간")</f>
        <v>1</v>
      </c>
      <c r="L42" s="169"/>
      <c r="M42" s="160"/>
      <c r="N42" s="161">
        <f>COUNTIF(M$34:O$41,"주간")</f>
        <v>1</v>
      </c>
      <c r="O42" s="162"/>
      <c r="P42" s="160"/>
      <c r="Q42" s="161">
        <f>COUNTIF(P$34:R$41,"주간")</f>
        <v>1</v>
      </c>
      <c r="R42" s="162"/>
      <c r="S42" s="160"/>
      <c r="T42" s="161">
        <f>COUNTIF(S$34:U$41,"주간")</f>
        <v>1</v>
      </c>
      <c r="U42" s="162"/>
      <c r="V42" s="167"/>
      <c r="W42" s="161">
        <f>COUNTIF(V$34:X$41,"주간")</f>
        <v>2</v>
      </c>
      <c r="X42" s="169"/>
      <c r="Y42" s="32"/>
      <c r="Z42" s="32"/>
      <c r="AA42" s="32"/>
      <c r="AB42" s="32"/>
      <c r="AC42" s="32">
        <f t="shared" ref="AC42:AC45" si="23">SUM(E42:W42)</f>
        <v>10</v>
      </c>
      <c r="AD42" s="32"/>
      <c r="AE42" s="32"/>
      <c r="AF42" s="32"/>
      <c r="AG42" s="32"/>
      <c r="AH42" s="32"/>
      <c r="AI42" s="33"/>
      <c r="AK42" s="73"/>
      <c r="AL42" s="166"/>
      <c r="AM42" s="166"/>
      <c r="AN42" s="166"/>
      <c r="AO42" s="73"/>
      <c r="AP42" s="172"/>
      <c r="AQ42" s="172"/>
      <c r="AR42" s="172"/>
      <c r="AS42" s="172"/>
      <c r="AT42" s="172"/>
      <c r="AU42" s="172"/>
      <c r="AV42" s="173"/>
      <c r="AW42" s="173"/>
      <c r="AX42" s="173"/>
      <c r="AY42" s="172"/>
      <c r="AZ42" s="172"/>
      <c r="BA42" s="172"/>
      <c r="BB42" s="172"/>
      <c r="BC42" s="172"/>
      <c r="BD42" s="172"/>
      <c r="BE42" s="172"/>
      <c r="BF42" s="172"/>
      <c r="BG42" s="172"/>
      <c r="BH42" s="172"/>
      <c r="BI42" s="172"/>
      <c r="BJ42" s="172"/>
    </row>
    <row r="43" spans="1:62" ht="16" customHeight="1" x14ac:dyDescent="0.45">
      <c r="A43" s="163"/>
      <c r="B43" s="164" t="s">
        <v>181</v>
      </c>
      <c r="C43" s="165"/>
      <c r="D43" s="160"/>
      <c r="E43" s="161">
        <f>COUNTIF(D$34:F$41,"오전")</f>
        <v>1</v>
      </c>
      <c r="F43" s="162"/>
      <c r="G43" s="160"/>
      <c r="H43" s="161">
        <f>COUNTIF(G$34:I$41,"오전")</f>
        <v>1</v>
      </c>
      <c r="I43" s="162"/>
      <c r="J43" s="167"/>
      <c r="K43" s="161">
        <f>COUNTIF(J$34:L$41,"오전")</f>
        <v>2</v>
      </c>
      <c r="L43" s="169"/>
      <c r="M43" s="160"/>
      <c r="N43" s="161">
        <f>COUNTIF(M$34:O$41,"오전")</f>
        <v>2</v>
      </c>
      <c r="O43" s="162"/>
      <c r="P43" s="160"/>
      <c r="Q43" s="161">
        <f>COUNTIF(P$34:R$41,"오전")</f>
        <v>2</v>
      </c>
      <c r="R43" s="162"/>
      <c r="S43" s="160"/>
      <c r="T43" s="161">
        <f>COUNTIF(S$34:U$41,"오전")</f>
        <v>2</v>
      </c>
      <c r="U43" s="162"/>
      <c r="V43" s="167"/>
      <c r="W43" s="161">
        <f>COUNTIF(V$34:X$41,"오전")</f>
        <v>1</v>
      </c>
      <c r="X43" s="169"/>
      <c r="Y43" s="32"/>
      <c r="Z43" s="32"/>
      <c r="AA43" s="32"/>
      <c r="AB43" s="32"/>
      <c r="AC43" s="32">
        <f t="shared" si="23"/>
        <v>11</v>
      </c>
      <c r="AD43" s="32"/>
      <c r="AE43" s="32"/>
      <c r="AF43" s="32"/>
      <c r="AG43" s="32"/>
      <c r="AH43" s="32"/>
      <c r="AI43" s="33"/>
      <c r="AK43" s="73"/>
      <c r="AL43" s="166"/>
      <c r="AM43" s="166"/>
      <c r="AN43" s="166"/>
      <c r="AO43" s="73"/>
      <c r="AP43" s="172"/>
      <c r="AQ43" s="172"/>
      <c r="AR43" s="172"/>
      <c r="AS43" s="172"/>
      <c r="AT43" s="172"/>
      <c r="AU43" s="172"/>
      <c r="AV43" s="173"/>
      <c r="AW43" s="173"/>
      <c r="AX43" s="173"/>
      <c r="AY43" s="172"/>
      <c r="AZ43" s="172"/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</row>
    <row r="44" spans="1:62" ht="16" customHeight="1" x14ac:dyDescent="0.45">
      <c r="A44" s="163"/>
      <c r="B44" s="164" t="s">
        <v>182</v>
      </c>
      <c r="C44" s="165"/>
      <c r="D44" s="160"/>
      <c r="E44" s="161">
        <f>COUNTIF(D$34:F$41,"오후")</f>
        <v>0</v>
      </c>
      <c r="F44" s="162"/>
      <c r="G44" s="160"/>
      <c r="H44" s="161">
        <f>COUNTIF(G$34:I$41,"오후")</f>
        <v>0</v>
      </c>
      <c r="I44" s="162"/>
      <c r="J44" s="167"/>
      <c r="K44" s="161">
        <f>COUNTIF(J$34:L$41,"오후")</f>
        <v>1</v>
      </c>
      <c r="L44" s="169"/>
      <c r="M44" s="160"/>
      <c r="N44" s="161">
        <f>COUNTIF(M$34:O$41,"오후")</f>
        <v>1</v>
      </c>
      <c r="O44" s="162"/>
      <c r="P44" s="160"/>
      <c r="Q44" s="161">
        <f>COUNTIF(P$34:R$41,"오후")</f>
        <v>1</v>
      </c>
      <c r="R44" s="162"/>
      <c r="S44" s="160"/>
      <c r="T44" s="161">
        <f>COUNTIF(S$34:U$41,"오후")</f>
        <v>1</v>
      </c>
      <c r="U44" s="162"/>
      <c r="V44" s="167"/>
      <c r="W44" s="161">
        <f>COUNTIF(V$34:X$41,"오후")</f>
        <v>0</v>
      </c>
      <c r="X44" s="169"/>
      <c r="Y44" s="32"/>
      <c r="Z44" s="32"/>
      <c r="AA44" s="32"/>
      <c r="AB44" s="32"/>
      <c r="AC44" s="32">
        <f t="shared" si="23"/>
        <v>4</v>
      </c>
      <c r="AD44" s="32"/>
      <c r="AE44" s="32"/>
      <c r="AF44" s="32"/>
      <c r="AG44" s="32"/>
      <c r="AH44" s="32"/>
      <c r="AI44" s="33"/>
      <c r="AK44" s="73"/>
      <c r="AL44" s="166"/>
      <c r="AM44" s="166"/>
      <c r="AN44" s="166"/>
      <c r="AO44" s="73"/>
      <c r="AP44" s="172"/>
      <c r="AQ44" s="172"/>
      <c r="AR44" s="172"/>
      <c r="AS44" s="172"/>
      <c r="AT44" s="172"/>
      <c r="AU44" s="172"/>
      <c r="AV44" s="173"/>
      <c r="AW44" s="173"/>
      <c r="AX44" s="173"/>
      <c r="AY44" s="172"/>
      <c r="AZ44" s="172"/>
      <c r="BA44" s="172"/>
      <c r="BB44" s="172"/>
      <c r="BC44" s="172"/>
      <c r="BD44" s="172"/>
      <c r="BE44" s="172"/>
      <c r="BF44" s="172"/>
      <c r="BG44" s="172"/>
      <c r="BH44" s="172"/>
      <c r="BI44" s="172"/>
      <c r="BJ44" s="172"/>
    </row>
    <row r="45" spans="1:62" ht="16" customHeight="1" x14ac:dyDescent="0.45">
      <c r="A45" s="163"/>
      <c r="B45" s="164" t="s">
        <v>183</v>
      </c>
      <c r="C45" s="165"/>
      <c r="D45" s="160"/>
      <c r="E45" s="161">
        <f>COUNTIF(D$34:F$41,"야간")</f>
        <v>2</v>
      </c>
      <c r="F45" s="162"/>
      <c r="G45" s="160"/>
      <c r="H45" s="161">
        <f>COUNTIF(G$34:I$41,"야간")</f>
        <v>2</v>
      </c>
      <c r="I45" s="162"/>
      <c r="J45" s="167"/>
      <c r="K45" s="161">
        <f>COUNTIF(J$34:L$41,"야간")</f>
        <v>2</v>
      </c>
      <c r="L45" s="169"/>
      <c r="M45" s="160"/>
      <c r="N45" s="161">
        <f>COUNTIF(M$34:O$41,"야간")</f>
        <v>2</v>
      </c>
      <c r="O45" s="162"/>
      <c r="P45" s="160"/>
      <c r="Q45" s="161">
        <f>COUNTIF(P$34:R$41,"야간")</f>
        <v>2</v>
      </c>
      <c r="R45" s="162"/>
      <c r="S45" s="160"/>
      <c r="T45" s="161">
        <f>COUNTIF(S$34:U$41,"야간")</f>
        <v>2</v>
      </c>
      <c r="U45" s="162"/>
      <c r="V45" s="167"/>
      <c r="W45" s="161">
        <f>COUNTIF(V$34:X$41,"야간")</f>
        <v>2</v>
      </c>
      <c r="X45" s="169"/>
      <c r="Y45" s="32"/>
      <c r="Z45" s="32"/>
      <c r="AA45" s="32"/>
      <c r="AB45" s="32"/>
      <c r="AC45" s="32">
        <f t="shared" si="23"/>
        <v>14</v>
      </c>
      <c r="AD45" s="32"/>
      <c r="AE45" s="32"/>
      <c r="AF45" s="32"/>
      <c r="AG45" s="32"/>
      <c r="AH45" s="32"/>
      <c r="AI45" s="33"/>
      <c r="AK45" s="73"/>
      <c r="AL45" s="166"/>
      <c r="AM45" s="166"/>
      <c r="AN45" s="166"/>
      <c r="AO45" s="73"/>
      <c r="AP45" s="172"/>
      <c r="AQ45" s="172"/>
      <c r="AR45" s="172"/>
      <c r="AS45" s="172"/>
      <c r="AT45" s="172"/>
      <c r="AU45" s="172"/>
      <c r="AV45" s="173"/>
      <c r="AW45" s="173"/>
      <c r="AX45" s="173"/>
      <c r="AY45" s="172"/>
      <c r="AZ45" s="172"/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</row>
    <row r="46" spans="1:62" ht="16" customHeight="1" x14ac:dyDescent="0.45">
      <c r="A46" s="163"/>
      <c r="B46" s="164" t="s">
        <v>184</v>
      </c>
      <c r="C46" s="165"/>
      <c r="D46" s="160"/>
      <c r="E46" s="161">
        <f>COUNTIF(D$34:F$41,"휴무")</f>
        <v>3</v>
      </c>
      <c r="F46" s="162"/>
      <c r="G46" s="160"/>
      <c r="H46" s="161">
        <f>COUNTIF(G$34:I$41,"휴무")</f>
        <v>3</v>
      </c>
      <c r="I46" s="162"/>
      <c r="J46" s="167"/>
      <c r="K46" s="161">
        <f>COUNTIF(J$34:L$41,"휴무")</f>
        <v>2</v>
      </c>
      <c r="L46" s="169"/>
      <c r="M46" s="160"/>
      <c r="N46" s="161">
        <f>COUNTIF(M$34:O$41,"휴무")</f>
        <v>2</v>
      </c>
      <c r="O46" s="162"/>
      <c r="P46" s="160"/>
      <c r="Q46" s="161">
        <f>COUNTIF(P$34:R$41,"휴무")</f>
        <v>2</v>
      </c>
      <c r="R46" s="162"/>
      <c r="S46" s="160"/>
      <c r="T46" s="161">
        <f>COUNTIF(S$34:U$41,"휴무")</f>
        <v>2</v>
      </c>
      <c r="U46" s="162"/>
      <c r="V46" s="167"/>
      <c r="W46" s="161">
        <f>COUNTIF(V$34:X$41,"휴무")</f>
        <v>3</v>
      </c>
      <c r="X46" s="169"/>
      <c r="Y46" s="32"/>
      <c r="Z46" s="32"/>
      <c r="AA46" s="32"/>
      <c r="AB46" s="32"/>
      <c r="AC46" s="32">
        <f>SUM(E46:W46)</f>
        <v>17</v>
      </c>
      <c r="AD46" s="32"/>
      <c r="AE46" s="32"/>
      <c r="AF46" s="32"/>
      <c r="AG46" s="32"/>
      <c r="AH46" s="32"/>
      <c r="AI46" s="33"/>
      <c r="AK46" s="73"/>
      <c r="AL46" s="166"/>
      <c r="AM46" s="166"/>
      <c r="AN46" s="166"/>
      <c r="AO46" s="73"/>
      <c r="AP46" s="172"/>
      <c r="AQ46" s="172"/>
      <c r="AR46" s="172"/>
      <c r="AS46" s="172"/>
      <c r="AT46" s="172"/>
      <c r="AU46" s="172"/>
      <c r="AV46" s="173"/>
      <c r="AW46" s="173"/>
      <c r="AX46" s="173"/>
      <c r="AY46" s="172"/>
      <c r="AZ46" s="172"/>
      <c r="BA46" s="172"/>
      <c r="BB46" s="172"/>
      <c r="BC46" s="172"/>
      <c r="BD46" s="172"/>
      <c r="BE46" s="172"/>
      <c r="BF46" s="172"/>
      <c r="BG46" s="172"/>
      <c r="BH46" s="172"/>
      <c r="BI46" s="172"/>
      <c r="BJ46" s="172"/>
    </row>
    <row r="47" spans="1:62" ht="16" customHeight="1" x14ac:dyDescent="0.45">
      <c r="A47" s="163"/>
      <c r="B47" s="164"/>
      <c r="C47" s="165"/>
      <c r="D47" s="160"/>
      <c r="E47" s="161" t="s">
        <v>197</v>
      </c>
      <c r="F47" s="162"/>
      <c r="G47" s="160"/>
      <c r="H47" s="161" t="s">
        <v>188</v>
      </c>
      <c r="I47" s="162"/>
      <c r="J47" s="167"/>
      <c r="K47" s="168" t="s">
        <v>191</v>
      </c>
      <c r="L47" s="169"/>
      <c r="M47" s="160"/>
      <c r="N47" s="161" t="s">
        <v>191</v>
      </c>
      <c r="O47" s="162"/>
      <c r="P47" s="160"/>
      <c r="Q47" s="161" t="s">
        <v>191</v>
      </c>
      <c r="R47" s="162"/>
      <c r="S47" s="160"/>
      <c r="T47" s="161" t="s">
        <v>196</v>
      </c>
      <c r="U47" s="162"/>
      <c r="V47" s="167"/>
      <c r="W47" s="168" t="s">
        <v>188</v>
      </c>
      <c r="X47" s="169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3"/>
      <c r="AK47" s="73"/>
      <c r="AL47" s="166"/>
      <c r="AM47" s="166"/>
      <c r="AN47" s="166"/>
      <c r="AO47" s="73"/>
      <c r="AP47" s="172"/>
      <c r="AQ47" s="172"/>
      <c r="AR47" s="172"/>
      <c r="AS47" s="172"/>
      <c r="AT47" s="172"/>
      <c r="AU47" s="172"/>
      <c r="AV47" s="173"/>
      <c r="AW47" s="173"/>
      <c r="AX47" s="173"/>
      <c r="AY47" s="172"/>
      <c r="AZ47" s="172"/>
      <c r="BA47" s="172"/>
      <c r="BB47" s="172"/>
      <c r="BC47" s="172"/>
      <c r="BD47" s="172"/>
      <c r="BE47" s="172"/>
      <c r="BF47" s="172"/>
      <c r="BG47" s="172"/>
      <c r="BH47" s="172"/>
      <c r="BI47" s="172"/>
      <c r="BJ47" s="172"/>
    </row>
    <row r="48" spans="1:62" ht="16" customHeight="1" x14ac:dyDescent="0.45">
      <c r="A48" s="247" t="s">
        <v>12</v>
      </c>
      <c r="B48" s="247"/>
      <c r="C48" s="247"/>
      <c r="D48" s="241">
        <v>20</v>
      </c>
      <c r="E48" s="241"/>
      <c r="F48" s="241"/>
      <c r="G48" s="241">
        <v>21</v>
      </c>
      <c r="H48" s="241"/>
      <c r="I48" s="241"/>
      <c r="J48" s="241">
        <v>22</v>
      </c>
      <c r="K48" s="241"/>
      <c r="L48" s="241"/>
      <c r="M48" s="241">
        <v>23</v>
      </c>
      <c r="N48" s="241"/>
      <c r="O48" s="241"/>
      <c r="P48" s="237">
        <v>24</v>
      </c>
      <c r="Q48" s="237"/>
      <c r="R48" s="237"/>
      <c r="S48" s="237">
        <v>25</v>
      </c>
      <c r="T48" s="237"/>
      <c r="U48" s="237"/>
      <c r="V48" s="237">
        <v>26</v>
      </c>
      <c r="W48" s="237"/>
      <c r="X48" s="237"/>
      <c r="Y48" s="156" t="s">
        <v>35</v>
      </c>
      <c r="Z48" s="156" t="s">
        <v>46</v>
      </c>
      <c r="AA48" s="156" t="s">
        <v>47</v>
      </c>
      <c r="AB48" s="66" t="s">
        <v>33</v>
      </c>
      <c r="AC48" s="158" t="s">
        <v>34</v>
      </c>
      <c r="AD48" s="157" t="s">
        <v>12</v>
      </c>
      <c r="AE48" s="67" t="s">
        <v>41</v>
      </c>
      <c r="AF48" s="68" t="s">
        <v>6</v>
      </c>
      <c r="AG48" s="68" t="s">
        <v>9</v>
      </c>
      <c r="AH48" s="67" t="s">
        <v>39</v>
      </c>
      <c r="AI48" s="68" t="s">
        <v>40</v>
      </c>
      <c r="AJ48" s="21"/>
      <c r="AK48" s="72"/>
      <c r="AL48" s="171"/>
      <c r="AM48" s="227"/>
      <c r="AN48" s="228"/>
      <c r="AO48" s="229"/>
      <c r="AP48" s="227"/>
      <c r="AQ48" s="228"/>
      <c r="AR48" s="229"/>
      <c r="AS48" s="227"/>
      <c r="AT48" s="228"/>
      <c r="AU48" s="229"/>
      <c r="AV48" s="227"/>
      <c r="AW48" s="228"/>
      <c r="AX48" s="229"/>
      <c r="AY48" s="227"/>
      <c r="AZ48" s="228"/>
      <c r="BA48" s="229"/>
      <c r="BB48" s="244"/>
      <c r="BC48" s="245"/>
      <c r="BD48" s="246"/>
      <c r="BE48" s="227"/>
      <c r="BF48" s="228"/>
      <c r="BG48" s="229"/>
    </row>
    <row r="49" spans="1:59" ht="16" customHeight="1" x14ac:dyDescent="0.45">
      <c r="A49" s="234" t="s">
        <v>20</v>
      </c>
      <c r="B49" s="234"/>
      <c r="C49" s="234"/>
      <c r="D49" s="243" t="s">
        <v>35</v>
      </c>
      <c r="E49" s="243"/>
      <c r="F49" s="243"/>
      <c r="G49" s="243" t="s">
        <v>35</v>
      </c>
      <c r="H49" s="243"/>
      <c r="I49" s="243"/>
      <c r="J49" s="243" t="s">
        <v>35</v>
      </c>
      <c r="K49" s="243"/>
      <c r="L49" s="243"/>
      <c r="M49" s="227" t="s">
        <v>174</v>
      </c>
      <c r="N49" s="228"/>
      <c r="O49" s="229"/>
      <c r="P49" s="243" t="s">
        <v>175</v>
      </c>
      <c r="Q49" s="243"/>
      <c r="R49" s="243"/>
      <c r="S49" s="227" t="s">
        <v>34</v>
      </c>
      <c r="T49" s="228"/>
      <c r="U49" s="229"/>
      <c r="V49" s="227" t="s">
        <v>34</v>
      </c>
      <c r="W49" s="228"/>
      <c r="X49" s="229"/>
      <c r="Y49" s="47">
        <f t="shared" ref="Y49:Y56" si="24">COUNTIF(D49:X49,"주간")</f>
        <v>3</v>
      </c>
      <c r="Z49" s="47">
        <f t="shared" ref="Z49:Z56" si="25">COUNTIF(D49:X49,"오전")</f>
        <v>1</v>
      </c>
      <c r="AA49" s="47">
        <f t="shared" ref="AA49:AA56" si="26">COUNTIF(D49:X49,"오후")</f>
        <v>1</v>
      </c>
      <c r="AB49" s="27">
        <f t="shared" ref="AB49:AB56" si="27">COUNTIF(D49:X49,"야간")</f>
        <v>0</v>
      </c>
      <c r="AC49" s="28">
        <f t="shared" ref="AC49:AC56" si="28">COUNTIF(D49:X49,"휴무")</f>
        <v>2</v>
      </c>
      <c r="AD49" s="159" t="s">
        <v>20</v>
      </c>
      <c r="AE49" s="32">
        <f>(Y49*12)+(Z49*6)+(AA49*6)+(AB49*12)</f>
        <v>48</v>
      </c>
      <c r="AF49" s="33">
        <f>SUM(AE34,AE49)</f>
        <v>96</v>
      </c>
      <c r="AG49" s="33"/>
      <c r="AH49" s="32">
        <f t="shared" ref="AH49:AH56" si="29">(Y49*4)+(AB49*4)</f>
        <v>12</v>
      </c>
      <c r="AI49" s="33">
        <f>AH49+AH34</f>
        <v>24</v>
      </c>
      <c r="AJ49" s="21"/>
      <c r="AK49" s="72"/>
      <c r="AL49" s="171"/>
      <c r="AM49" s="171"/>
      <c r="AN49" s="171"/>
      <c r="AO49" s="72"/>
      <c r="AP49" s="69"/>
    </row>
    <row r="50" spans="1:59" ht="16" customHeight="1" x14ac:dyDescent="0.45">
      <c r="A50" s="231" t="s">
        <v>21</v>
      </c>
      <c r="B50" s="232"/>
      <c r="C50" s="233"/>
      <c r="D50" s="227" t="s">
        <v>34</v>
      </c>
      <c r="E50" s="228"/>
      <c r="F50" s="229"/>
      <c r="G50" s="227" t="s">
        <v>34</v>
      </c>
      <c r="H50" s="228"/>
      <c r="I50" s="229"/>
      <c r="J50" s="230" t="s">
        <v>172</v>
      </c>
      <c r="K50" s="230"/>
      <c r="L50" s="230"/>
      <c r="M50" s="230" t="s">
        <v>172</v>
      </c>
      <c r="N50" s="230"/>
      <c r="O50" s="230"/>
      <c r="P50" s="243" t="s">
        <v>34</v>
      </c>
      <c r="Q50" s="243"/>
      <c r="R50" s="243"/>
      <c r="S50" s="227" t="s">
        <v>173</v>
      </c>
      <c r="T50" s="228"/>
      <c r="U50" s="229"/>
      <c r="V50" s="227" t="s">
        <v>174</v>
      </c>
      <c r="W50" s="228"/>
      <c r="X50" s="229"/>
      <c r="Y50" s="47">
        <f t="shared" si="24"/>
        <v>1</v>
      </c>
      <c r="Z50" s="47">
        <f t="shared" si="25"/>
        <v>1</v>
      </c>
      <c r="AA50" s="47">
        <f t="shared" si="26"/>
        <v>0</v>
      </c>
      <c r="AB50" s="27">
        <f t="shared" si="27"/>
        <v>2</v>
      </c>
      <c r="AC50" s="28">
        <f t="shared" si="28"/>
        <v>3</v>
      </c>
      <c r="AD50" s="159" t="s">
        <v>21</v>
      </c>
      <c r="AE50" s="32">
        <f t="shared" ref="AE50:AE56" si="30">(Y50*12)+(Z50*6)+(AA50*6)+(AB50*12)</f>
        <v>42</v>
      </c>
      <c r="AF50" s="33">
        <f>SUM(AE35,AE50)</f>
        <v>90</v>
      </c>
      <c r="AG50" s="33"/>
      <c r="AH50" s="32">
        <f t="shared" si="29"/>
        <v>12</v>
      </c>
      <c r="AI50" s="33">
        <f>AH50+AH35</f>
        <v>24</v>
      </c>
      <c r="AJ50" s="21"/>
      <c r="AK50" s="72"/>
      <c r="AL50" s="171"/>
      <c r="AM50" s="171"/>
      <c r="AN50" s="171"/>
      <c r="AO50" s="249"/>
      <c r="AP50" s="249"/>
      <c r="AQ50" s="249"/>
      <c r="AR50" s="249"/>
      <c r="AS50" s="249"/>
      <c r="AT50" s="250"/>
      <c r="AU50" s="251"/>
      <c r="AV50" s="252"/>
      <c r="AW50" s="250"/>
      <c r="AX50" s="251"/>
      <c r="AY50" s="252"/>
    </row>
    <row r="51" spans="1:59" ht="16" customHeight="1" x14ac:dyDescent="0.45">
      <c r="A51" s="234" t="s">
        <v>23</v>
      </c>
      <c r="B51" s="234"/>
      <c r="C51" s="234"/>
      <c r="D51" s="230" t="s">
        <v>172</v>
      </c>
      <c r="E51" s="230"/>
      <c r="F51" s="230"/>
      <c r="G51" s="230" t="s">
        <v>172</v>
      </c>
      <c r="H51" s="230"/>
      <c r="I51" s="230"/>
      <c r="J51" s="227" t="s">
        <v>34</v>
      </c>
      <c r="K51" s="228"/>
      <c r="L51" s="229"/>
      <c r="M51" s="230" t="s">
        <v>175</v>
      </c>
      <c r="N51" s="230"/>
      <c r="O51" s="230"/>
      <c r="P51" s="227" t="s">
        <v>174</v>
      </c>
      <c r="Q51" s="228"/>
      <c r="R51" s="229"/>
      <c r="S51" s="227" t="s">
        <v>172</v>
      </c>
      <c r="T51" s="228"/>
      <c r="U51" s="229"/>
      <c r="V51" s="230" t="s">
        <v>34</v>
      </c>
      <c r="W51" s="230"/>
      <c r="X51" s="230"/>
      <c r="Y51" s="47">
        <f t="shared" si="24"/>
        <v>0</v>
      </c>
      <c r="Z51" s="47">
        <f t="shared" si="25"/>
        <v>1</v>
      </c>
      <c r="AA51" s="47">
        <f t="shared" si="26"/>
        <v>1</v>
      </c>
      <c r="AB51" s="27">
        <f t="shared" si="27"/>
        <v>3</v>
      </c>
      <c r="AC51" s="28">
        <f t="shared" si="28"/>
        <v>2</v>
      </c>
      <c r="AD51" s="159" t="s">
        <v>23</v>
      </c>
      <c r="AE51" s="32">
        <f t="shared" si="30"/>
        <v>48</v>
      </c>
      <c r="AF51" s="33">
        <f>SUM(AE36,AE51)</f>
        <v>96</v>
      </c>
      <c r="AG51" s="33"/>
      <c r="AH51" s="32">
        <f t="shared" si="29"/>
        <v>12</v>
      </c>
      <c r="AI51" s="33">
        <f>AH51+AH36</f>
        <v>24</v>
      </c>
      <c r="AJ51" s="21"/>
      <c r="AK51" s="223"/>
      <c r="AL51" s="223"/>
      <c r="AM51" s="223"/>
      <c r="AN51" s="224"/>
      <c r="AO51" s="224"/>
      <c r="AP51" s="224"/>
      <c r="AQ51" s="224"/>
      <c r="AR51" s="224"/>
      <c r="AS51" s="17"/>
      <c r="AT51" s="17"/>
      <c r="AU51" s="17"/>
      <c r="AV51" s="17"/>
      <c r="AW51" s="17"/>
      <c r="AX51" s="17"/>
      <c r="AY51" s="17"/>
      <c r="AZ51" s="17"/>
      <c r="BA51" s="17"/>
    </row>
    <row r="52" spans="1:59" ht="16" customHeight="1" x14ac:dyDescent="0.45">
      <c r="A52" s="231" t="s">
        <v>24</v>
      </c>
      <c r="B52" s="232"/>
      <c r="C52" s="233"/>
      <c r="D52" s="227" t="s">
        <v>174</v>
      </c>
      <c r="E52" s="228"/>
      <c r="F52" s="229"/>
      <c r="G52" s="227" t="s">
        <v>175</v>
      </c>
      <c r="H52" s="228"/>
      <c r="I52" s="229"/>
      <c r="J52" s="227" t="s">
        <v>34</v>
      </c>
      <c r="K52" s="228"/>
      <c r="L52" s="229"/>
      <c r="M52" s="227" t="s">
        <v>173</v>
      </c>
      <c r="N52" s="228"/>
      <c r="O52" s="229"/>
      <c r="P52" s="227" t="s">
        <v>172</v>
      </c>
      <c r="Q52" s="228"/>
      <c r="R52" s="229"/>
      <c r="S52" s="227" t="s">
        <v>34</v>
      </c>
      <c r="T52" s="228"/>
      <c r="U52" s="229"/>
      <c r="V52" s="227" t="s">
        <v>172</v>
      </c>
      <c r="W52" s="228"/>
      <c r="X52" s="229"/>
      <c r="Y52" s="47">
        <f t="shared" si="24"/>
        <v>1</v>
      </c>
      <c r="Z52" s="47">
        <f t="shared" si="25"/>
        <v>1</v>
      </c>
      <c r="AA52" s="47">
        <f t="shared" si="26"/>
        <v>1</v>
      </c>
      <c r="AB52" s="27">
        <f t="shared" si="27"/>
        <v>2</v>
      </c>
      <c r="AC52" s="28">
        <f t="shared" si="28"/>
        <v>2</v>
      </c>
      <c r="AD52" s="159" t="s">
        <v>24</v>
      </c>
      <c r="AE52" s="32">
        <f t="shared" si="30"/>
        <v>48</v>
      </c>
      <c r="AF52" s="33">
        <f>SUM(AE37,AE52)</f>
        <v>96</v>
      </c>
      <c r="AG52" s="33"/>
      <c r="AH52" s="32">
        <f t="shared" si="29"/>
        <v>12</v>
      </c>
      <c r="AI52" s="33">
        <f>AH52+AH37</f>
        <v>24</v>
      </c>
      <c r="AJ52" s="21"/>
      <c r="AK52" s="72"/>
      <c r="AL52" s="171"/>
      <c r="AM52" s="171"/>
      <c r="AN52" s="171"/>
      <c r="AO52" s="72"/>
      <c r="AP52" s="69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</row>
    <row r="53" spans="1:59" ht="16" customHeight="1" x14ac:dyDescent="0.45">
      <c r="A53" s="231" t="s">
        <v>22</v>
      </c>
      <c r="B53" s="232"/>
      <c r="C53" s="233"/>
      <c r="D53" s="227" t="s">
        <v>34</v>
      </c>
      <c r="E53" s="228"/>
      <c r="F53" s="229"/>
      <c r="G53" s="227" t="s">
        <v>174</v>
      </c>
      <c r="H53" s="228"/>
      <c r="I53" s="229"/>
      <c r="J53" s="227" t="s">
        <v>174</v>
      </c>
      <c r="K53" s="228"/>
      <c r="L53" s="229"/>
      <c r="M53" s="227" t="s">
        <v>172</v>
      </c>
      <c r="N53" s="228"/>
      <c r="O53" s="229"/>
      <c r="P53" s="230" t="s">
        <v>172</v>
      </c>
      <c r="Q53" s="230"/>
      <c r="R53" s="230"/>
      <c r="S53" s="227" t="s">
        <v>34</v>
      </c>
      <c r="T53" s="228"/>
      <c r="U53" s="229"/>
      <c r="V53" s="244" t="s">
        <v>35</v>
      </c>
      <c r="W53" s="245"/>
      <c r="X53" s="246"/>
      <c r="Y53" s="47">
        <f t="shared" si="24"/>
        <v>1</v>
      </c>
      <c r="Z53" s="47">
        <f t="shared" si="25"/>
        <v>2</v>
      </c>
      <c r="AA53" s="47">
        <f t="shared" si="26"/>
        <v>0</v>
      </c>
      <c r="AB53" s="27">
        <f t="shared" si="27"/>
        <v>2</v>
      </c>
      <c r="AC53" s="28">
        <f t="shared" si="28"/>
        <v>2</v>
      </c>
      <c r="AD53" s="159" t="s">
        <v>22</v>
      </c>
      <c r="AE53" s="32">
        <f t="shared" si="30"/>
        <v>48</v>
      </c>
      <c r="AF53" s="33">
        <f>SUM(AE38,AE53)</f>
        <v>90</v>
      </c>
      <c r="AG53" s="33"/>
      <c r="AH53" s="32">
        <f t="shared" si="29"/>
        <v>12</v>
      </c>
      <c r="AI53" s="33">
        <f>AH53+AH38</f>
        <v>24</v>
      </c>
      <c r="AJ53" s="21"/>
      <c r="AK53" s="72"/>
      <c r="AL53" s="171"/>
      <c r="AM53" s="171"/>
      <c r="AN53" s="224"/>
      <c r="AO53" s="224"/>
      <c r="AP53" s="223"/>
      <c r="AQ53" s="223"/>
      <c r="AR53" s="223"/>
      <c r="AS53" s="224"/>
      <c r="AT53" s="224"/>
      <c r="AU53" s="224"/>
      <c r="AV53" s="224"/>
      <c r="AW53" s="224"/>
      <c r="AX53" s="224"/>
      <c r="AY53" s="224"/>
      <c r="AZ53" s="224"/>
      <c r="BA53" s="224"/>
      <c r="BB53" s="246"/>
      <c r="BC53" s="243"/>
      <c r="BD53" s="243"/>
      <c r="BE53" s="227"/>
      <c r="BF53" s="228"/>
      <c r="BG53" s="229"/>
    </row>
    <row r="54" spans="1:59" ht="16" customHeight="1" x14ac:dyDescent="0.45">
      <c r="A54" s="231" t="s">
        <v>27</v>
      </c>
      <c r="B54" s="232"/>
      <c r="C54" s="233"/>
      <c r="D54" s="227" t="s">
        <v>173</v>
      </c>
      <c r="E54" s="228"/>
      <c r="F54" s="229"/>
      <c r="G54" s="230" t="s">
        <v>34</v>
      </c>
      <c r="H54" s="230"/>
      <c r="I54" s="230"/>
      <c r="J54" s="243" t="s">
        <v>173</v>
      </c>
      <c r="K54" s="243"/>
      <c r="L54" s="243"/>
      <c r="M54" s="243" t="s">
        <v>34</v>
      </c>
      <c r="N54" s="243"/>
      <c r="O54" s="243"/>
      <c r="P54" s="227" t="s">
        <v>173</v>
      </c>
      <c r="Q54" s="228"/>
      <c r="R54" s="229"/>
      <c r="S54" s="227" t="s">
        <v>174</v>
      </c>
      <c r="T54" s="228"/>
      <c r="U54" s="229"/>
      <c r="V54" s="227" t="s">
        <v>174</v>
      </c>
      <c r="W54" s="228"/>
      <c r="X54" s="229"/>
      <c r="Y54" s="47">
        <f t="shared" si="24"/>
        <v>3</v>
      </c>
      <c r="Z54" s="47">
        <f t="shared" si="25"/>
        <v>2</v>
      </c>
      <c r="AA54" s="47">
        <f t="shared" si="26"/>
        <v>0</v>
      </c>
      <c r="AB54" s="27">
        <f t="shared" si="27"/>
        <v>0</v>
      </c>
      <c r="AC54" s="28">
        <f t="shared" si="28"/>
        <v>2</v>
      </c>
      <c r="AD54" s="159" t="s">
        <v>27</v>
      </c>
      <c r="AE54" s="32">
        <f t="shared" si="30"/>
        <v>48</v>
      </c>
      <c r="AF54" s="33">
        <f>SUM(AE39,AE54)</f>
        <v>96</v>
      </c>
      <c r="AG54" s="33"/>
      <c r="AH54" s="32">
        <f t="shared" si="29"/>
        <v>12</v>
      </c>
      <c r="AI54" s="33">
        <f>AH54+AH39</f>
        <v>24</v>
      </c>
      <c r="AJ54" s="3"/>
      <c r="AK54" s="69"/>
      <c r="AL54" s="171" t="s">
        <v>178</v>
      </c>
      <c r="AM54" s="171"/>
      <c r="AN54" s="171"/>
      <c r="AO54" s="69"/>
      <c r="AP54" s="69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</row>
    <row r="55" spans="1:59" ht="16" customHeight="1" x14ac:dyDescent="0.45">
      <c r="A55" s="231" t="s">
        <v>32</v>
      </c>
      <c r="B55" s="232"/>
      <c r="C55" s="233"/>
      <c r="D55" s="227" t="s">
        <v>34</v>
      </c>
      <c r="E55" s="228"/>
      <c r="F55" s="229"/>
      <c r="G55" s="227" t="s">
        <v>46</v>
      </c>
      <c r="H55" s="228"/>
      <c r="I55" s="229"/>
      <c r="J55" s="227" t="s">
        <v>172</v>
      </c>
      <c r="K55" s="228"/>
      <c r="L55" s="229"/>
      <c r="M55" s="227" t="s">
        <v>34</v>
      </c>
      <c r="N55" s="228"/>
      <c r="O55" s="229"/>
      <c r="P55" s="230" t="s">
        <v>174</v>
      </c>
      <c r="Q55" s="230"/>
      <c r="R55" s="230"/>
      <c r="S55" s="227" t="s">
        <v>172</v>
      </c>
      <c r="T55" s="228"/>
      <c r="U55" s="229"/>
      <c r="V55" s="227" t="s">
        <v>172</v>
      </c>
      <c r="W55" s="228"/>
      <c r="X55" s="229"/>
      <c r="Y55" s="47">
        <f t="shared" si="24"/>
        <v>0</v>
      </c>
      <c r="Z55" s="47">
        <f t="shared" si="25"/>
        <v>2</v>
      </c>
      <c r="AA55" s="47">
        <f t="shared" si="26"/>
        <v>0</v>
      </c>
      <c r="AB55" s="27">
        <f t="shared" si="27"/>
        <v>3</v>
      </c>
      <c r="AC55" s="28">
        <f t="shared" si="28"/>
        <v>2</v>
      </c>
      <c r="AD55" s="159" t="s">
        <v>32</v>
      </c>
      <c r="AE55" s="32">
        <f t="shared" si="30"/>
        <v>48</v>
      </c>
      <c r="AF55" s="33">
        <f>SUM(AE40,AE55)</f>
        <v>96</v>
      </c>
      <c r="AG55" s="33"/>
      <c r="AH55" s="32">
        <f t="shared" si="29"/>
        <v>12</v>
      </c>
      <c r="AI55" s="33">
        <f>AH55+AH40</f>
        <v>24</v>
      </c>
      <c r="AJ55" s="3"/>
      <c r="AK55" s="69"/>
      <c r="AL55" s="171"/>
      <c r="AM55" s="171"/>
      <c r="AN55" s="171"/>
      <c r="AO55" s="69"/>
      <c r="AP55" s="69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</row>
    <row r="56" spans="1:59" ht="16" customHeight="1" x14ac:dyDescent="0.45">
      <c r="A56" s="231" t="s">
        <v>31</v>
      </c>
      <c r="B56" s="232"/>
      <c r="C56" s="233"/>
      <c r="D56" s="227" t="s">
        <v>33</v>
      </c>
      <c r="E56" s="228"/>
      <c r="F56" s="229"/>
      <c r="G56" s="227" t="s">
        <v>33</v>
      </c>
      <c r="H56" s="228"/>
      <c r="I56" s="229"/>
      <c r="J56" s="230" t="s">
        <v>34</v>
      </c>
      <c r="K56" s="230"/>
      <c r="L56" s="230"/>
      <c r="M56" s="243" t="s">
        <v>174</v>
      </c>
      <c r="N56" s="243"/>
      <c r="O56" s="243"/>
      <c r="P56" s="227" t="s">
        <v>34</v>
      </c>
      <c r="Q56" s="228"/>
      <c r="R56" s="229"/>
      <c r="S56" s="244" t="s">
        <v>35</v>
      </c>
      <c r="T56" s="245"/>
      <c r="U56" s="246"/>
      <c r="V56" s="227" t="s">
        <v>175</v>
      </c>
      <c r="W56" s="228"/>
      <c r="X56" s="229"/>
      <c r="Y56" s="47">
        <f t="shared" si="24"/>
        <v>1</v>
      </c>
      <c r="Z56" s="47">
        <f t="shared" si="25"/>
        <v>1</v>
      </c>
      <c r="AA56" s="47">
        <f t="shared" si="26"/>
        <v>1</v>
      </c>
      <c r="AB56" s="27">
        <f t="shared" si="27"/>
        <v>2</v>
      </c>
      <c r="AC56" s="28">
        <f t="shared" si="28"/>
        <v>2</v>
      </c>
      <c r="AD56" s="159" t="s">
        <v>31</v>
      </c>
      <c r="AE56" s="32">
        <f t="shared" si="30"/>
        <v>48</v>
      </c>
      <c r="AF56" s="33">
        <f>SUM(AE41,AE56)</f>
        <v>96</v>
      </c>
      <c r="AG56" s="33"/>
      <c r="AH56" s="32">
        <f t="shared" si="29"/>
        <v>12</v>
      </c>
      <c r="AI56" s="33">
        <f>AH56+AH41</f>
        <v>24</v>
      </c>
      <c r="AJ56" s="3"/>
      <c r="AK56" s="69"/>
      <c r="AL56" s="171"/>
      <c r="AM56" s="171"/>
      <c r="AN56" s="171"/>
      <c r="AO56" s="69"/>
      <c r="AP56" s="69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</row>
    <row r="57" spans="1:59" ht="16" customHeight="1" x14ac:dyDescent="0.45">
      <c r="A57" s="247" t="s">
        <v>12</v>
      </c>
      <c r="B57" s="247"/>
      <c r="C57" s="247"/>
      <c r="D57" s="237">
        <v>27</v>
      </c>
      <c r="E57" s="237"/>
      <c r="F57" s="237"/>
      <c r="G57" s="241">
        <v>28</v>
      </c>
      <c r="H57" s="241"/>
      <c r="I57" s="241"/>
      <c r="J57" s="248">
        <v>29</v>
      </c>
      <c r="K57" s="248"/>
      <c r="L57" s="248"/>
      <c r="M57" s="238">
        <v>30</v>
      </c>
      <c r="N57" s="239"/>
      <c r="O57" s="240"/>
      <c r="P57" s="241">
        <v>31</v>
      </c>
      <c r="Q57" s="241"/>
      <c r="R57" s="241"/>
      <c r="S57" s="242"/>
      <c r="T57" s="242"/>
      <c r="U57" s="242"/>
      <c r="V57" s="237"/>
      <c r="W57" s="237"/>
      <c r="X57" s="237"/>
      <c r="Y57" s="156" t="s">
        <v>35</v>
      </c>
      <c r="Z57" s="156" t="s">
        <v>46</v>
      </c>
      <c r="AA57" s="156" t="s">
        <v>47</v>
      </c>
      <c r="AB57" s="66" t="s">
        <v>33</v>
      </c>
      <c r="AC57" s="158" t="s">
        <v>34</v>
      </c>
      <c r="AD57" s="157" t="s">
        <v>12</v>
      </c>
      <c r="AE57" s="67" t="s">
        <v>41</v>
      </c>
      <c r="AF57" s="68" t="s">
        <v>6</v>
      </c>
      <c r="AG57" s="68" t="s">
        <v>9</v>
      </c>
      <c r="AH57" s="67" t="s">
        <v>39</v>
      </c>
      <c r="AI57" s="68" t="s">
        <v>40</v>
      </c>
      <c r="AK57" s="69"/>
      <c r="AL57" s="171"/>
      <c r="AM57" s="227"/>
      <c r="AN57" s="228"/>
      <c r="AO57" s="229"/>
      <c r="AP57" s="243"/>
      <c r="AQ57" s="243"/>
      <c r="AR57" s="243"/>
      <c r="AS57" s="243"/>
      <c r="AT57" s="243"/>
      <c r="AU57" s="243"/>
      <c r="AV57" s="230"/>
      <c r="AW57" s="230"/>
      <c r="AX57" s="230"/>
      <c r="AY57" s="227"/>
      <c r="AZ57" s="228"/>
      <c r="BA57" s="229"/>
      <c r="BB57" s="227"/>
      <c r="BC57" s="228"/>
      <c r="BD57" s="229"/>
      <c r="BE57" s="227"/>
      <c r="BF57" s="228"/>
      <c r="BG57" s="229"/>
    </row>
    <row r="58" spans="1:59" ht="16" customHeight="1" x14ac:dyDescent="0.45">
      <c r="A58" s="234" t="s">
        <v>20</v>
      </c>
      <c r="B58" s="234"/>
      <c r="C58" s="234"/>
      <c r="D58" s="243" t="s">
        <v>35</v>
      </c>
      <c r="E58" s="243"/>
      <c r="F58" s="243"/>
      <c r="G58" s="243" t="s">
        <v>35</v>
      </c>
      <c r="H58" s="243"/>
      <c r="I58" s="243"/>
      <c r="J58" s="243" t="s">
        <v>35</v>
      </c>
      <c r="K58" s="243"/>
      <c r="L58" s="243"/>
      <c r="M58" s="227" t="s">
        <v>174</v>
      </c>
      <c r="N58" s="228"/>
      <c r="O58" s="229"/>
      <c r="P58" s="243" t="s">
        <v>175</v>
      </c>
      <c r="Q58" s="243"/>
      <c r="R58" s="243"/>
      <c r="S58" s="227" t="s">
        <v>34</v>
      </c>
      <c r="T58" s="228"/>
      <c r="U58" s="229"/>
      <c r="V58" s="227" t="s">
        <v>34</v>
      </c>
      <c r="W58" s="228"/>
      <c r="X58" s="229"/>
      <c r="Y58" s="47">
        <f t="shared" ref="Y58:Y65" si="31">COUNTIF(D58:X58,"주간")</f>
        <v>3</v>
      </c>
      <c r="Z58" s="47">
        <f t="shared" ref="Z58:Z65" si="32">COUNTIF(D58:X58,"오전")</f>
        <v>1</v>
      </c>
      <c r="AA58" s="47">
        <f t="shared" ref="AA58:AA65" si="33">COUNTIF(D58:X58,"오후")</f>
        <v>1</v>
      </c>
      <c r="AB58" s="27">
        <f t="shared" ref="AB58:AB65" si="34">COUNTIF(D58:X58,"야간")</f>
        <v>0</v>
      </c>
      <c r="AC58" s="28">
        <f t="shared" ref="AC58:AC65" si="35">COUNTIF(D58:X58,"휴무")</f>
        <v>2</v>
      </c>
      <c r="AD58" s="159" t="s">
        <v>20</v>
      </c>
      <c r="AE58" s="32">
        <f>(Y58*12)+(Z58*6)+(AA58*6)+(AB58*12)</f>
        <v>48</v>
      </c>
      <c r="AF58" s="34"/>
      <c r="AG58" s="33"/>
      <c r="AH58" s="32">
        <f t="shared" ref="AH58:AH65" si="36">(Y58*4)+(AB58*4)</f>
        <v>12</v>
      </c>
      <c r="AI58" s="33"/>
      <c r="AK58" s="73"/>
      <c r="AL58" s="166"/>
      <c r="AM58" s="166"/>
      <c r="AN58" s="166"/>
      <c r="AO58" s="73"/>
      <c r="AP58" s="69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</row>
    <row r="59" spans="1:59" ht="16" customHeight="1" x14ac:dyDescent="0.45">
      <c r="A59" s="231" t="s">
        <v>21</v>
      </c>
      <c r="B59" s="232"/>
      <c r="C59" s="233"/>
      <c r="D59" s="227" t="s">
        <v>33</v>
      </c>
      <c r="E59" s="228"/>
      <c r="F59" s="229"/>
      <c r="G59" s="227" t="s">
        <v>33</v>
      </c>
      <c r="H59" s="228"/>
      <c r="I59" s="229"/>
      <c r="J59" s="227" t="s">
        <v>34</v>
      </c>
      <c r="K59" s="228"/>
      <c r="L59" s="229"/>
      <c r="M59" s="227" t="s">
        <v>34</v>
      </c>
      <c r="N59" s="228"/>
      <c r="O59" s="229"/>
      <c r="P59" s="227" t="s">
        <v>46</v>
      </c>
      <c r="Q59" s="228"/>
      <c r="R59" s="229"/>
      <c r="S59" s="244" t="s">
        <v>46</v>
      </c>
      <c r="T59" s="245"/>
      <c r="U59" s="246"/>
      <c r="V59" s="227" t="s">
        <v>35</v>
      </c>
      <c r="W59" s="228"/>
      <c r="X59" s="229"/>
      <c r="Y59" s="47">
        <f t="shared" si="31"/>
        <v>1</v>
      </c>
      <c r="Z59" s="47">
        <f t="shared" si="32"/>
        <v>2</v>
      </c>
      <c r="AA59" s="47">
        <f t="shared" si="33"/>
        <v>0</v>
      </c>
      <c r="AB59" s="27">
        <f t="shared" si="34"/>
        <v>2</v>
      </c>
      <c r="AC59" s="28">
        <f t="shared" si="35"/>
        <v>2</v>
      </c>
      <c r="AD59" s="159" t="s">
        <v>21</v>
      </c>
      <c r="AE59" s="32">
        <f t="shared" ref="AE59:AE65" si="37">(Y59*12)+(Z59*6)+(AA59*6)+(AB59*12)</f>
        <v>48</v>
      </c>
      <c r="AF59" s="34"/>
      <c r="AG59" s="33"/>
      <c r="AH59" s="32">
        <f t="shared" si="36"/>
        <v>12</v>
      </c>
      <c r="AI59" s="33"/>
      <c r="AK59" s="73"/>
      <c r="AL59" s="166"/>
      <c r="AM59" s="166"/>
      <c r="AN59" s="166"/>
      <c r="AO59" s="73"/>
      <c r="AP59" s="69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</row>
    <row r="60" spans="1:59" ht="16" customHeight="1" x14ac:dyDescent="0.45">
      <c r="A60" s="234" t="s">
        <v>23</v>
      </c>
      <c r="B60" s="234"/>
      <c r="C60" s="234"/>
      <c r="D60" s="243" t="s">
        <v>34</v>
      </c>
      <c r="E60" s="243"/>
      <c r="F60" s="243"/>
      <c r="G60" s="227" t="s">
        <v>174</v>
      </c>
      <c r="H60" s="228"/>
      <c r="I60" s="229"/>
      <c r="J60" s="227" t="s">
        <v>174</v>
      </c>
      <c r="K60" s="228"/>
      <c r="L60" s="229"/>
      <c r="M60" s="227" t="s">
        <v>173</v>
      </c>
      <c r="N60" s="228"/>
      <c r="O60" s="229"/>
      <c r="P60" s="227" t="s">
        <v>172</v>
      </c>
      <c r="Q60" s="228"/>
      <c r="R60" s="229"/>
      <c r="S60" s="227" t="s">
        <v>172</v>
      </c>
      <c r="T60" s="228"/>
      <c r="U60" s="229"/>
      <c r="V60" s="227" t="s">
        <v>34</v>
      </c>
      <c r="W60" s="228"/>
      <c r="X60" s="229"/>
      <c r="Y60" s="47">
        <f t="shared" si="31"/>
        <v>1</v>
      </c>
      <c r="Z60" s="47">
        <f t="shared" si="32"/>
        <v>2</v>
      </c>
      <c r="AA60" s="47">
        <f t="shared" si="33"/>
        <v>0</v>
      </c>
      <c r="AB60" s="27">
        <f t="shared" si="34"/>
        <v>2</v>
      </c>
      <c r="AC60" s="28">
        <f t="shared" si="35"/>
        <v>2</v>
      </c>
      <c r="AD60" s="159" t="s">
        <v>23</v>
      </c>
      <c r="AE60" s="32">
        <f t="shared" si="37"/>
        <v>48</v>
      </c>
      <c r="AF60" s="34"/>
      <c r="AG60" s="33"/>
      <c r="AH60" s="32">
        <f t="shared" si="36"/>
        <v>12</v>
      </c>
      <c r="AI60" s="33"/>
      <c r="AK60" s="73"/>
      <c r="AL60" s="166"/>
      <c r="AM60" s="166"/>
      <c r="AN60" s="224"/>
      <c r="AO60" s="224"/>
      <c r="AP60" s="224"/>
      <c r="AQ60" s="224"/>
      <c r="AR60" s="224"/>
      <c r="AS60" s="223"/>
      <c r="AT60" s="223"/>
      <c r="AU60" s="223"/>
      <c r="AV60" s="17"/>
      <c r="AW60" s="17"/>
      <c r="AX60" s="17"/>
      <c r="AY60" s="17"/>
      <c r="AZ60" s="17"/>
      <c r="BA60" s="17"/>
    </row>
    <row r="61" spans="1:59" ht="16" customHeight="1" x14ac:dyDescent="0.45">
      <c r="A61" s="231" t="s">
        <v>24</v>
      </c>
      <c r="B61" s="232"/>
      <c r="C61" s="233"/>
      <c r="D61" s="227" t="s">
        <v>34</v>
      </c>
      <c r="E61" s="228"/>
      <c r="F61" s="229"/>
      <c r="G61" s="227" t="s">
        <v>174</v>
      </c>
      <c r="H61" s="228"/>
      <c r="I61" s="229"/>
      <c r="J61" s="244" t="s">
        <v>175</v>
      </c>
      <c r="K61" s="245"/>
      <c r="L61" s="246"/>
      <c r="M61" s="227" t="s">
        <v>35</v>
      </c>
      <c r="N61" s="228"/>
      <c r="O61" s="229"/>
      <c r="P61" s="227" t="s">
        <v>34</v>
      </c>
      <c r="Q61" s="228"/>
      <c r="R61" s="229"/>
      <c r="S61" s="243" t="s">
        <v>173</v>
      </c>
      <c r="T61" s="243"/>
      <c r="U61" s="243"/>
      <c r="V61" s="227" t="s">
        <v>172</v>
      </c>
      <c r="W61" s="228"/>
      <c r="X61" s="229"/>
      <c r="Y61" s="47">
        <f t="shared" si="31"/>
        <v>2</v>
      </c>
      <c r="Z61" s="47">
        <f t="shared" si="32"/>
        <v>1</v>
      </c>
      <c r="AA61" s="47">
        <f t="shared" si="33"/>
        <v>1</v>
      </c>
      <c r="AB61" s="27">
        <f t="shared" si="34"/>
        <v>1</v>
      </c>
      <c r="AC61" s="28">
        <f t="shared" si="35"/>
        <v>2</v>
      </c>
      <c r="AD61" s="159" t="s">
        <v>24</v>
      </c>
      <c r="AE61" s="32">
        <f t="shared" si="37"/>
        <v>48</v>
      </c>
      <c r="AF61" s="34"/>
      <c r="AG61" s="33"/>
      <c r="AH61" s="32">
        <f t="shared" si="36"/>
        <v>12</v>
      </c>
      <c r="AI61" s="33"/>
      <c r="AK61" s="73"/>
      <c r="AL61" s="166"/>
      <c r="AM61" s="166"/>
      <c r="AN61" s="166"/>
      <c r="AO61" s="73"/>
      <c r="AP61" s="69"/>
    </row>
    <row r="62" spans="1:59" ht="16" customHeight="1" x14ac:dyDescent="0.45">
      <c r="A62" s="231" t="s">
        <v>22</v>
      </c>
      <c r="B62" s="232"/>
      <c r="C62" s="233"/>
      <c r="D62" s="244" t="s">
        <v>174</v>
      </c>
      <c r="E62" s="245"/>
      <c r="F62" s="246"/>
      <c r="G62" s="244" t="s">
        <v>176</v>
      </c>
      <c r="H62" s="245"/>
      <c r="I62" s="246"/>
      <c r="J62" s="227" t="s">
        <v>34</v>
      </c>
      <c r="K62" s="228"/>
      <c r="L62" s="229"/>
      <c r="M62" s="227" t="s">
        <v>34</v>
      </c>
      <c r="N62" s="228"/>
      <c r="O62" s="229"/>
      <c r="P62" s="227" t="s">
        <v>173</v>
      </c>
      <c r="Q62" s="228"/>
      <c r="R62" s="229"/>
      <c r="S62" s="227" t="s">
        <v>172</v>
      </c>
      <c r="T62" s="228"/>
      <c r="U62" s="229"/>
      <c r="V62" s="244" t="s">
        <v>172</v>
      </c>
      <c r="W62" s="245"/>
      <c r="X62" s="246"/>
      <c r="Y62" s="47">
        <f t="shared" si="31"/>
        <v>1</v>
      </c>
      <c r="Z62" s="47">
        <f t="shared" si="32"/>
        <v>1</v>
      </c>
      <c r="AA62" s="47">
        <f t="shared" si="33"/>
        <v>1</v>
      </c>
      <c r="AB62" s="27">
        <f t="shared" si="34"/>
        <v>2</v>
      </c>
      <c r="AC62" s="28">
        <f t="shared" si="35"/>
        <v>2</v>
      </c>
      <c r="AD62" s="159" t="s">
        <v>22</v>
      </c>
      <c r="AE62" s="32">
        <f t="shared" si="37"/>
        <v>48</v>
      </c>
      <c r="AF62" s="34"/>
      <c r="AG62" s="33"/>
      <c r="AH62" s="32">
        <f t="shared" si="36"/>
        <v>12</v>
      </c>
      <c r="AI62" s="33"/>
      <c r="AK62" s="73"/>
      <c r="AL62" s="166"/>
      <c r="AM62" s="166"/>
      <c r="AN62" s="166"/>
      <c r="AO62" s="73"/>
      <c r="AP62" s="69"/>
    </row>
    <row r="63" spans="1:59" ht="16" customHeight="1" x14ac:dyDescent="0.45">
      <c r="A63" s="231" t="s">
        <v>27</v>
      </c>
      <c r="B63" s="232"/>
      <c r="C63" s="233"/>
      <c r="D63" s="227" t="s">
        <v>35</v>
      </c>
      <c r="E63" s="228"/>
      <c r="F63" s="229"/>
      <c r="G63" s="244" t="s">
        <v>34</v>
      </c>
      <c r="H63" s="245"/>
      <c r="I63" s="246"/>
      <c r="J63" s="227" t="s">
        <v>172</v>
      </c>
      <c r="K63" s="228"/>
      <c r="L63" s="229"/>
      <c r="M63" s="227" t="s">
        <v>33</v>
      </c>
      <c r="N63" s="228"/>
      <c r="O63" s="229"/>
      <c r="P63" s="227" t="s">
        <v>34</v>
      </c>
      <c r="Q63" s="228"/>
      <c r="R63" s="229"/>
      <c r="S63" s="227" t="s">
        <v>46</v>
      </c>
      <c r="T63" s="228"/>
      <c r="U63" s="229"/>
      <c r="V63" s="227" t="s">
        <v>34</v>
      </c>
      <c r="W63" s="228"/>
      <c r="X63" s="229"/>
      <c r="Y63" s="47">
        <f t="shared" si="31"/>
        <v>1</v>
      </c>
      <c r="Z63" s="47">
        <f t="shared" si="32"/>
        <v>1</v>
      </c>
      <c r="AA63" s="47">
        <f t="shared" si="33"/>
        <v>0</v>
      </c>
      <c r="AB63" s="27">
        <f t="shared" si="34"/>
        <v>2</v>
      </c>
      <c r="AC63" s="28">
        <f t="shared" si="35"/>
        <v>3</v>
      </c>
      <c r="AD63" s="159" t="s">
        <v>27</v>
      </c>
      <c r="AE63" s="32">
        <f t="shared" si="37"/>
        <v>42</v>
      </c>
      <c r="AF63" s="34"/>
      <c r="AG63" s="33"/>
      <c r="AH63" s="32">
        <f t="shared" si="36"/>
        <v>12</v>
      </c>
      <c r="AI63" s="33"/>
      <c r="AK63" s="73"/>
      <c r="AL63" s="166" t="s">
        <v>179</v>
      </c>
      <c r="AM63" s="166"/>
      <c r="AN63" s="166"/>
      <c r="AO63" s="73"/>
      <c r="AP63" s="69"/>
    </row>
    <row r="64" spans="1:59" ht="16" customHeight="1" x14ac:dyDescent="0.45">
      <c r="A64" s="231" t="s">
        <v>32</v>
      </c>
      <c r="B64" s="232"/>
      <c r="C64" s="233"/>
      <c r="D64" s="227" t="s">
        <v>34</v>
      </c>
      <c r="E64" s="228"/>
      <c r="F64" s="229"/>
      <c r="G64" s="227" t="s">
        <v>33</v>
      </c>
      <c r="H64" s="228"/>
      <c r="I64" s="229"/>
      <c r="J64" s="227" t="s">
        <v>172</v>
      </c>
      <c r="K64" s="228"/>
      <c r="L64" s="229"/>
      <c r="M64" s="227" t="s">
        <v>34</v>
      </c>
      <c r="N64" s="228"/>
      <c r="O64" s="229"/>
      <c r="P64" s="227" t="s">
        <v>46</v>
      </c>
      <c r="Q64" s="228"/>
      <c r="R64" s="229"/>
      <c r="S64" s="244" t="s">
        <v>176</v>
      </c>
      <c r="T64" s="245"/>
      <c r="U64" s="246"/>
      <c r="V64" s="227" t="s">
        <v>35</v>
      </c>
      <c r="W64" s="228"/>
      <c r="X64" s="229"/>
      <c r="Y64" s="47">
        <f t="shared" si="31"/>
        <v>1</v>
      </c>
      <c r="Z64" s="47">
        <f t="shared" si="32"/>
        <v>1</v>
      </c>
      <c r="AA64" s="47">
        <f t="shared" si="33"/>
        <v>1</v>
      </c>
      <c r="AB64" s="27">
        <f t="shared" si="34"/>
        <v>2</v>
      </c>
      <c r="AC64" s="28">
        <f t="shared" si="35"/>
        <v>2</v>
      </c>
      <c r="AD64" s="159" t="s">
        <v>32</v>
      </c>
      <c r="AE64" s="32">
        <f t="shared" si="37"/>
        <v>48</v>
      </c>
      <c r="AF64" s="34"/>
      <c r="AG64" s="33"/>
      <c r="AH64" s="32">
        <f t="shared" si="36"/>
        <v>12</v>
      </c>
      <c r="AI64" s="33"/>
      <c r="AK64" s="73"/>
      <c r="AL64" s="166"/>
      <c r="AM64" s="166"/>
      <c r="AN64" s="166"/>
      <c r="AO64" s="73"/>
      <c r="AP64" s="69"/>
    </row>
    <row r="65" spans="1:58" ht="16" customHeight="1" x14ac:dyDescent="0.45">
      <c r="A65" s="231" t="s">
        <v>31</v>
      </c>
      <c r="B65" s="232"/>
      <c r="C65" s="233"/>
      <c r="D65" s="227" t="s">
        <v>33</v>
      </c>
      <c r="E65" s="228"/>
      <c r="F65" s="229"/>
      <c r="G65" s="244" t="s">
        <v>34</v>
      </c>
      <c r="H65" s="245"/>
      <c r="I65" s="246"/>
      <c r="J65" s="244" t="s">
        <v>46</v>
      </c>
      <c r="K65" s="245"/>
      <c r="L65" s="246"/>
      <c r="M65" s="227" t="s">
        <v>172</v>
      </c>
      <c r="N65" s="228"/>
      <c r="O65" s="229"/>
      <c r="P65" s="227" t="s">
        <v>172</v>
      </c>
      <c r="Q65" s="228"/>
      <c r="R65" s="229"/>
      <c r="S65" s="227" t="s">
        <v>34</v>
      </c>
      <c r="T65" s="228"/>
      <c r="U65" s="229"/>
      <c r="V65" s="227" t="s">
        <v>46</v>
      </c>
      <c r="W65" s="228"/>
      <c r="X65" s="229"/>
      <c r="Y65" s="47">
        <f t="shared" si="31"/>
        <v>0</v>
      </c>
      <c r="Z65" s="47">
        <f t="shared" si="32"/>
        <v>2</v>
      </c>
      <c r="AA65" s="47">
        <f t="shared" si="33"/>
        <v>0</v>
      </c>
      <c r="AB65" s="27">
        <f t="shared" si="34"/>
        <v>3</v>
      </c>
      <c r="AC65" s="28">
        <f t="shared" si="35"/>
        <v>2</v>
      </c>
      <c r="AD65" s="159" t="s">
        <v>31</v>
      </c>
      <c r="AE65" s="32">
        <f t="shared" si="37"/>
        <v>48</v>
      </c>
      <c r="AF65" s="34"/>
      <c r="AG65" s="33"/>
      <c r="AH65" s="32">
        <f t="shared" si="36"/>
        <v>12</v>
      </c>
      <c r="AI65" s="33"/>
      <c r="AK65" s="73"/>
      <c r="AL65" s="166"/>
      <c r="AM65" s="227"/>
      <c r="AN65" s="228"/>
      <c r="AO65" s="243"/>
      <c r="AP65" s="243"/>
      <c r="AQ65" s="243"/>
      <c r="AR65" s="227"/>
      <c r="AS65" s="228"/>
      <c r="AT65" s="229"/>
      <c r="AU65" s="227"/>
      <c r="AV65" s="228"/>
      <c r="AW65" s="229"/>
      <c r="AX65" s="227"/>
      <c r="AY65" s="228"/>
      <c r="AZ65" s="229"/>
      <c r="BA65" s="243"/>
      <c r="BB65" s="243"/>
      <c r="BC65" s="243"/>
      <c r="BD65" s="227"/>
      <c r="BE65" s="228"/>
      <c r="BF65" s="229"/>
    </row>
    <row r="66" spans="1:58" ht="16" hidden="1" customHeight="1" x14ac:dyDescent="0.45">
      <c r="A66" s="235" t="s">
        <v>12</v>
      </c>
      <c r="B66" s="235"/>
      <c r="C66" s="235"/>
      <c r="D66" s="236"/>
      <c r="E66" s="236"/>
      <c r="F66" s="236"/>
      <c r="G66" s="236"/>
      <c r="H66" s="236"/>
      <c r="I66" s="236"/>
      <c r="J66" s="237"/>
      <c r="K66" s="237"/>
      <c r="L66" s="237"/>
      <c r="M66" s="238"/>
      <c r="N66" s="239"/>
      <c r="O66" s="240"/>
      <c r="P66" s="241"/>
      <c r="Q66" s="241"/>
      <c r="R66" s="241"/>
      <c r="S66" s="242"/>
      <c r="T66" s="242"/>
      <c r="U66" s="242"/>
      <c r="V66" s="237"/>
      <c r="W66" s="237"/>
      <c r="X66" s="237"/>
      <c r="Y66" s="156" t="s">
        <v>35</v>
      </c>
      <c r="Z66" s="156" t="s">
        <v>46</v>
      </c>
      <c r="AA66" s="156" t="s">
        <v>47</v>
      </c>
      <c r="AB66" s="66" t="s">
        <v>33</v>
      </c>
      <c r="AC66" s="158" t="s">
        <v>34</v>
      </c>
      <c r="AD66" s="157" t="s">
        <v>12</v>
      </c>
      <c r="AE66" s="67" t="s">
        <v>41</v>
      </c>
      <c r="AF66" s="68" t="s">
        <v>6</v>
      </c>
      <c r="AG66" s="68" t="s">
        <v>9</v>
      </c>
      <c r="AH66" s="67"/>
      <c r="AI66" s="68"/>
      <c r="AK66" s="69"/>
      <c r="AL66" s="171"/>
      <c r="AM66" s="171"/>
      <c r="AN66" s="171"/>
      <c r="AO66" s="69"/>
      <c r="AP66" s="69"/>
    </row>
    <row r="67" spans="1:58" ht="16" hidden="1" customHeight="1" x14ac:dyDescent="0.45">
      <c r="A67" s="234" t="s">
        <v>20</v>
      </c>
      <c r="B67" s="234"/>
      <c r="C67" s="234"/>
      <c r="D67" s="227"/>
      <c r="E67" s="228"/>
      <c r="F67" s="229"/>
      <c r="G67" s="227"/>
      <c r="H67" s="228"/>
      <c r="I67" s="229"/>
      <c r="J67" s="227"/>
      <c r="K67" s="228"/>
      <c r="L67" s="229"/>
      <c r="M67" s="227"/>
      <c r="N67" s="228"/>
      <c r="O67" s="229"/>
      <c r="P67" s="227"/>
      <c r="Q67" s="228"/>
      <c r="R67" s="229"/>
      <c r="S67" s="227"/>
      <c r="T67" s="228"/>
      <c r="U67" s="229"/>
      <c r="V67" s="227"/>
      <c r="W67" s="228"/>
      <c r="X67" s="229"/>
      <c r="Y67" s="47">
        <f t="shared" ref="Y67:Y74" si="38">COUNTIF(D67:X67,"주간")</f>
        <v>0</v>
      </c>
      <c r="Z67" s="47">
        <f t="shared" ref="Z67:Z74" si="39">COUNTIF(D67:X67,"오전")</f>
        <v>0</v>
      </c>
      <c r="AA67" s="47">
        <f t="shared" ref="AA67:AA74" si="40">COUNTIF(D67:X67,"오후")</f>
        <v>0</v>
      </c>
      <c r="AB67" s="27">
        <f t="shared" ref="AB67:AB74" si="41">COUNTIF(D67:X67,"야간")</f>
        <v>0</v>
      </c>
      <c r="AC67" s="28">
        <f t="shared" ref="AC67:AC74" si="42">COUNTIF(D67:X67,"휴무")</f>
        <v>0</v>
      </c>
      <c r="AD67" s="159" t="s">
        <v>20</v>
      </c>
      <c r="AE67" s="32" t="e">
        <f>(Y67*11)+(Z67*8)+(AB67*13)+(#REF!*8)</f>
        <v>#REF!</v>
      </c>
      <c r="AF67" s="34" t="e">
        <f t="shared" ref="AF67:AF74" si="43">SUM(AE58,AE67)</f>
        <v>#REF!</v>
      </c>
      <c r="AG67" s="33"/>
      <c r="AH67" s="32">
        <f t="shared" ref="AH67:AH74" si="44">(Y67*4)+(AB67*4)</f>
        <v>0</v>
      </c>
      <c r="AI67" s="33">
        <f t="shared" ref="AI67:AI74" si="45">AH67+AH58</f>
        <v>12</v>
      </c>
      <c r="AK67" s="69"/>
      <c r="AL67" s="171"/>
      <c r="AM67" s="171"/>
      <c r="AN67" s="171"/>
      <c r="AO67" s="69"/>
      <c r="AP67" s="69"/>
    </row>
    <row r="68" spans="1:58" ht="16" hidden="1" customHeight="1" x14ac:dyDescent="0.45">
      <c r="A68" s="231" t="s">
        <v>21</v>
      </c>
      <c r="B68" s="232"/>
      <c r="C68" s="233"/>
      <c r="D68" s="227"/>
      <c r="E68" s="228"/>
      <c r="F68" s="229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27"/>
      <c r="T68" s="228"/>
      <c r="U68" s="229"/>
      <c r="V68" s="227"/>
      <c r="W68" s="228"/>
      <c r="X68" s="229"/>
      <c r="Y68" s="47">
        <f t="shared" si="38"/>
        <v>0</v>
      </c>
      <c r="Z68" s="47">
        <f t="shared" si="39"/>
        <v>0</v>
      </c>
      <c r="AA68" s="47">
        <f t="shared" si="40"/>
        <v>0</v>
      </c>
      <c r="AB68" s="27">
        <f t="shared" si="41"/>
        <v>0</v>
      </c>
      <c r="AC68" s="28">
        <f t="shared" si="42"/>
        <v>0</v>
      </c>
      <c r="AD68" s="159" t="s">
        <v>21</v>
      </c>
      <c r="AE68" s="32" t="e">
        <f>(Y68*11)+(Z68*8)+(AB68*13)+(#REF!*8)</f>
        <v>#REF!</v>
      </c>
      <c r="AF68" s="34" t="e">
        <f t="shared" si="43"/>
        <v>#REF!</v>
      </c>
      <c r="AG68" s="33"/>
      <c r="AH68" s="32">
        <f t="shared" si="44"/>
        <v>0</v>
      </c>
      <c r="AI68" s="33">
        <f t="shared" si="45"/>
        <v>12</v>
      </c>
      <c r="AL68" s="86"/>
      <c r="AM68" s="86"/>
      <c r="AN68" s="86"/>
    </row>
    <row r="69" spans="1:58" ht="16" hidden="1" customHeight="1" x14ac:dyDescent="0.45">
      <c r="A69" s="234" t="s">
        <v>23</v>
      </c>
      <c r="B69" s="234"/>
      <c r="C69" s="234"/>
      <c r="D69" s="227"/>
      <c r="E69" s="228"/>
      <c r="F69" s="229"/>
      <c r="G69" s="227"/>
      <c r="H69" s="228"/>
      <c r="I69" s="229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27"/>
      <c r="W69" s="228"/>
      <c r="X69" s="229"/>
      <c r="Y69" s="47">
        <f t="shared" si="38"/>
        <v>0</v>
      </c>
      <c r="Z69" s="47">
        <f t="shared" si="39"/>
        <v>0</v>
      </c>
      <c r="AA69" s="47">
        <f t="shared" si="40"/>
        <v>0</v>
      </c>
      <c r="AB69" s="27">
        <f t="shared" si="41"/>
        <v>0</v>
      </c>
      <c r="AC69" s="28">
        <f t="shared" si="42"/>
        <v>0</v>
      </c>
      <c r="AD69" s="159" t="s">
        <v>23</v>
      </c>
      <c r="AE69" s="32" t="e">
        <f>(Y69*11)+(Z69*8)+(AB69*13)+(#REF!*8)</f>
        <v>#REF!</v>
      </c>
      <c r="AF69" s="34" t="e">
        <f t="shared" si="43"/>
        <v>#REF!</v>
      </c>
      <c r="AG69" s="33"/>
      <c r="AH69" s="32">
        <f t="shared" si="44"/>
        <v>0</v>
      </c>
      <c r="AI69" s="33">
        <f t="shared" si="45"/>
        <v>12</v>
      </c>
      <c r="AL69" s="86"/>
      <c r="AM69" s="86"/>
      <c r="AN69" s="86"/>
    </row>
    <row r="70" spans="1:58" ht="16" hidden="1" customHeight="1" x14ac:dyDescent="0.45">
      <c r="A70" s="231" t="s">
        <v>24</v>
      </c>
      <c r="B70" s="232"/>
      <c r="C70" s="233"/>
      <c r="D70" s="227"/>
      <c r="E70" s="228"/>
      <c r="F70" s="229"/>
      <c r="G70" s="227"/>
      <c r="H70" s="228"/>
      <c r="I70" s="229"/>
      <c r="J70" s="230"/>
      <c r="K70" s="230"/>
      <c r="L70" s="230"/>
      <c r="M70" s="230"/>
      <c r="N70" s="230"/>
      <c r="O70" s="230"/>
      <c r="P70" s="230"/>
      <c r="Q70" s="230"/>
      <c r="R70" s="230"/>
      <c r="S70" s="227"/>
      <c r="T70" s="228"/>
      <c r="U70" s="229"/>
      <c r="V70" s="227"/>
      <c r="W70" s="228"/>
      <c r="X70" s="229"/>
      <c r="Y70" s="47">
        <f t="shared" si="38"/>
        <v>0</v>
      </c>
      <c r="Z70" s="47">
        <f t="shared" si="39"/>
        <v>0</v>
      </c>
      <c r="AA70" s="47">
        <f t="shared" si="40"/>
        <v>0</v>
      </c>
      <c r="AB70" s="27">
        <f t="shared" si="41"/>
        <v>0</v>
      </c>
      <c r="AC70" s="28">
        <f t="shared" si="42"/>
        <v>0</v>
      </c>
      <c r="AD70" s="159" t="s">
        <v>24</v>
      </c>
      <c r="AE70" s="32" t="e">
        <f>(Y70*11)+(Z70*8)+(AB70*13)+(#REF!*8)</f>
        <v>#REF!</v>
      </c>
      <c r="AF70" s="34" t="e">
        <f t="shared" si="43"/>
        <v>#REF!</v>
      </c>
      <c r="AG70" s="33"/>
      <c r="AH70" s="32">
        <f t="shared" si="44"/>
        <v>0</v>
      </c>
      <c r="AI70" s="33">
        <f t="shared" si="45"/>
        <v>12</v>
      </c>
      <c r="AL70" s="86"/>
      <c r="AM70" s="86"/>
      <c r="AN70" s="86"/>
    </row>
    <row r="71" spans="1:58" ht="16" hidden="1" customHeight="1" x14ac:dyDescent="0.45">
      <c r="A71" s="231" t="s">
        <v>22</v>
      </c>
      <c r="B71" s="232"/>
      <c r="C71" s="233"/>
      <c r="D71" s="230"/>
      <c r="E71" s="230"/>
      <c r="F71" s="230"/>
      <c r="G71" s="230"/>
      <c r="H71" s="230"/>
      <c r="I71" s="230"/>
      <c r="J71" s="230"/>
      <c r="K71" s="230"/>
      <c r="L71" s="230"/>
      <c r="M71" s="230"/>
      <c r="N71" s="230"/>
      <c r="O71" s="230"/>
      <c r="P71" s="230"/>
      <c r="Q71" s="230"/>
      <c r="R71" s="230"/>
      <c r="S71" s="230"/>
      <c r="T71" s="230"/>
      <c r="U71" s="230"/>
      <c r="V71" s="230"/>
      <c r="W71" s="230"/>
      <c r="X71" s="230"/>
      <c r="Y71" s="47">
        <f t="shared" si="38"/>
        <v>0</v>
      </c>
      <c r="Z71" s="47">
        <f t="shared" si="39"/>
        <v>0</v>
      </c>
      <c r="AA71" s="47">
        <f t="shared" si="40"/>
        <v>0</v>
      </c>
      <c r="AB71" s="27">
        <f t="shared" si="41"/>
        <v>0</v>
      </c>
      <c r="AC71" s="28">
        <f t="shared" si="42"/>
        <v>0</v>
      </c>
      <c r="AD71" s="159" t="s">
        <v>22</v>
      </c>
      <c r="AE71" s="32" t="e">
        <f>(Y71*11)+(Z71*8)+(AB71*13)+(#REF!*8)</f>
        <v>#REF!</v>
      </c>
      <c r="AF71" s="34" t="e">
        <f t="shared" si="43"/>
        <v>#REF!</v>
      </c>
      <c r="AG71" s="33"/>
      <c r="AH71" s="32">
        <f t="shared" si="44"/>
        <v>0</v>
      </c>
      <c r="AI71" s="33">
        <f t="shared" si="45"/>
        <v>12</v>
      </c>
      <c r="AL71" s="86"/>
      <c r="AM71" s="86"/>
      <c r="AN71" s="86"/>
    </row>
    <row r="72" spans="1:58" ht="16" hidden="1" customHeight="1" x14ac:dyDescent="0.45">
      <c r="A72" s="231" t="s">
        <v>27</v>
      </c>
      <c r="B72" s="232"/>
      <c r="C72" s="233"/>
      <c r="D72" s="227"/>
      <c r="E72" s="228"/>
      <c r="F72" s="229"/>
      <c r="G72" s="230"/>
      <c r="H72" s="230"/>
      <c r="I72" s="230"/>
      <c r="J72" s="230"/>
      <c r="K72" s="230"/>
      <c r="L72" s="230"/>
      <c r="M72" s="227"/>
      <c r="N72" s="228"/>
      <c r="O72" s="229"/>
      <c r="P72" s="230"/>
      <c r="Q72" s="230"/>
      <c r="R72" s="230"/>
      <c r="S72" s="230"/>
      <c r="T72" s="230"/>
      <c r="U72" s="230"/>
      <c r="V72" s="230"/>
      <c r="W72" s="230"/>
      <c r="X72" s="230"/>
      <c r="Y72" s="47">
        <f t="shared" si="38"/>
        <v>0</v>
      </c>
      <c r="Z72" s="47">
        <f t="shared" si="39"/>
        <v>0</v>
      </c>
      <c r="AA72" s="47">
        <f t="shared" si="40"/>
        <v>0</v>
      </c>
      <c r="AB72" s="27">
        <f t="shared" si="41"/>
        <v>0</v>
      </c>
      <c r="AC72" s="28">
        <f t="shared" si="42"/>
        <v>0</v>
      </c>
      <c r="AD72" s="159" t="s">
        <v>27</v>
      </c>
      <c r="AE72" s="32" t="e">
        <f>(Y72*11)+(Z72*8)+(AB72*13)+(#REF!*8)</f>
        <v>#REF!</v>
      </c>
      <c r="AF72" s="34" t="e">
        <f t="shared" si="43"/>
        <v>#REF!</v>
      </c>
      <c r="AG72" s="33"/>
      <c r="AH72" s="32">
        <f t="shared" si="44"/>
        <v>0</v>
      </c>
      <c r="AI72" s="33">
        <f t="shared" si="45"/>
        <v>12</v>
      </c>
      <c r="AL72" s="86"/>
      <c r="AM72" s="86"/>
      <c r="AN72" s="86"/>
    </row>
    <row r="73" spans="1:58" ht="16" hidden="1" customHeight="1" x14ac:dyDescent="0.45">
      <c r="A73" s="231" t="s">
        <v>32</v>
      </c>
      <c r="B73" s="232"/>
      <c r="C73" s="233"/>
      <c r="D73" s="227"/>
      <c r="E73" s="228"/>
      <c r="F73" s="229"/>
      <c r="G73" s="227"/>
      <c r="H73" s="228"/>
      <c r="I73" s="229"/>
      <c r="J73" s="230"/>
      <c r="K73" s="230"/>
      <c r="L73" s="230"/>
      <c r="M73" s="230"/>
      <c r="N73" s="230"/>
      <c r="O73" s="230"/>
      <c r="P73" s="230"/>
      <c r="Q73" s="230"/>
      <c r="R73" s="230"/>
      <c r="S73" s="227"/>
      <c r="T73" s="228"/>
      <c r="U73" s="229"/>
      <c r="V73" s="230"/>
      <c r="W73" s="230"/>
      <c r="X73" s="230"/>
      <c r="Y73" s="47">
        <f t="shared" si="38"/>
        <v>0</v>
      </c>
      <c r="Z73" s="47">
        <f t="shared" si="39"/>
        <v>0</v>
      </c>
      <c r="AA73" s="47">
        <f t="shared" si="40"/>
        <v>0</v>
      </c>
      <c r="AB73" s="27">
        <f t="shared" si="41"/>
        <v>0</v>
      </c>
      <c r="AC73" s="28">
        <f t="shared" si="42"/>
        <v>0</v>
      </c>
      <c r="AD73" s="159" t="s">
        <v>32</v>
      </c>
      <c r="AE73" s="32" t="e">
        <f>(Y73*11)+(Z73*8)+(AB73*13)+(#REF!*8)</f>
        <v>#REF!</v>
      </c>
      <c r="AF73" s="34" t="e">
        <f t="shared" si="43"/>
        <v>#REF!</v>
      </c>
      <c r="AG73" s="33"/>
      <c r="AH73" s="32">
        <f t="shared" si="44"/>
        <v>0</v>
      </c>
      <c r="AI73" s="33">
        <f t="shared" si="45"/>
        <v>12</v>
      </c>
      <c r="AL73" s="86"/>
      <c r="AM73" s="86"/>
      <c r="AN73" s="86"/>
    </row>
    <row r="74" spans="1:58" ht="16" hidden="1" customHeight="1" x14ac:dyDescent="0.45">
      <c r="A74" s="231" t="s">
        <v>31</v>
      </c>
      <c r="B74" s="232"/>
      <c r="C74" s="233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0"/>
      <c r="R74" s="230"/>
      <c r="S74" s="230"/>
      <c r="T74" s="230"/>
      <c r="U74" s="230"/>
      <c r="V74" s="230"/>
      <c r="W74" s="230"/>
      <c r="X74" s="230"/>
      <c r="Y74" s="47">
        <f t="shared" si="38"/>
        <v>0</v>
      </c>
      <c r="Z74" s="47">
        <f t="shared" si="39"/>
        <v>0</v>
      </c>
      <c r="AA74" s="47">
        <f t="shared" si="40"/>
        <v>0</v>
      </c>
      <c r="AB74" s="27">
        <f t="shared" si="41"/>
        <v>0</v>
      </c>
      <c r="AC74" s="28">
        <f t="shared" si="42"/>
        <v>0</v>
      </c>
      <c r="AD74" s="159" t="s">
        <v>31</v>
      </c>
      <c r="AE74" s="32" t="e">
        <f>(Y74*11)+(Z74*8)+(AB74*13)+(#REF!*8)</f>
        <v>#REF!</v>
      </c>
      <c r="AF74" s="34" t="e">
        <f t="shared" si="43"/>
        <v>#REF!</v>
      </c>
      <c r="AG74" s="33"/>
      <c r="AH74" s="32">
        <f t="shared" si="44"/>
        <v>0</v>
      </c>
      <c r="AI74" s="33">
        <f t="shared" si="45"/>
        <v>12</v>
      </c>
      <c r="AJ74" s="18"/>
      <c r="AL74" s="86"/>
      <c r="AM74" s="86"/>
      <c r="AN74" s="86"/>
    </row>
    <row r="75" spans="1:58" ht="15.65" customHeight="1" x14ac:dyDescent="0.45">
      <c r="A75" s="43"/>
      <c r="B75" s="43"/>
      <c r="C75" s="43"/>
      <c r="D75" s="223"/>
      <c r="E75" s="223"/>
      <c r="F75" s="223"/>
      <c r="G75" s="223"/>
      <c r="H75" s="223"/>
      <c r="I75" s="223"/>
      <c r="J75" s="224"/>
      <c r="K75" s="224"/>
      <c r="L75" s="224"/>
      <c r="M75" s="223"/>
      <c r="N75" s="223"/>
      <c r="O75" s="223"/>
      <c r="P75" s="223"/>
      <c r="Q75" s="223"/>
      <c r="R75" s="223"/>
      <c r="S75" s="6"/>
      <c r="T75" s="6"/>
      <c r="U75" s="6"/>
      <c r="V75" s="6"/>
      <c r="W75" s="6"/>
      <c r="X75" s="6"/>
      <c r="Y75" s="7"/>
      <c r="Z75" s="8"/>
      <c r="AA75" s="8"/>
      <c r="AB75" s="6"/>
      <c r="AC75" s="6"/>
      <c r="AD75" s="35"/>
      <c r="AF75" s="36"/>
      <c r="AL75" s="86"/>
      <c r="AM75" s="86"/>
      <c r="AN75" s="86"/>
    </row>
    <row r="76" spans="1:58" ht="15.65" customHeight="1" x14ac:dyDescent="0.45">
      <c r="A76" s="225" t="s">
        <v>43</v>
      </c>
      <c r="B76" s="225"/>
      <c r="C76" s="225"/>
      <c r="D76" s="225"/>
      <c r="E76" s="225"/>
      <c r="F76" s="225"/>
      <c r="G76" s="225"/>
      <c r="H76" s="1"/>
      <c r="I76" s="1"/>
      <c r="J76" s="226"/>
      <c r="K76" s="226"/>
      <c r="L76" s="226"/>
      <c r="M76" s="174"/>
      <c r="N76" s="7"/>
      <c r="O76" s="7"/>
      <c r="P76" s="7"/>
      <c r="Q76" s="7"/>
      <c r="R76" s="7"/>
      <c r="S76" s="6"/>
      <c r="T76" s="6"/>
      <c r="U76" s="6"/>
      <c r="V76" s="6"/>
      <c r="W76" s="6"/>
      <c r="X76" s="6"/>
      <c r="Y76" s="7"/>
      <c r="Z76" s="8"/>
      <c r="AA76" s="8"/>
      <c r="AB76" s="8"/>
      <c r="AC76" s="8"/>
      <c r="AD76" s="37"/>
    </row>
    <row r="77" spans="1:58" ht="15.65" customHeight="1" x14ac:dyDescent="0.45">
      <c r="A77" s="209" t="s">
        <v>12</v>
      </c>
      <c r="B77" s="216"/>
      <c r="C77" s="210"/>
      <c r="D77" s="209" t="s">
        <v>1</v>
      </c>
      <c r="E77" s="210"/>
      <c r="F77" s="209" t="s">
        <v>46</v>
      </c>
      <c r="G77" s="210"/>
      <c r="H77" s="209" t="s">
        <v>47</v>
      </c>
      <c r="I77" s="210"/>
      <c r="J77" s="209" t="s">
        <v>25</v>
      </c>
      <c r="K77" s="218"/>
      <c r="L77" s="219" t="s">
        <v>28</v>
      </c>
      <c r="M77" s="220"/>
      <c r="N77" s="202" t="s">
        <v>3</v>
      </c>
      <c r="O77" s="203"/>
      <c r="P77" s="203"/>
      <c r="Q77" s="204"/>
      <c r="R77" s="205" t="s">
        <v>7</v>
      </c>
      <c r="S77" s="206"/>
      <c r="T77" s="209" t="s">
        <v>16</v>
      </c>
      <c r="U77" s="210"/>
      <c r="V77" s="213"/>
      <c r="W77" s="213"/>
      <c r="X77" s="15"/>
      <c r="Y77" s="185" t="s">
        <v>12</v>
      </c>
      <c r="Z77" s="185"/>
      <c r="AA77" s="214" t="s">
        <v>4</v>
      </c>
      <c r="AB77" s="195" t="s">
        <v>3</v>
      </c>
      <c r="AC77" s="195" t="s">
        <v>5</v>
      </c>
      <c r="AD77" s="196" t="s">
        <v>2</v>
      </c>
      <c r="AE77" s="22"/>
      <c r="AF77" s="38"/>
      <c r="AG77" s="30"/>
      <c r="AJ77" s="31"/>
    </row>
    <row r="78" spans="1:58" ht="15.65" customHeight="1" x14ac:dyDescent="0.45">
      <c r="A78" s="211"/>
      <c r="B78" s="217"/>
      <c r="C78" s="212"/>
      <c r="D78" s="211"/>
      <c r="E78" s="212"/>
      <c r="F78" s="211"/>
      <c r="G78" s="212"/>
      <c r="H78" s="211"/>
      <c r="I78" s="212"/>
      <c r="J78" s="211"/>
      <c r="K78" s="218"/>
      <c r="L78" s="221"/>
      <c r="M78" s="222"/>
      <c r="N78" s="198" t="s">
        <v>1</v>
      </c>
      <c r="O78" s="199"/>
      <c r="P78" s="200" t="s">
        <v>25</v>
      </c>
      <c r="Q78" s="201"/>
      <c r="R78" s="207"/>
      <c r="S78" s="208"/>
      <c r="T78" s="211"/>
      <c r="U78" s="212"/>
      <c r="V78" s="213"/>
      <c r="W78" s="213"/>
      <c r="X78" s="15"/>
      <c r="Y78" s="185"/>
      <c r="Z78" s="185"/>
      <c r="AA78" s="215"/>
      <c r="AB78" s="195"/>
      <c r="AC78" s="195"/>
      <c r="AD78" s="197"/>
      <c r="AE78" s="23"/>
      <c r="AF78" s="39"/>
      <c r="AG78" s="30"/>
      <c r="AJ78" s="19" t="s">
        <v>12</v>
      </c>
      <c r="AK78" s="19" t="s">
        <v>1</v>
      </c>
      <c r="AL78" s="25" t="s">
        <v>46</v>
      </c>
      <c r="AM78" s="25" t="s">
        <v>47</v>
      </c>
      <c r="AN78" s="19" t="s">
        <v>25</v>
      </c>
      <c r="AO78" s="19" t="s">
        <v>16</v>
      </c>
      <c r="AP78" s="25" t="s">
        <v>8</v>
      </c>
      <c r="AR78" s="74"/>
    </row>
    <row r="79" spans="1:58" ht="15.75" customHeight="1" x14ac:dyDescent="0.45">
      <c r="A79" s="186" t="s">
        <v>20</v>
      </c>
      <c r="B79" s="187"/>
      <c r="C79" s="188"/>
      <c r="D79" s="181">
        <f>AK79-N79</f>
        <v>14</v>
      </c>
      <c r="E79" s="182"/>
      <c r="F79" s="181">
        <f>AL79</f>
        <v>6</v>
      </c>
      <c r="G79" s="182"/>
      <c r="H79" s="181">
        <f>AM79</f>
        <v>4</v>
      </c>
      <c r="I79" s="182"/>
      <c r="J79" s="181">
        <f>AN79</f>
        <v>1</v>
      </c>
      <c r="K79" s="189"/>
      <c r="L79" s="189">
        <v>0</v>
      </c>
      <c r="M79" s="189"/>
      <c r="N79" s="181">
        <v>0</v>
      </c>
      <c r="O79" s="182"/>
      <c r="P79" s="181">
        <v>0</v>
      </c>
      <c r="Q79" s="182"/>
      <c r="R79" s="181">
        <f>SUM(D79:Q79)</f>
        <v>25</v>
      </c>
      <c r="S79" s="182"/>
      <c r="T79" s="181">
        <f t="shared" ref="T79:T82" si="46">AO79</f>
        <v>10</v>
      </c>
      <c r="U79" s="182"/>
      <c r="V79" s="183">
        <v>12</v>
      </c>
      <c r="W79" s="183"/>
      <c r="X79" s="15"/>
      <c r="Y79" s="185" t="s">
        <v>20</v>
      </c>
      <c r="Z79" s="185"/>
      <c r="AA79" s="46">
        <f>D79*4+J79*4</f>
        <v>60</v>
      </c>
      <c r="AB79" s="14">
        <f>(N79*12)+(P79*12)</f>
        <v>0</v>
      </c>
      <c r="AC79" s="14">
        <f>(N79*4)+(P79*4)</f>
        <v>0</v>
      </c>
      <c r="AD79" s="14">
        <f>(AN79*8)</f>
        <v>8</v>
      </c>
      <c r="AE79" s="24"/>
      <c r="AF79" s="40"/>
      <c r="AG79" s="30"/>
      <c r="AJ79" s="19" t="s">
        <v>20</v>
      </c>
      <c r="AK79" s="175">
        <f>Y4+Y19+Y34+Y49+Y58+Y67</f>
        <v>14</v>
      </c>
      <c r="AL79" s="175">
        <f>Z4+Z19+Z34+Z49+Z58+Z67</f>
        <v>6</v>
      </c>
      <c r="AM79" s="175">
        <f>AA4+AA19+AA34+AA49+AA58+AA67</f>
        <v>4</v>
      </c>
      <c r="AN79" s="175">
        <f>AB4+AB19+AB34+AB49+AB58+AB67</f>
        <v>1</v>
      </c>
      <c r="AO79" s="175">
        <f>AC4+AC19+AC34+AC49+AC58+AC67</f>
        <v>10</v>
      </c>
      <c r="AP79" s="175">
        <f t="shared" ref="AP79:AP86" si="47">SUM(AK79:AN79)</f>
        <v>25</v>
      </c>
      <c r="AQ79" s="48">
        <f>AP79+AO79</f>
        <v>35</v>
      </c>
      <c r="AR79" s="48"/>
    </row>
    <row r="80" spans="1:58" ht="15.65" customHeight="1" x14ac:dyDescent="0.45">
      <c r="A80" s="186" t="s">
        <v>21</v>
      </c>
      <c r="B80" s="187"/>
      <c r="C80" s="188"/>
      <c r="D80" s="181">
        <f t="shared" ref="D80:D86" si="48">AK80</f>
        <v>5</v>
      </c>
      <c r="E80" s="182"/>
      <c r="F80" s="181">
        <f>AL80</f>
        <v>8</v>
      </c>
      <c r="G80" s="182"/>
      <c r="H80" s="181">
        <f>AM80</f>
        <v>1</v>
      </c>
      <c r="I80" s="182"/>
      <c r="J80" s="181">
        <f>AN80-P80</f>
        <v>10</v>
      </c>
      <c r="K80" s="182"/>
      <c r="L80" s="189">
        <v>0</v>
      </c>
      <c r="M80" s="189"/>
      <c r="N80" s="181">
        <v>0</v>
      </c>
      <c r="O80" s="182"/>
      <c r="P80" s="181">
        <v>0</v>
      </c>
      <c r="Q80" s="182"/>
      <c r="R80" s="181">
        <f>SUM(D80:Q80)</f>
        <v>24</v>
      </c>
      <c r="S80" s="182"/>
      <c r="T80" s="181">
        <f t="shared" si="46"/>
        <v>11</v>
      </c>
      <c r="U80" s="182"/>
      <c r="V80" s="377">
        <v>11</v>
      </c>
      <c r="W80" s="183"/>
      <c r="X80" s="15"/>
      <c r="Y80" s="194" t="s">
        <v>21</v>
      </c>
      <c r="Z80" s="194"/>
      <c r="AA80" s="46">
        <f>D80*4+J80*4</f>
        <v>60</v>
      </c>
      <c r="AB80" s="14">
        <f>(N80*12)+(P80*12)</f>
        <v>0</v>
      </c>
      <c r="AC80" s="14">
        <f>(N80*4)+(P80*4)</f>
        <v>0</v>
      </c>
      <c r="AD80" s="14">
        <f t="shared" ref="AD80:AD86" si="49">(AN80*8)</f>
        <v>80</v>
      </c>
      <c r="AE80" s="24"/>
      <c r="AF80" s="40"/>
      <c r="AG80" s="30"/>
      <c r="AJ80" s="19" t="s">
        <v>21</v>
      </c>
      <c r="AK80" s="175">
        <f>Y5+Y20+Y35+Y50+Y59+Y68</f>
        <v>5</v>
      </c>
      <c r="AL80" s="175">
        <f>Z5+Z20+Z35+Z50+Z59+Z68</f>
        <v>8</v>
      </c>
      <c r="AM80" s="175">
        <f>AA5+AA20+AA35+AA50+AA59+AA68</f>
        <v>1</v>
      </c>
      <c r="AN80" s="175">
        <f>AB5+AB20+AB35+AB50+AB59+AB68</f>
        <v>10</v>
      </c>
      <c r="AO80" s="175">
        <f>AC5+AC20+AC35+AC50+AC59+AC68</f>
        <v>11</v>
      </c>
      <c r="AP80" s="175">
        <f t="shared" si="47"/>
        <v>24</v>
      </c>
      <c r="AQ80" s="48">
        <f>AP80+AO80</f>
        <v>35</v>
      </c>
      <c r="AR80" s="48"/>
    </row>
    <row r="81" spans="1:44" ht="15.65" customHeight="1" x14ac:dyDescent="0.45">
      <c r="A81" s="186" t="s">
        <v>23</v>
      </c>
      <c r="B81" s="187"/>
      <c r="C81" s="188"/>
      <c r="D81" s="181">
        <f t="shared" si="48"/>
        <v>4</v>
      </c>
      <c r="E81" s="182"/>
      <c r="F81" s="181">
        <f t="shared" ref="F81:F86" si="50">AL81</f>
        <v>7</v>
      </c>
      <c r="G81" s="182"/>
      <c r="H81" s="181">
        <f t="shared" ref="H81:H86" si="51">AM81</f>
        <v>3</v>
      </c>
      <c r="I81" s="182"/>
      <c r="J81" s="181">
        <f t="shared" ref="J81:J86" si="52">AN81-P81</f>
        <v>11</v>
      </c>
      <c r="K81" s="182"/>
      <c r="L81" s="181">
        <v>0</v>
      </c>
      <c r="M81" s="182"/>
      <c r="N81" s="181">
        <v>0</v>
      </c>
      <c r="O81" s="182"/>
      <c r="P81" s="181">
        <v>0</v>
      </c>
      <c r="Q81" s="182"/>
      <c r="R81" s="181">
        <f t="shared" ref="R81:R87" si="53">SUM(D81:Q81)</f>
        <v>25</v>
      </c>
      <c r="S81" s="182"/>
      <c r="T81" s="181">
        <f t="shared" si="46"/>
        <v>10</v>
      </c>
      <c r="U81" s="182"/>
      <c r="V81" s="377">
        <v>11</v>
      </c>
      <c r="W81" s="183"/>
      <c r="X81" s="15"/>
      <c r="Y81" s="192" t="s">
        <v>23</v>
      </c>
      <c r="Z81" s="193"/>
      <c r="AA81" s="46">
        <f t="shared" ref="AA81:AA86" si="54">D81*4+J81*4</f>
        <v>60</v>
      </c>
      <c r="AB81" s="14">
        <f t="shared" ref="AB81:AB86" si="55">(N81*12)+(P81*12)</f>
        <v>0</v>
      </c>
      <c r="AC81" s="14">
        <f t="shared" ref="AC81:AC86" si="56">(N81*4)+(P81*4)</f>
        <v>0</v>
      </c>
      <c r="AD81" s="14">
        <f t="shared" si="49"/>
        <v>88</v>
      </c>
      <c r="AE81" s="24"/>
      <c r="AF81" s="40"/>
      <c r="AG81" s="30"/>
      <c r="AJ81" s="19" t="s">
        <v>23</v>
      </c>
      <c r="AK81" s="175">
        <f>Y6+Y21+Y36+Y51+Y60+Y69</f>
        <v>4</v>
      </c>
      <c r="AL81" s="175">
        <f>Z6+Z21+Z36+Z51+Z60+Z69</f>
        <v>7</v>
      </c>
      <c r="AM81" s="175">
        <f>AA6+AA21+AA36+AA51+AA60+AA69</f>
        <v>3</v>
      </c>
      <c r="AN81" s="175">
        <f>AB6+AB21+AB36+AB51+AB60+AB69</f>
        <v>11</v>
      </c>
      <c r="AO81" s="175">
        <f>AC6+AC21+AC36+AC51+AC60+AC69</f>
        <v>10</v>
      </c>
      <c r="AP81" s="175">
        <f t="shared" si="47"/>
        <v>25</v>
      </c>
      <c r="AQ81" s="48">
        <f t="shared" ref="AQ81:AQ86" si="57">AP81+AO81</f>
        <v>35</v>
      </c>
      <c r="AR81" s="48"/>
    </row>
    <row r="82" spans="1:44" ht="15.65" customHeight="1" x14ac:dyDescent="0.45">
      <c r="A82" s="186" t="s">
        <v>24</v>
      </c>
      <c r="B82" s="187"/>
      <c r="C82" s="188"/>
      <c r="D82" s="181">
        <f t="shared" si="48"/>
        <v>5</v>
      </c>
      <c r="E82" s="182"/>
      <c r="F82" s="181">
        <f t="shared" si="50"/>
        <v>6</v>
      </c>
      <c r="G82" s="182"/>
      <c r="H82" s="181">
        <f t="shared" si="51"/>
        <v>3</v>
      </c>
      <c r="I82" s="182"/>
      <c r="J82" s="181">
        <f t="shared" si="52"/>
        <v>10</v>
      </c>
      <c r="K82" s="182"/>
      <c r="L82" s="189">
        <v>0</v>
      </c>
      <c r="M82" s="189"/>
      <c r="N82" s="181">
        <v>0</v>
      </c>
      <c r="O82" s="182"/>
      <c r="P82" s="181">
        <v>0</v>
      </c>
      <c r="Q82" s="182"/>
      <c r="R82" s="181">
        <f>SUM(D82:Q82)</f>
        <v>24</v>
      </c>
      <c r="S82" s="182"/>
      <c r="T82" s="181">
        <f t="shared" si="46"/>
        <v>11</v>
      </c>
      <c r="U82" s="182"/>
      <c r="V82" s="377">
        <v>11</v>
      </c>
      <c r="W82" s="183"/>
      <c r="X82" s="15"/>
      <c r="Y82" s="190" t="s">
        <v>24</v>
      </c>
      <c r="Z82" s="191"/>
      <c r="AA82" s="46">
        <f t="shared" si="54"/>
        <v>60</v>
      </c>
      <c r="AB82" s="14">
        <f t="shared" si="55"/>
        <v>0</v>
      </c>
      <c r="AC82" s="14">
        <f t="shared" si="56"/>
        <v>0</v>
      </c>
      <c r="AD82" s="14">
        <f t="shared" si="49"/>
        <v>80</v>
      </c>
      <c r="AE82" s="24"/>
      <c r="AF82" s="40"/>
      <c r="AG82" s="30"/>
      <c r="AJ82" s="19" t="s">
        <v>24</v>
      </c>
      <c r="AK82" s="175">
        <f>Y7+Y22+Y37+Y52+Y61+Y70</f>
        <v>5</v>
      </c>
      <c r="AL82" s="175">
        <f>Z7+Z22+Z37+Z52+Z61+Z70</f>
        <v>6</v>
      </c>
      <c r="AM82" s="175">
        <f>AA7+AA22+AA37+AA52+AA61+AA70</f>
        <v>3</v>
      </c>
      <c r="AN82" s="175">
        <f>AB7+AB22+AB37+AB52+AB61+AB70</f>
        <v>10</v>
      </c>
      <c r="AO82" s="175">
        <f>AC7+AC22+AC37+AC52+AC61+AC70</f>
        <v>11</v>
      </c>
      <c r="AP82" s="175">
        <f t="shared" si="47"/>
        <v>24</v>
      </c>
      <c r="AQ82" s="48">
        <f t="shared" si="57"/>
        <v>35</v>
      </c>
      <c r="AR82" s="48"/>
    </row>
    <row r="83" spans="1:44" ht="15.65" customHeight="1" x14ac:dyDescent="0.45">
      <c r="A83" s="186" t="s">
        <v>22</v>
      </c>
      <c r="B83" s="187"/>
      <c r="C83" s="188"/>
      <c r="D83" s="181">
        <f t="shared" si="48"/>
        <v>4</v>
      </c>
      <c r="E83" s="182"/>
      <c r="F83" s="181">
        <f t="shared" si="50"/>
        <v>6</v>
      </c>
      <c r="G83" s="182"/>
      <c r="H83" s="181">
        <f t="shared" si="51"/>
        <v>2</v>
      </c>
      <c r="I83" s="182"/>
      <c r="J83" s="181">
        <f t="shared" si="52"/>
        <v>11</v>
      </c>
      <c r="K83" s="182"/>
      <c r="L83" s="189">
        <v>0</v>
      </c>
      <c r="M83" s="189"/>
      <c r="N83" s="181">
        <v>0</v>
      </c>
      <c r="O83" s="182"/>
      <c r="P83" s="181">
        <v>0</v>
      </c>
      <c r="Q83" s="182"/>
      <c r="R83" s="181">
        <f t="shared" si="53"/>
        <v>23</v>
      </c>
      <c r="S83" s="182"/>
      <c r="T83" s="181">
        <f>AO83</f>
        <v>12</v>
      </c>
      <c r="U83" s="182"/>
      <c r="V83" s="183">
        <v>10</v>
      </c>
      <c r="W83" s="183"/>
      <c r="X83" s="15"/>
      <c r="Y83" s="185" t="s">
        <v>22</v>
      </c>
      <c r="Z83" s="185"/>
      <c r="AA83" s="46">
        <f>D83*4+J83*4</f>
        <v>60</v>
      </c>
      <c r="AB83" s="14">
        <f t="shared" si="55"/>
        <v>0</v>
      </c>
      <c r="AC83" s="14">
        <f t="shared" si="56"/>
        <v>0</v>
      </c>
      <c r="AD83" s="14">
        <f t="shared" si="49"/>
        <v>88</v>
      </c>
      <c r="AE83" s="24"/>
      <c r="AF83" s="40"/>
      <c r="AG83" s="30"/>
      <c r="AJ83" s="19" t="s">
        <v>22</v>
      </c>
      <c r="AK83" s="175">
        <f>Y8+Y23+Y38+Y53+Y62+Y71</f>
        <v>4</v>
      </c>
      <c r="AL83" s="175">
        <f>Z8+Z23+Z38+Z53+Z62+Z71</f>
        <v>6</v>
      </c>
      <c r="AM83" s="175">
        <f>AA8+AA23+AA38+AA53+AA62+AA71</f>
        <v>2</v>
      </c>
      <c r="AN83" s="175">
        <f>AB8+AB23+AB38+AB53+AB62+AB71</f>
        <v>11</v>
      </c>
      <c r="AO83" s="175">
        <f>AC8+AC23+AC38+AC53+AC62+AC71</f>
        <v>12</v>
      </c>
      <c r="AP83" s="175">
        <f t="shared" si="47"/>
        <v>23</v>
      </c>
      <c r="AQ83" s="48">
        <f>AP83+AO83</f>
        <v>35</v>
      </c>
      <c r="AR83" s="48"/>
    </row>
    <row r="84" spans="1:44" ht="15.65" customHeight="1" x14ac:dyDescent="0.45">
      <c r="A84" s="186" t="s">
        <v>27</v>
      </c>
      <c r="B84" s="187"/>
      <c r="C84" s="188"/>
      <c r="D84" s="181">
        <f t="shared" si="48"/>
        <v>7</v>
      </c>
      <c r="E84" s="182"/>
      <c r="F84" s="181">
        <f t="shared" si="50"/>
        <v>6</v>
      </c>
      <c r="G84" s="182"/>
      <c r="H84" s="181">
        <f t="shared" si="51"/>
        <v>3</v>
      </c>
      <c r="I84" s="182"/>
      <c r="J84" s="181">
        <f t="shared" si="52"/>
        <v>8</v>
      </c>
      <c r="K84" s="182"/>
      <c r="L84" s="189">
        <v>0</v>
      </c>
      <c r="M84" s="189"/>
      <c r="N84" s="181">
        <v>0</v>
      </c>
      <c r="O84" s="182"/>
      <c r="P84" s="181">
        <v>0</v>
      </c>
      <c r="Q84" s="182"/>
      <c r="R84" s="181">
        <f t="shared" si="53"/>
        <v>24</v>
      </c>
      <c r="S84" s="182"/>
      <c r="T84" s="181">
        <f t="shared" ref="T84:T85" si="58">AO84</f>
        <v>11</v>
      </c>
      <c r="U84" s="182"/>
      <c r="V84" s="183">
        <v>10</v>
      </c>
      <c r="W84" s="183"/>
      <c r="X84" s="15"/>
      <c r="Y84" s="185" t="s">
        <v>27</v>
      </c>
      <c r="Z84" s="185"/>
      <c r="AA84" s="46">
        <f t="shared" si="54"/>
        <v>60</v>
      </c>
      <c r="AB84" s="14">
        <f t="shared" si="55"/>
        <v>0</v>
      </c>
      <c r="AC84" s="14">
        <f t="shared" si="56"/>
        <v>0</v>
      </c>
      <c r="AD84" s="14">
        <f t="shared" si="49"/>
        <v>64</v>
      </c>
      <c r="AE84" s="24"/>
      <c r="AF84" s="40"/>
      <c r="AG84" s="30"/>
      <c r="AJ84" s="19" t="s">
        <v>27</v>
      </c>
      <c r="AK84" s="175">
        <f>Y9+Y24+Y39+Y54+Y63+Y72</f>
        <v>7</v>
      </c>
      <c r="AL84" s="175">
        <f>Z9+Z24+Z39+Z54+Z63+Z72</f>
        <v>6</v>
      </c>
      <c r="AM84" s="175">
        <f>AA9+AA24+AA39+AA54+AA63+AA72</f>
        <v>3</v>
      </c>
      <c r="AN84" s="175">
        <f>AB9+AB24+AB39+AB54+AB63+AB72</f>
        <v>8</v>
      </c>
      <c r="AO84" s="175">
        <f>AC9+AC24+AC39+AC54+AC63+AC72</f>
        <v>11</v>
      </c>
      <c r="AP84" s="175">
        <f t="shared" si="47"/>
        <v>24</v>
      </c>
      <c r="AQ84" s="48">
        <f>AP84+AO84</f>
        <v>35</v>
      </c>
      <c r="AR84" s="48"/>
    </row>
    <row r="85" spans="1:44" ht="15.65" customHeight="1" x14ac:dyDescent="0.45">
      <c r="A85" s="186" t="s">
        <v>32</v>
      </c>
      <c r="B85" s="187"/>
      <c r="C85" s="188"/>
      <c r="D85" s="181">
        <f t="shared" si="48"/>
        <v>6</v>
      </c>
      <c r="E85" s="182"/>
      <c r="F85" s="181">
        <f t="shared" si="50"/>
        <v>8</v>
      </c>
      <c r="G85" s="182"/>
      <c r="H85" s="181">
        <f t="shared" si="51"/>
        <v>2</v>
      </c>
      <c r="I85" s="182"/>
      <c r="J85" s="181">
        <f t="shared" si="52"/>
        <v>9</v>
      </c>
      <c r="K85" s="182"/>
      <c r="L85" s="189">
        <v>0</v>
      </c>
      <c r="M85" s="189"/>
      <c r="N85" s="181">
        <v>0</v>
      </c>
      <c r="O85" s="182"/>
      <c r="P85" s="181">
        <v>0</v>
      </c>
      <c r="Q85" s="182"/>
      <c r="R85" s="181">
        <f t="shared" si="53"/>
        <v>25</v>
      </c>
      <c r="S85" s="182"/>
      <c r="T85" s="181">
        <f t="shared" si="58"/>
        <v>10</v>
      </c>
      <c r="U85" s="182"/>
      <c r="V85" s="183">
        <v>10</v>
      </c>
      <c r="W85" s="183"/>
      <c r="X85" s="15"/>
      <c r="Y85" s="185" t="s">
        <v>32</v>
      </c>
      <c r="Z85" s="185"/>
      <c r="AA85" s="46">
        <f t="shared" si="54"/>
        <v>60</v>
      </c>
      <c r="AB85" s="14">
        <f t="shared" si="55"/>
        <v>0</v>
      </c>
      <c r="AC85" s="14">
        <f t="shared" si="56"/>
        <v>0</v>
      </c>
      <c r="AD85" s="14">
        <f t="shared" si="49"/>
        <v>72</v>
      </c>
      <c r="AE85" s="24"/>
      <c r="AF85" s="40"/>
      <c r="AG85" s="30"/>
      <c r="AJ85" s="19" t="s">
        <v>32</v>
      </c>
      <c r="AK85" s="175">
        <f>Y10+Y25+Y40+Y55+Y64+Y73</f>
        <v>6</v>
      </c>
      <c r="AL85" s="175">
        <f>Z10+Z25+Z40+Z55+Z64+Z73</f>
        <v>8</v>
      </c>
      <c r="AM85" s="175">
        <f>AA10+AA25+AA40+AA55+AA64+AA73</f>
        <v>2</v>
      </c>
      <c r="AN85" s="175">
        <f>AB10+AB25+AB40+AB55+AB64+AB73</f>
        <v>9</v>
      </c>
      <c r="AO85" s="175">
        <f>AC10+AC25+AC40+AC55+AC64+AC73</f>
        <v>10</v>
      </c>
      <c r="AP85" s="175">
        <f t="shared" si="47"/>
        <v>25</v>
      </c>
      <c r="AQ85" s="48">
        <f>AP85+AO85</f>
        <v>35</v>
      </c>
      <c r="AR85" s="48"/>
    </row>
    <row r="86" spans="1:44" ht="15.65" customHeight="1" x14ac:dyDescent="0.45">
      <c r="A86" s="186" t="s">
        <v>31</v>
      </c>
      <c r="B86" s="187"/>
      <c r="C86" s="188"/>
      <c r="D86" s="181">
        <f t="shared" si="48"/>
        <v>5</v>
      </c>
      <c r="E86" s="182"/>
      <c r="F86" s="181">
        <f t="shared" si="50"/>
        <v>8</v>
      </c>
      <c r="G86" s="182"/>
      <c r="H86" s="181">
        <f t="shared" si="51"/>
        <v>2</v>
      </c>
      <c r="I86" s="182"/>
      <c r="J86" s="181">
        <f t="shared" si="52"/>
        <v>10</v>
      </c>
      <c r="K86" s="182"/>
      <c r="L86" s="189">
        <v>0</v>
      </c>
      <c r="M86" s="189"/>
      <c r="N86" s="181">
        <v>0</v>
      </c>
      <c r="O86" s="182"/>
      <c r="P86" s="181">
        <v>0</v>
      </c>
      <c r="Q86" s="182"/>
      <c r="R86" s="181">
        <f>SUM(D86:Q86)</f>
        <v>25</v>
      </c>
      <c r="S86" s="182"/>
      <c r="T86" s="181">
        <f>AO86</f>
        <v>10</v>
      </c>
      <c r="U86" s="182"/>
      <c r="V86" s="183">
        <v>10</v>
      </c>
      <c r="W86" s="183"/>
      <c r="X86" s="15"/>
      <c r="Y86" s="185" t="s">
        <v>31</v>
      </c>
      <c r="Z86" s="185"/>
      <c r="AA86" s="46">
        <f t="shared" si="54"/>
        <v>60</v>
      </c>
      <c r="AB86" s="14">
        <f t="shared" si="55"/>
        <v>0</v>
      </c>
      <c r="AC86" s="14">
        <f t="shared" si="56"/>
        <v>0</v>
      </c>
      <c r="AD86" s="14">
        <f t="shared" si="49"/>
        <v>80</v>
      </c>
      <c r="AE86" s="24"/>
      <c r="AF86" s="40"/>
      <c r="AG86" s="30"/>
      <c r="AJ86" s="19" t="s">
        <v>31</v>
      </c>
      <c r="AK86" s="175">
        <f>Y11+Y26+Y41+Y56+Y65+Y74</f>
        <v>5</v>
      </c>
      <c r="AL86" s="175">
        <f>Z11+Z26+Z41+Z56+Z65+Z74</f>
        <v>8</v>
      </c>
      <c r="AM86" s="175">
        <f>AA11+AA26+AA41+AA56+AA65+AA74</f>
        <v>2</v>
      </c>
      <c r="AN86" s="175">
        <f>AB11+AB26+AB41+AB56+AB65+AB74</f>
        <v>10</v>
      </c>
      <c r="AO86" s="175">
        <f>AC11+AC26+AC41+AC56+AC65+AC74</f>
        <v>10</v>
      </c>
      <c r="AP86" s="175">
        <f t="shared" si="47"/>
        <v>25</v>
      </c>
      <c r="AQ86" s="48">
        <f t="shared" si="57"/>
        <v>35</v>
      </c>
      <c r="AR86" s="48"/>
    </row>
    <row r="87" spans="1:44" ht="15.65" customHeight="1" x14ac:dyDescent="0.45">
      <c r="A87" s="186" t="s">
        <v>26</v>
      </c>
      <c r="B87" s="187"/>
      <c r="C87" s="188"/>
      <c r="D87" s="181">
        <f>SUM(D79:E86)</f>
        <v>50</v>
      </c>
      <c r="E87" s="182"/>
      <c r="F87" s="181">
        <f>SUM(F79:G86)</f>
        <v>55</v>
      </c>
      <c r="G87" s="182"/>
      <c r="H87" s="181">
        <f>SUM(H79:I86)</f>
        <v>20</v>
      </c>
      <c r="I87" s="182"/>
      <c r="J87" s="181">
        <f>SUM(J79:K86)</f>
        <v>70</v>
      </c>
      <c r="K87" s="189"/>
      <c r="L87" s="189">
        <f>SUM(L79:M86)</f>
        <v>0</v>
      </c>
      <c r="M87" s="189"/>
      <c r="N87" s="181">
        <v>0</v>
      </c>
      <c r="O87" s="182"/>
      <c r="P87" s="181">
        <v>0</v>
      </c>
      <c r="Q87" s="182"/>
      <c r="R87" s="181">
        <f t="shared" si="53"/>
        <v>195</v>
      </c>
      <c r="S87" s="182"/>
      <c r="T87" s="181">
        <f>SUM(T79:U86)</f>
        <v>85</v>
      </c>
      <c r="U87" s="182"/>
      <c r="V87" s="183"/>
      <c r="W87" s="183"/>
      <c r="X87" s="15"/>
      <c r="Y87" s="184" t="s">
        <v>29</v>
      </c>
      <c r="Z87" s="184"/>
      <c r="AA87" s="45">
        <f>SUM(AA79:AA86)</f>
        <v>480</v>
      </c>
      <c r="AB87" s="4">
        <f>SUM(AB79:AB86)</f>
        <v>0</v>
      </c>
      <c r="AC87" s="4">
        <f>SUM(AC79:AC86)</f>
        <v>0</v>
      </c>
      <c r="AD87" s="4">
        <f>SUM(AD79:AD86)</f>
        <v>560</v>
      </c>
      <c r="AE87" s="10"/>
      <c r="AF87" s="41"/>
      <c r="AG87" s="30"/>
      <c r="AJ87" s="25" t="s">
        <v>26</v>
      </c>
      <c r="AK87" s="175">
        <f t="shared" ref="AK87:AO87" si="59">SUM(AK79:AK86)</f>
        <v>50</v>
      </c>
      <c r="AL87" s="175">
        <f t="shared" si="59"/>
        <v>55</v>
      </c>
      <c r="AM87" s="175">
        <f>SUM(AM79:AM86)</f>
        <v>20</v>
      </c>
      <c r="AN87" s="175">
        <f t="shared" si="59"/>
        <v>70</v>
      </c>
      <c r="AO87" s="175">
        <f t="shared" si="59"/>
        <v>85</v>
      </c>
      <c r="AP87" s="175">
        <f>SUM(AP79:AP86)</f>
        <v>195</v>
      </c>
    </row>
    <row r="88" spans="1:44" ht="15.65" customHeight="1" x14ac:dyDescent="0.45">
      <c r="A88" s="5"/>
      <c r="B88" s="5"/>
      <c r="C88" s="5"/>
      <c r="D88" s="178"/>
      <c r="E88" s="178"/>
      <c r="F88" s="178"/>
      <c r="G88" s="178"/>
      <c r="H88" s="178"/>
      <c r="I88" s="178"/>
      <c r="J88" s="178"/>
      <c r="K88" s="178"/>
      <c r="L88" s="12"/>
      <c r="M88" s="12"/>
      <c r="N88" s="178"/>
      <c r="O88" s="178"/>
      <c r="P88" s="178"/>
      <c r="Q88" s="178"/>
      <c r="R88" s="9"/>
      <c r="S88" s="11"/>
      <c r="T88" s="11"/>
      <c r="U88" s="13"/>
      <c r="V88" s="13"/>
      <c r="W88" s="13"/>
      <c r="X88" s="13"/>
      <c r="Y88" s="10"/>
      <c r="Z88" s="10"/>
      <c r="AA88" s="10"/>
      <c r="AB88" s="10"/>
      <c r="AC88" s="10"/>
      <c r="AD88" s="41"/>
    </row>
    <row r="89" spans="1:44" ht="20.5" x14ac:dyDescent="0.45">
      <c r="A89" s="179" t="s">
        <v>170</v>
      </c>
      <c r="B89" s="179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  <c r="AA89" s="179"/>
      <c r="AB89" s="179"/>
      <c r="AC89" s="176"/>
      <c r="AD89" s="42"/>
      <c r="AO89" s="378" t="s">
        <v>185</v>
      </c>
      <c r="AP89">
        <v>4</v>
      </c>
    </row>
    <row r="90" spans="1:44" ht="20.5" x14ac:dyDescent="0.45">
      <c r="A90" s="179" t="s">
        <v>38</v>
      </c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  <c r="AC90" s="176"/>
      <c r="AD90" s="42"/>
      <c r="AO90" s="378" t="s">
        <v>186</v>
      </c>
      <c r="AP90">
        <v>3</v>
      </c>
      <c r="AQ90">
        <v>3</v>
      </c>
    </row>
    <row r="91" spans="1:44" ht="20.5" x14ac:dyDescent="0.45">
      <c r="A91" s="179" t="s">
        <v>48</v>
      </c>
      <c r="B91" s="179"/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  <c r="AC91" s="176"/>
      <c r="AD91" s="42"/>
      <c r="AO91" s="378" t="s">
        <v>187</v>
      </c>
      <c r="AP91">
        <v>1</v>
      </c>
      <c r="AQ91">
        <v>2</v>
      </c>
    </row>
    <row r="92" spans="1:44" ht="20.5" x14ac:dyDescent="0.45">
      <c r="A92" s="179" t="s">
        <v>45</v>
      </c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  <c r="AA92" s="179"/>
      <c r="AB92" s="179"/>
      <c r="AC92" s="176"/>
      <c r="AD92" s="42"/>
      <c r="AP92">
        <f>AP89*10+AP90*11+AP91*12</f>
        <v>85</v>
      </c>
      <c r="AQ92">
        <v>5</v>
      </c>
    </row>
    <row r="93" spans="1:44" ht="20.5" x14ac:dyDescent="0.45">
      <c r="A93" s="179" t="s">
        <v>30</v>
      </c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179"/>
      <c r="AC93" s="176"/>
      <c r="AD93" s="42"/>
    </row>
    <row r="94" spans="1:44" ht="25.5" x14ac:dyDescent="0.45">
      <c r="A94" s="180" t="s">
        <v>42</v>
      </c>
      <c r="B94" s="180"/>
      <c r="C94" s="180"/>
      <c r="D94" s="180"/>
      <c r="E94" s="180"/>
      <c r="F94" s="180"/>
      <c r="G94" s="180"/>
      <c r="H94" s="180"/>
      <c r="I94" s="180"/>
      <c r="J94" s="180"/>
      <c r="K94" s="180"/>
      <c r="L94" s="180"/>
      <c r="M94" s="180"/>
      <c r="N94" s="180"/>
      <c r="O94" s="180"/>
      <c r="P94" s="180"/>
      <c r="Q94" s="180"/>
      <c r="R94" s="180"/>
      <c r="S94" s="180"/>
      <c r="T94" s="180"/>
      <c r="U94" s="180"/>
      <c r="V94" s="180"/>
      <c r="W94" s="180"/>
      <c r="X94" s="180"/>
      <c r="Y94" s="180"/>
      <c r="Z94" s="180"/>
      <c r="AA94" s="180"/>
      <c r="AB94" s="180"/>
      <c r="AC94" s="180"/>
      <c r="AD94" s="26"/>
    </row>
    <row r="95" spans="1:44" ht="25.5" x14ac:dyDescent="0.45">
      <c r="A95" s="180" t="s">
        <v>10</v>
      </c>
      <c r="B95" s="180"/>
      <c r="C95" s="180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  <c r="T95" s="180"/>
      <c r="U95" s="180"/>
      <c r="V95" s="180"/>
      <c r="W95" s="180"/>
      <c r="X95" s="180"/>
      <c r="Y95" s="180"/>
      <c r="Z95" s="180"/>
      <c r="AA95" s="180"/>
      <c r="AB95" s="180"/>
      <c r="AC95" s="180"/>
      <c r="AD95" s="36"/>
    </row>
    <row r="96" spans="1:44" ht="20.5" x14ac:dyDescent="0.45"/>
    <row r="97" ht="20.5" x14ac:dyDescent="0.45"/>
    <row r="98" ht="20.5" x14ac:dyDescent="0.45"/>
  </sheetData>
  <mergeCells count="697">
    <mergeCell ref="A90:AB90"/>
    <mergeCell ref="A91:AB91"/>
    <mergeCell ref="A92:AB92"/>
    <mergeCell ref="A93:AB93"/>
    <mergeCell ref="A94:AC94"/>
    <mergeCell ref="A95:AC95"/>
    <mergeCell ref="P87:Q87"/>
    <mergeCell ref="R87:S87"/>
    <mergeCell ref="T87:U87"/>
    <mergeCell ref="V87:W87"/>
    <mergeCell ref="Y87:Z87"/>
    <mergeCell ref="A89:AB89"/>
    <mergeCell ref="T86:U86"/>
    <mergeCell ref="V86:W86"/>
    <mergeCell ref="Y86:Z86"/>
    <mergeCell ref="A87:C87"/>
    <mergeCell ref="D87:E87"/>
    <mergeCell ref="F87:G87"/>
    <mergeCell ref="H87:I87"/>
    <mergeCell ref="J87:K87"/>
    <mergeCell ref="L87:M87"/>
    <mergeCell ref="N87:O87"/>
    <mergeCell ref="Y85:Z85"/>
    <mergeCell ref="A86:C86"/>
    <mergeCell ref="D86:E86"/>
    <mergeCell ref="F86:G86"/>
    <mergeCell ref="H86:I86"/>
    <mergeCell ref="J86:K86"/>
    <mergeCell ref="L86:M86"/>
    <mergeCell ref="N86:O86"/>
    <mergeCell ref="P86:Q86"/>
    <mergeCell ref="R86:S86"/>
    <mergeCell ref="L85:M85"/>
    <mergeCell ref="N85:O85"/>
    <mergeCell ref="P85:Q85"/>
    <mergeCell ref="R85:S85"/>
    <mergeCell ref="T85:U85"/>
    <mergeCell ref="V85:W85"/>
    <mergeCell ref="P84:Q84"/>
    <mergeCell ref="R84:S84"/>
    <mergeCell ref="T84:U84"/>
    <mergeCell ref="V84:W84"/>
    <mergeCell ref="Y84:Z84"/>
    <mergeCell ref="A85:C85"/>
    <mergeCell ref="D85:E85"/>
    <mergeCell ref="F85:G85"/>
    <mergeCell ref="H85:I85"/>
    <mergeCell ref="J85:K85"/>
    <mergeCell ref="T83:U83"/>
    <mergeCell ref="V83:W83"/>
    <mergeCell ref="Y83:Z83"/>
    <mergeCell ref="A84:C84"/>
    <mergeCell ref="D84:E84"/>
    <mergeCell ref="F84:G84"/>
    <mergeCell ref="H84:I84"/>
    <mergeCell ref="J84:K84"/>
    <mergeCell ref="L84:M84"/>
    <mergeCell ref="N84:O84"/>
    <mergeCell ref="Y82:Z82"/>
    <mergeCell ref="A83:C83"/>
    <mergeCell ref="D83:E83"/>
    <mergeCell ref="F83:G83"/>
    <mergeCell ref="H83:I83"/>
    <mergeCell ref="J83:K83"/>
    <mergeCell ref="L83:M83"/>
    <mergeCell ref="N83:O83"/>
    <mergeCell ref="P83:Q83"/>
    <mergeCell ref="R83:S83"/>
    <mergeCell ref="L82:M82"/>
    <mergeCell ref="N82:O82"/>
    <mergeCell ref="P82:Q82"/>
    <mergeCell ref="R82:S82"/>
    <mergeCell ref="T82:U82"/>
    <mergeCell ref="V82:W82"/>
    <mergeCell ref="P81:Q81"/>
    <mergeCell ref="R81:S81"/>
    <mergeCell ref="T81:U81"/>
    <mergeCell ref="V81:W81"/>
    <mergeCell ref="Y81:Z81"/>
    <mergeCell ref="A82:C82"/>
    <mergeCell ref="D82:E82"/>
    <mergeCell ref="F82:G82"/>
    <mergeCell ref="H82:I82"/>
    <mergeCell ref="J82:K82"/>
    <mergeCell ref="T80:U80"/>
    <mergeCell ref="V80:W80"/>
    <mergeCell ref="Y80:Z80"/>
    <mergeCell ref="A81:C81"/>
    <mergeCell ref="D81:E81"/>
    <mergeCell ref="F81:G81"/>
    <mergeCell ref="H81:I81"/>
    <mergeCell ref="J81:K81"/>
    <mergeCell ref="L81:M81"/>
    <mergeCell ref="N81:O81"/>
    <mergeCell ref="Y79:Z79"/>
    <mergeCell ref="A80:C80"/>
    <mergeCell ref="D80:E80"/>
    <mergeCell ref="F80:G80"/>
    <mergeCell ref="H80:I80"/>
    <mergeCell ref="J80:K80"/>
    <mergeCell ref="L80:M80"/>
    <mergeCell ref="N80:O80"/>
    <mergeCell ref="P80:Q80"/>
    <mergeCell ref="R80:S80"/>
    <mergeCell ref="L79:M79"/>
    <mergeCell ref="N79:O79"/>
    <mergeCell ref="P79:Q79"/>
    <mergeCell ref="R79:S79"/>
    <mergeCell ref="T79:U79"/>
    <mergeCell ref="V79:W79"/>
    <mergeCell ref="AB77:AB78"/>
    <mergeCell ref="AC77:AC78"/>
    <mergeCell ref="AD77:AD78"/>
    <mergeCell ref="N78:O78"/>
    <mergeCell ref="P78:Q78"/>
    <mergeCell ref="A79:C79"/>
    <mergeCell ref="D79:E79"/>
    <mergeCell ref="F79:G79"/>
    <mergeCell ref="H79:I79"/>
    <mergeCell ref="J79:K79"/>
    <mergeCell ref="N77:Q77"/>
    <mergeCell ref="R77:S78"/>
    <mergeCell ref="T77:U78"/>
    <mergeCell ref="V77:W78"/>
    <mergeCell ref="Y77:Z78"/>
    <mergeCell ref="AA77:AA78"/>
    <mergeCell ref="A77:C78"/>
    <mergeCell ref="D77:E78"/>
    <mergeCell ref="F77:G78"/>
    <mergeCell ref="H77:I78"/>
    <mergeCell ref="J77:K78"/>
    <mergeCell ref="L77:M78"/>
    <mergeCell ref="D75:F75"/>
    <mergeCell ref="G75:I75"/>
    <mergeCell ref="J75:L75"/>
    <mergeCell ref="M75:O75"/>
    <mergeCell ref="P75:R75"/>
    <mergeCell ref="A76:G76"/>
    <mergeCell ref="J76:L76"/>
    <mergeCell ref="S73:U73"/>
    <mergeCell ref="V73:X73"/>
    <mergeCell ref="A74:C74"/>
    <mergeCell ref="D74:F74"/>
    <mergeCell ref="G74:I74"/>
    <mergeCell ref="J74:L74"/>
    <mergeCell ref="M74:O74"/>
    <mergeCell ref="P74:R74"/>
    <mergeCell ref="S74:U74"/>
    <mergeCell ref="V74:X74"/>
    <mergeCell ref="A73:C73"/>
    <mergeCell ref="D73:F73"/>
    <mergeCell ref="G73:I73"/>
    <mergeCell ref="J73:L73"/>
    <mergeCell ref="M73:O73"/>
    <mergeCell ref="P73:R73"/>
    <mergeCell ref="S71:U71"/>
    <mergeCell ref="V71:X71"/>
    <mergeCell ref="A72:C72"/>
    <mergeCell ref="D72:F72"/>
    <mergeCell ref="G72:I72"/>
    <mergeCell ref="J72:L72"/>
    <mergeCell ref="M72:O72"/>
    <mergeCell ref="P72:R72"/>
    <mergeCell ref="S72:U72"/>
    <mergeCell ref="V72:X72"/>
    <mergeCell ref="A71:C71"/>
    <mergeCell ref="D71:F71"/>
    <mergeCell ref="G71:I71"/>
    <mergeCell ref="J71:L71"/>
    <mergeCell ref="M71:O71"/>
    <mergeCell ref="P71:R71"/>
    <mergeCell ref="S69:U69"/>
    <mergeCell ref="V69:X69"/>
    <mergeCell ref="A70:C70"/>
    <mergeCell ref="D70:F70"/>
    <mergeCell ref="G70:I70"/>
    <mergeCell ref="J70:L70"/>
    <mergeCell ref="M70:O70"/>
    <mergeCell ref="P70:R70"/>
    <mergeCell ref="S70:U70"/>
    <mergeCell ref="V70:X70"/>
    <mergeCell ref="A69:C69"/>
    <mergeCell ref="D69:F69"/>
    <mergeCell ref="G69:I69"/>
    <mergeCell ref="J69:L69"/>
    <mergeCell ref="M69:O69"/>
    <mergeCell ref="P69:R69"/>
    <mergeCell ref="S67:U67"/>
    <mergeCell ref="V67:X67"/>
    <mergeCell ref="A68:C68"/>
    <mergeCell ref="D68:F68"/>
    <mergeCell ref="G68:I68"/>
    <mergeCell ref="J68:L68"/>
    <mergeCell ref="M68:O68"/>
    <mergeCell ref="P68:R68"/>
    <mergeCell ref="S68:U68"/>
    <mergeCell ref="V68:X68"/>
    <mergeCell ref="A67:C67"/>
    <mergeCell ref="D67:F67"/>
    <mergeCell ref="G67:I67"/>
    <mergeCell ref="J67:L67"/>
    <mergeCell ref="M67:O67"/>
    <mergeCell ref="P67:R67"/>
    <mergeCell ref="BD65:BF65"/>
    <mergeCell ref="A66:C66"/>
    <mergeCell ref="D66:F66"/>
    <mergeCell ref="G66:I66"/>
    <mergeCell ref="J66:L66"/>
    <mergeCell ref="M66:O66"/>
    <mergeCell ref="P66:R66"/>
    <mergeCell ref="S66:U66"/>
    <mergeCell ref="V66:X66"/>
    <mergeCell ref="AM65:AN65"/>
    <mergeCell ref="AO65:AQ65"/>
    <mergeCell ref="AR65:AT65"/>
    <mergeCell ref="AU65:AW65"/>
    <mergeCell ref="AX65:AZ65"/>
    <mergeCell ref="BA65:BC65"/>
    <mergeCell ref="S64:U64"/>
    <mergeCell ref="V64:X64"/>
    <mergeCell ref="A65:C65"/>
    <mergeCell ref="D65:F65"/>
    <mergeCell ref="G65:I65"/>
    <mergeCell ref="J65:L65"/>
    <mergeCell ref="M65:O65"/>
    <mergeCell ref="P65:R65"/>
    <mergeCell ref="S65:U65"/>
    <mergeCell ref="V65:X65"/>
    <mergeCell ref="A64:C64"/>
    <mergeCell ref="D64:F64"/>
    <mergeCell ref="G64:I64"/>
    <mergeCell ref="J64:L64"/>
    <mergeCell ref="M64:O64"/>
    <mergeCell ref="P64:R64"/>
    <mergeCell ref="V62:X62"/>
    <mergeCell ref="A63:C63"/>
    <mergeCell ref="D63:F63"/>
    <mergeCell ref="G63:I63"/>
    <mergeCell ref="J63:L63"/>
    <mergeCell ref="M63:O63"/>
    <mergeCell ref="P63:R63"/>
    <mergeCell ref="S63:U63"/>
    <mergeCell ref="V63:X63"/>
    <mergeCell ref="P61:R61"/>
    <mergeCell ref="S61:U61"/>
    <mergeCell ref="V61:X61"/>
    <mergeCell ref="A62:C62"/>
    <mergeCell ref="D62:F62"/>
    <mergeCell ref="G62:I62"/>
    <mergeCell ref="J62:L62"/>
    <mergeCell ref="M62:O62"/>
    <mergeCell ref="P62:R62"/>
    <mergeCell ref="S62:U62"/>
    <mergeCell ref="S60:U60"/>
    <mergeCell ref="V60:X60"/>
    <mergeCell ref="AN60:AO60"/>
    <mergeCell ref="AP60:AR60"/>
    <mergeCell ref="AS60:AU60"/>
    <mergeCell ref="A61:C61"/>
    <mergeCell ref="D61:F61"/>
    <mergeCell ref="G61:I61"/>
    <mergeCell ref="J61:L61"/>
    <mergeCell ref="M61:O61"/>
    <mergeCell ref="A60:C60"/>
    <mergeCell ref="D60:F60"/>
    <mergeCell ref="G60:I60"/>
    <mergeCell ref="J60:L60"/>
    <mergeCell ref="M60:O60"/>
    <mergeCell ref="P60:R60"/>
    <mergeCell ref="V58:X58"/>
    <mergeCell ref="A59:C59"/>
    <mergeCell ref="D59:F59"/>
    <mergeCell ref="G59:I59"/>
    <mergeCell ref="J59:L59"/>
    <mergeCell ref="M59:O59"/>
    <mergeCell ref="P59:R59"/>
    <mergeCell ref="S59:U59"/>
    <mergeCell ref="V59:X59"/>
    <mergeCell ref="AY57:BA57"/>
    <mergeCell ref="BB57:BD57"/>
    <mergeCell ref="BE57:BG57"/>
    <mergeCell ref="A58:C58"/>
    <mergeCell ref="D58:F58"/>
    <mergeCell ref="G58:I58"/>
    <mergeCell ref="J58:L58"/>
    <mergeCell ref="M58:O58"/>
    <mergeCell ref="P58:R58"/>
    <mergeCell ref="S58:U58"/>
    <mergeCell ref="S57:U57"/>
    <mergeCell ref="V57:X57"/>
    <mergeCell ref="AM57:AO57"/>
    <mergeCell ref="AP57:AR57"/>
    <mergeCell ref="AS57:AU57"/>
    <mergeCell ref="AV57:AX57"/>
    <mergeCell ref="A57:C57"/>
    <mergeCell ref="D57:F57"/>
    <mergeCell ref="G57:I57"/>
    <mergeCell ref="J57:L57"/>
    <mergeCell ref="M57:O57"/>
    <mergeCell ref="P57:R57"/>
    <mergeCell ref="S55:U55"/>
    <mergeCell ref="V55:X55"/>
    <mergeCell ref="A56:C56"/>
    <mergeCell ref="D56:F56"/>
    <mergeCell ref="G56:I56"/>
    <mergeCell ref="J56:L56"/>
    <mergeCell ref="M56:O56"/>
    <mergeCell ref="P56:R56"/>
    <mergeCell ref="S56:U56"/>
    <mergeCell ref="V56:X56"/>
    <mergeCell ref="A55:C55"/>
    <mergeCell ref="D55:F55"/>
    <mergeCell ref="G55:I55"/>
    <mergeCell ref="J55:L55"/>
    <mergeCell ref="M55:O55"/>
    <mergeCell ref="P55:R55"/>
    <mergeCell ref="BB53:BD53"/>
    <mergeCell ref="BE53:BG53"/>
    <mergeCell ref="A54:C54"/>
    <mergeCell ref="D54:F54"/>
    <mergeCell ref="G54:I54"/>
    <mergeCell ref="J54:L54"/>
    <mergeCell ref="M54:O54"/>
    <mergeCell ref="P54:R54"/>
    <mergeCell ref="S54:U54"/>
    <mergeCell ref="V54:X54"/>
    <mergeCell ref="V53:X53"/>
    <mergeCell ref="AN53:AO53"/>
    <mergeCell ref="AP53:AR53"/>
    <mergeCell ref="AS53:AU53"/>
    <mergeCell ref="AV53:AX53"/>
    <mergeCell ref="AY53:BA53"/>
    <mergeCell ref="P52:R52"/>
    <mergeCell ref="S52:U52"/>
    <mergeCell ref="V52:X52"/>
    <mergeCell ref="A53:C53"/>
    <mergeCell ref="D53:F53"/>
    <mergeCell ref="G53:I53"/>
    <mergeCell ref="J53:L53"/>
    <mergeCell ref="M53:O53"/>
    <mergeCell ref="P53:R53"/>
    <mergeCell ref="S53:U53"/>
    <mergeCell ref="S51:U51"/>
    <mergeCell ref="V51:X51"/>
    <mergeCell ref="AK51:AM51"/>
    <mergeCell ref="AN51:AO51"/>
    <mergeCell ref="AP51:AR51"/>
    <mergeCell ref="A52:C52"/>
    <mergeCell ref="D52:F52"/>
    <mergeCell ref="G52:I52"/>
    <mergeCell ref="J52:L52"/>
    <mergeCell ref="M52:O52"/>
    <mergeCell ref="AO50:AP50"/>
    <mergeCell ref="AQ50:AS50"/>
    <mergeCell ref="AT50:AV50"/>
    <mergeCell ref="AW50:AY50"/>
    <mergeCell ref="A51:C51"/>
    <mergeCell ref="D51:F51"/>
    <mergeCell ref="G51:I51"/>
    <mergeCell ref="J51:L51"/>
    <mergeCell ref="M51:O51"/>
    <mergeCell ref="P51:R51"/>
    <mergeCell ref="V49:X49"/>
    <mergeCell ref="A50:C50"/>
    <mergeCell ref="D50:F50"/>
    <mergeCell ref="G50:I50"/>
    <mergeCell ref="J50:L50"/>
    <mergeCell ref="M50:O50"/>
    <mergeCell ref="P50:R50"/>
    <mergeCell ref="S50:U50"/>
    <mergeCell ref="V50:X50"/>
    <mergeCell ref="AY48:BA48"/>
    <mergeCell ref="BB48:BD48"/>
    <mergeCell ref="BE48:BG48"/>
    <mergeCell ref="A49:C49"/>
    <mergeCell ref="D49:F49"/>
    <mergeCell ref="G49:I49"/>
    <mergeCell ref="J49:L49"/>
    <mergeCell ref="M49:O49"/>
    <mergeCell ref="P49:R49"/>
    <mergeCell ref="S49:U49"/>
    <mergeCell ref="S48:U48"/>
    <mergeCell ref="V48:X48"/>
    <mergeCell ref="AM48:AO48"/>
    <mergeCell ref="AP48:AR48"/>
    <mergeCell ref="AS48:AU48"/>
    <mergeCell ref="AV48:AX48"/>
    <mergeCell ref="A48:C48"/>
    <mergeCell ref="D48:F48"/>
    <mergeCell ref="G48:I48"/>
    <mergeCell ref="J48:L48"/>
    <mergeCell ref="M48:O48"/>
    <mergeCell ref="P48:R48"/>
    <mergeCell ref="V40:X40"/>
    <mergeCell ref="A41:C41"/>
    <mergeCell ref="D41:F41"/>
    <mergeCell ref="G41:I41"/>
    <mergeCell ref="J41:L41"/>
    <mergeCell ref="M41:O41"/>
    <mergeCell ref="P41:R41"/>
    <mergeCell ref="S41:U41"/>
    <mergeCell ref="V41:X41"/>
    <mergeCell ref="S39:U39"/>
    <mergeCell ref="V39:X39"/>
    <mergeCell ref="AL39:AN39"/>
    <mergeCell ref="A40:C40"/>
    <mergeCell ref="D40:F40"/>
    <mergeCell ref="G40:I40"/>
    <mergeCell ref="J40:L40"/>
    <mergeCell ref="M40:O40"/>
    <mergeCell ref="P40:R40"/>
    <mergeCell ref="S40:U40"/>
    <mergeCell ref="A39:C39"/>
    <mergeCell ref="D39:F39"/>
    <mergeCell ref="G39:I39"/>
    <mergeCell ref="J39:L39"/>
    <mergeCell ref="M39:O39"/>
    <mergeCell ref="P39:R39"/>
    <mergeCell ref="S37:U37"/>
    <mergeCell ref="V37:X37"/>
    <mergeCell ref="A38:C38"/>
    <mergeCell ref="D38:F38"/>
    <mergeCell ref="G38:I38"/>
    <mergeCell ref="J38:L38"/>
    <mergeCell ref="M38:O38"/>
    <mergeCell ref="P38:R38"/>
    <mergeCell ref="S38:U38"/>
    <mergeCell ref="V38:X38"/>
    <mergeCell ref="A37:C37"/>
    <mergeCell ref="D37:F37"/>
    <mergeCell ref="G37:I37"/>
    <mergeCell ref="J37:L37"/>
    <mergeCell ref="M37:O37"/>
    <mergeCell ref="P37:R37"/>
    <mergeCell ref="BF35:BH35"/>
    <mergeCell ref="A36:C36"/>
    <mergeCell ref="D36:F36"/>
    <mergeCell ref="G36:I36"/>
    <mergeCell ref="J36:L36"/>
    <mergeCell ref="M36:O36"/>
    <mergeCell ref="P36:R36"/>
    <mergeCell ref="S36:U36"/>
    <mergeCell ref="V36:X36"/>
    <mergeCell ref="AN35:AP35"/>
    <mergeCell ref="AQ35:AS35"/>
    <mergeCell ref="AT35:AV35"/>
    <mergeCell ref="AW35:AY35"/>
    <mergeCell ref="AZ35:BB35"/>
    <mergeCell ref="BC35:BE35"/>
    <mergeCell ref="S34:U34"/>
    <mergeCell ref="V34:X34"/>
    <mergeCell ref="A35:C35"/>
    <mergeCell ref="D35:F35"/>
    <mergeCell ref="G35:I35"/>
    <mergeCell ref="J35:L35"/>
    <mergeCell ref="M35:O35"/>
    <mergeCell ref="P35:R35"/>
    <mergeCell ref="S35:U35"/>
    <mergeCell ref="V35:X35"/>
    <mergeCell ref="A34:C34"/>
    <mergeCell ref="D34:F34"/>
    <mergeCell ref="G34:I34"/>
    <mergeCell ref="J34:L34"/>
    <mergeCell ref="M34:O34"/>
    <mergeCell ref="P34:R34"/>
    <mergeCell ref="S26:U26"/>
    <mergeCell ref="V26:X26"/>
    <mergeCell ref="A33:C33"/>
    <mergeCell ref="D33:F33"/>
    <mergeCell ref="G33:I33"/>
    <mergeCell ref="J33:L33"/>
    <mergeCell ref="M33:O33"/>
    <mergeCell ref="P33:R33"/>
    <mergeCell ref="S33:U33"/>
    <mergeCell ref="V33:X33"/>
    <mergeCell ref="A26:C26"/>
    <mergeCell ref="D26:F26"/>
    <mergeCell ref="G26:I26"/>
    <mergeCell ref="J26:L26"/>
    <mergeCell ref="M26:O26"/>
    <mergeCell ref="P26:R26"/>
    <mergeCell ref="V24:X24"/>
    <mergeCell ref="A25:C25"/>
    <mergeCell ref="D25:F25"/>
    <mergeCell ref="G25:I25"/>
    <mergeCell ref="J25:L25"/>
    <mergeCell ref="M25:O25"/>
    <mergeCell ref="P25:R25"/>
    <mergeCell ref="S25:U25"/>
    <mergeCell ref="V25:X25"/>
    <mergeCell ref="S23:U23"/>
    <mergeCell ref="V23:X23"/>
    <mergeCell ref="AL23:AN23"/>
    <mergeCell ref="A24:C24"/>
    <mergeCell ref="D24:F24"/>
    <mergeCell ref="G24:I24"/>
    <mergeCell ref="J24:L24"/>
    <mergeCell ref="M24:O24"/>
    <mergeCell ref="P24:R24"/>
    <mergeCell ref="S24:U24"/>
    <mergeCell ref="A23:C23"/>
    <mergeCell ref="D23:F23"/>
    <mergeCell ref="G23:I23"/>
    <mergeCell ref="J23:L23"/>
    <mergeCell ref="M23:O23"/>
    <mergeCell ref="P23:R23"/>
    <mergeCell ref="S21:U21"/>
    <mergeCell ref="V21:X21"/>
    <mergeCell ref="A22:C22"/>
    <mergeCell ref="D22:F22"/>
    <mergeCell ref="G22:I22"/>
    <mergeCell ref="J22:L22"/>
    <mergeCell ref="M22:O22"/>
    <mergeCell ref="P22:R22"/>
    <mergeCell ref="S22:U22"/>
    <mergeCell ref="V22:X22"/>
    <mergeCell ref="A21:C21"/>
    <mergeCell ref="D21:F21"/>
    <mergeCell ref="G21:I21"/>
    <mergeCell ref="J21:L21"/>
    <mergeCell ref="M21:O21"/>
    <mergeCell ref="P21:R21"/>
    <mergeCell ref="S19:U19"/>
    <mergeCell ref="V19:X19"/>
    <mergeCell ref="A20:C20"/>
    <mergeCell ref="D20:F20"/>
    <mergeCell ref="G20:I20"/>
    <mergeCell ref="J20:L20"/>
    <mergeCell ref="M20:O20"/>
    <mergeCell ref="P20:R20"/>
    <mergeCell ref="S20:U20"/>
    <mergeCell ref="V20:X20"/>
    <mergeCell ref="A19:C19"/>
    <mergeCell ref="D19:F19"/>
    <mergeCell ref="G19:I19"/>
    <mergeCell ref="J19:L19"/>
    <mergeCell ref="M19:O19"/>
    <mergeCell ref="P19:R19"/>
    <mergeCell ref="BE11:BG11"/>
    <mergeCell ref="BH11:BJ11"/>
    <mergeCell ref="A18:C18"/>
    <mergeCell ref="D18:F18"/>
    <mergeCell ref="G18:I18"/>
    <mergeCell ref="J18:L18"/>
    <mergeCell ref="M18:O18"/>
    <mergeCell ref="P18:R18"/>
    <mergeCell ref="S18:U18"/>
    <mergeCell ref="V18:X18"/>
    <mergeCell ref="AL11:AN11"/>
    <mergeCell ref="AP11:AR11"/>
    <mergeCell ref="AS11:AU11"/>
    <mergeCell ref="AV11:AX11"/>
    <mergeCell ref="AY11:BA11"/>
    <mergeCell ref="BB11:BD11"/>
    <mergeCell ref="BE10:BG10"/>
    <mergeCell ref="BH10:BJ10"/>
    <mergeCell ref="A11:C11"/>
    <mergeCell ref="D11:F11"/>
    <mergeCell ref="G11:I11"/>
    <mergeCell ref="J11:L11"/>
    <mergeCell ref="M11:O11"/>
    <mergeCell ref="P11:R11"/>
    <mergeCell ref="S11:U11"/>
    <mergeCell ref="V11:X11"/>
    <mergeCell ref="V10:X10"/>
    <mergeCell ref="AP10:AR10"/>
    <mergeCell ref="AS10:AU10"/>
    <mergeCell ref="AV10:AX10"/>
    <mergeCell ref="AY10:BA10"/>
    <mergeCell ref="BB10:BD10"/>
    <mergeCell ref="BB9:BD9"/>
    <mergeCell ref="BE9:BG9"/>
    <mergeCell ref="BH9:BJ9"/>
    <mergeCell ref="A10:C10"/>
    <mergeCell ref="D10:F10"/>
    <mergeCell ref="G10:I10"/>
    <mergeCell ref="J10:L10"/>
    <mergeCell ref="M10:O10"/>
    <mergeCell ref="P10:R10"/>
    <mergeCell ref="S10:U10"/>
    <mergeCell ref="S9:U9"/>
    <mergeCell ref="V9:X9"/>
    <mergeCell ref="AP9:AR9"/>
    <mergeCell ref="AS9:AU9"/>
    <mergeCell ref="AV9:AX9"/>
    <mergeCell ref="AY9:BA9"/>
    <mergeCell ref="A9:C9"/>
    <mergeCell ref="D9:F9"/>
    <mergeCell ref="G9:I9"/>
    <mergeCell ref="J9:L9"/>
    <mergeCell ref="M9:O9"/>
    <mergeCell ref="P9:R9"/>
    <mergeCell ref="AS8:AU8"/>
    <mergeCell ref="AV8:AX8"/>
    <mergeCell ref="AY8:BA8"/>
    <mergeCell ref="BB8:BD8"/>
    <mergeCell ref="BE8:BG8"/>
    <mergeCell ref="BH8:BJ8"/>
    <mergeCell ref="BH7:BJ7"/>
    <mergeCell ref="A8:C8"/>
    <mergeCell ref="D8:F8"/>
    <mergeCell ref="G8:I8"/>
    <mergeCell ref="J8:L8"/>
    <mergeCell ref="M8:O8"/>
    <mergeCell ref="P8:R8"/>
    <mergeCell ref="S8:U8"/>
    <mergeCell ref="V8:X8"/>
    <mergeCell ref="AP8:AR8"/>
    <mergeCell ref="AP7:AR7"/>
    <mergeCell ref="AS7:AU7"/>
    <mergeCell ref="AV7:AX7"/>
    <mergeCell ref="AY7:BA7"/>
    <mergeCell ref="BB7:BD7"/>
    <mergeCell ref="BE7:BG7"/>
    <mergeCell ref="BH6:BJ6"/>
    <mergeCell ref="A7:C7"/>
    <mergeCell ref="D7:F7"/>
    <mergeCell ref="G7:I7"/>
    <mergeCell ref="J7:L7"/>
    <mergeCell ref="M7:O7"/>
    <mergeCell ref="P7:R7"/>
    <mergeCell ref="S7:U7"/>
    <mergeCell ref="V7:X7"/>
    <mergeCell ref="AL7:AM7"/>
    <mergeCell ref="AP6:AR6"/>
    <mergeCell ref="AS6:AU6"/>
    <mergeCell ref="AV6:AX6"/>
    <mergeCell ref="AY6:BA6"/>
    <mergeCell ref="BB6:BD6"/>
    <mergeCell ref="BE6:BG6"/>
    <mergeCell ref="BH5:BJ5"/>
    <mergeCell ref="A6:C6"/>
    <mergeCell ref="D6:F6"/>
    <mergeCell ref="G6:I6"/>
    <mergeCell ref="J6:L6"/>
    <mergeCell ref="M6:O6"/>
    <mergeCell ref="P6:R6"/>
    <mergeCell ref="S6:U6"/>
    <mergeCell ref="V6:X6"/>
    <mergeCell ref="AL6:AN6"/>
    <mergeCell ref="AP5:AR5"/>
    <mergeCell ref="AS5:AU5"/>
    <mergeCell ref="AV5:AX5"/>
    <mergeCell ref="AY5:BA5"/>
    <mergeCell ref="BB5:BD5"/>
    <mergeCell ref="BE5:BG5"/>
    <mergeCell ref="BE4:BG4"/>
    <mergeCell ref="BH4:BJ4"/>
    <mergeCell ref="A5:C5"/>
    <mergeCell ref="D5:F5"/>
    <mergeCell ref="G5:I5"/>
    <mergeCell ref="J5:L5"/>
    <mergeCell ref="M5:O5"/>
    <mergeCell ref="P5:R5"/>
    <mergeCell ref="S5:U5"/>
    <mergeCell ref="V5:X5"/>
    <mergeCell ref="AL4:AM4"/>
    <mergeCell ref="AP4:AR4"/>
    <mergeCell ref="AS4:AU4"/>
    <mergeCell ref="AV4:AX4"/>
    <mergeCell ref="AY4:BA4"/>
    <mergeCell ref="BB4:BD4"/>
    <mergeCell ref="V3:X3"/>
    <mergeCell ref="A4:C4"/>
    <mergeCell ref="D4:F4"/>
    <mergeCell ref="G4:I4"/>
    <mergeCell ref="J4:L4"/>
    <mergeCell ref="M4:O4"/>
    <mergeCell ref="P4:R4"/>
    <mergeCell ref="S4:U4"/>
    <mergeCell ref="V4:X4"/>
    <mergeCell ref="AF2:AF3"/>
    <mergeCell ref="AG2:AG3"/>
    <mergeCell ref="AH2:AH3"/>
    <mergeCell ref="AI2:AI3"/>
    <mergeCell ref="D3:F3"/>
    <mergeCell ref="G3:I3"/>
    <mergeCell ref="J3:L3"/>
    <mergeCell ref="M3:O3"/>
    <mergeCell ref="P3:R3"/>
    <mergeCell ref="S3:U3"/>
    <mergeCell ref="Z2:Z3"/>
    <mergeCell ref="AA2:AA3"/>
    <mergeCell ref="AB2:AB3"/>
    <mergeCell ref="AC2:AC3"/>
    <mergeCell ref="AD2:AD3"/>
    <mergeCell ref="AE2:AE3"/>
    <mergeCell ref="A1:AC1"/>
    <mergeCell ref="A2:C3"/>
    <mergeCell ref="D2:F2"/>
    <mergeCell ref="G2:I2"/>
    <mergeCell ref="J2:L2"/>
    <mergeCell ref="M2:O2"/>
    <mergeCell ref="P2:R2"/>
    <mergeCell ref="S2:U2"/>
    <mergeCell ref="V2:X2"/>
    <mergeCell ref="Y2:Y3"/>
  </mergeCells>
  <phoneticPr fontId="58" type="noConversion"/>
  <conditionalFormatting sqref="D38:O38 D33:X33 D18:X18 J36:O36 S37:U37 V40:X40 G40:I40 J37:L37 D48:X48 D66:X74 AN53:AO53 AN60:AO60 AN51:AO51 AO50:AY50 J6:L7 J10:L17 V11:X17 J9:R9 V9:X9 P5:R5 D19:I19 D49:R49 D50:X57">
    <cfRule type="containsText" dxfId="1529" priority="1495" operator="containsText" text="주간">
      <formula>NOT(ISERROR(SEARCH("주간",D5)))</formula>
    </cfRule>
    <cfRule type="containsText" dxfId="1528" priority="1496" operator="containsText" text="오후">
      <formula>NOT(ISERROR(SEARCH("오후",D5)))</formula>
    </cfRule>
    <cfRule type="containsText" dxfId="1527" priority="1497" operator="containsText" text="심야">
      <formula>NOT(ISERROR(SEARCH("심야",D5)))</formula>
    </cfRule>
    <cfRule type="containsText" dxfId="1526" priority="1498" operator="containsText" text="휴무">
      <formula>NOT(ISERROR(SEARCH("휴무",D5)))</formula>
    </cfRule>
    <cfRule type="containsText" dxfId="1525" priority="1499" operator="containsText" text="야간">
      <formula>NOT(ISERROR(SEARCH("야간",D5)))</formula>
    </cfRule>
    <cfRule type="containsText" dxfId="1524" priority="1500" operator="containsText" text="오전">
      <formula>NOT(ISERROR(SEARCH("오전",D5)))</formula>
    </cfRule>
  </conditionalFormatting>
  <conditionalFormatting sqref="AP4:BJ17">
    <cfRule type="containsText" dxfId="1523" priority="1489" operator="containsText" text="주간">
      <formula>NOT(ISERROR(SEARCH("주간",AP4)))</formula>
    </cfRule>
    <cfRule type="containsText" dxfId="1522" priority="1490" operator="containsText" text="오후">
      <formula>NOT(ISERROR(SEARCH("오후",AP4)))</formula>
    </cfRule>
    <cfRule type="containsText" dxfId="1521" priority="1491" operator="containsText" text="심야">
      <formula>NOT(ISERROR(SEARCH("심야",AP4)))</formula>
    </cfRule>
    <cfRule type="containsText" dxfId="1520" priority="1492" operator="containsText" text="휴무">
      <formula>NOT(ISERROR(SEARCH("휴무",AP4)))</formula>
    </cfRule>
    <cfRule type="containsText" dxfId="1519" priority="1493" operator="containsText" text="야간">
      <formula>NOT(ISERROR(SEARCH("야간",AP4)))</formula>
    </cfRule>
    <cfRule type="containsText" dxfId="1518" priority="1494" operator="containsText" text="오전">
      <formula>NOT(ISERROR(SEARCH("오전",AP4)))</formula>
    </cfRule>
  </conditionalFormatting>
  <conditionalFormatting sqref="D35:I35">
    <cfRule type="containsText" dxfId="1517" priority="1483" operator="containsText" text="주간">
      <formula>NOT(ISERROR(SEARCH("주간",D35)))</formula>
    </cfRule>
    <cfRule type="containsText" dxfId="1516" priority="1484" operator="containsText" text="오후">
      <formula>NOT(ISERROR(SEARCH("오후",D35)))</formula>
    </cfRule>
    <cfRule type="containsText" dxfId="1515" priority="1485" operator="containsText" text="심야">
      <formula>NOT(ISERROR(SEARCH("심야",D35)))</formula>
    </cfRule>
    <cfRule type="containsText" dxfId="1514" priority="1486" operator="containsText" text="휴무">
      <formula>NOT(ISERROR(SEARCH("휴무",D35)))</formula>
    </cfRule>
    <cfRule type="containsText" dxfId="1513" priority="1487" operator="containsText" text="야간">
      <formula>NOT(ISERROR(SEARCH("야간",D35)))</formula>
    </cfRule>
    <cfRule type="containsText" dxfId="1512" priority="1488" operator="containsText" text="오전">
      <formula>NOT(ISERROR(SEARCH("오전",D35)))</formula>
    </cfRule>
  </conditionalFormatting>
  <conditionalFormatting sqref="D36:I36">
    <cfRule type="containsText" dxfId="1511" priority="1477" operator="containsText" text="주간">
      <formula>NOT(ISERROR(SEARCH("주간",D36)))</formula>
    </cfRule>
    <cfRule type="containsText" dxfId="1510" priority="1478" operator="containsText" text="오후">
      <formula>NOT(ISERROR(SEARCH("오후",D36)))</formula>
    </cfRule>
    <cfRule type="containsText" dxfId="1509" priority="1479" operator="containsText" text="심야">
      <formula>NOT(ISERROR(SEARCH("심야",D36)))</formula>
    </cfRule>
    <cfRule type="containsText" dxfId="1508" priority="1480" operator="containsText" text="휴무">
      <formula>NOT(ISERROR(SEARCH("휴무",D36)))</formula>
    </cfRule>
    <cfRule type="containsText" dxfId="1507" priority="1481" operator="containsText" text="야간">
      <formula>NOT(ISERROR(SEARCH("야간",D36)))</formula>
    </cfRule>
    <cfRule type="containsText" dxfId="1506" priority="1482" operator="containsText" text="오전">
      <formula>NOT(ISERROR(SEARCH("오전",D36)))</formula>
    </cfRule>
  </conditionalFormatting>
  <conditionalFormatting sqref="D37:F37">
    <cfRule type="containsText" dxfId="1505" priority="1471" operator="containsText" text="주간">
      <formula>NOT(ISERROR(SEARCH("주간",D37)))</formula>
    </cfRule>
    <cfRule type="containsText" dxfId="1504" priority="1472" operator="containsText" text="오후">
      <formula>NOT(ISERROR(SEARCH("오후",D37)))</formula>
    </cfRule>
    <cfRule type="containsText" dxfId="1503" priority="1473" operator="containsText" text="심야">
      <formula>NOT(ISERROR(SEARCH("심야",D37)))</formula>
    </cfRule>
    <cfRule type="containsText" dxfId="1502" priority="1474" operator="containsText" text="휴무">
      <formula>NOT(ISERROR(SEARCH("휴무",D37)))</formula>
    </cfRule>
    <cfRule type="containsText" dxfId="1501" priority="1475" operator="containsText" text="야간">
      <formula>NOT(ISERROR(SEARCH("야간",D37)))</formula>
    </cfRule>
    <cfRule type="containsText" dxfId="1500" priority="1476" operator="containsText" text="오전">
      <formula>NOT(ISERROR(SEARCH("오전",D37)))</formula>
    </cfRule>
  </conditionalFormatting>
  <conditionalFormatting sqref="D23:F23">
    <cfRule type="containsText" dxfId="1499" priority="1465" operator="containsText" text="주간">
      <formula>NOT(ISERROR(SEARCH("주간",D23)))</formula>
    </cfRule>
    <cfRule type="containsText" dxfId="1498" priority="1466" operator="containsText" text="오후">
      <formula>NOT(ISERROR(SEARCH("오후",D23)))</formula>
    </cfRule>
    <cfRule type="containsText" dxfId="1497" priority="1467" operator="containsText" text="심야">
      <formula>NOT(ISERROR(SEARCH("심야",D23)))</formula>
    </cfRule>
    <cfRule type="containsText" dxfId="1496" priority="1468" operator="containsText" text="휴무">
      <formula>NOT(ISERROR(SEARCH("휴무",D23)))</formula>
    </cfRule>
    <cfRule type="containsText" dxfId="1495" priority="1469" operator="containsText" text="야간">
      <formula>NOT(ISERROR(SEARCH("야간",D23)))</formula>
    </cfRule>
    <cfRule type="containsText" dxfId="1494" priority="1470" operator="containsText" text="오전">
      <formula>NOT(ISERROR(SEARCH("오전",D23)))</formula>
    </cfRule>
  </conditionalFormatting>
  <conditionalFormatting sqref="D21:F21">
    <cfRule type="containsText" dxfId="1493" priority="1459" operator="containsText" text="주간">
      <formula>NOT(ISERROR(SEARCH("주간",D21)))</formula>
    </cfRule>
    <cfRule type="containsText" dxfId="1492" priority="1460" operator="containsText" text="오후">
      <formula>NOT(ISERROR(SEARCH("오후",D21)))</formula>
    </cfRule>
    <cfRule type="containsText" dxfId="1491" priority="1461" operator="containsText" text="심야">
      <formula>NOT(ISERROR(SEARCH("심야",D21)))</formula>
    </cfRule>
    <cfRule type="containsText" dxfId="1490" priority="1462" operator="containsText" text="휴무">
      <formula>NOT(ISERROR(SEARCH("휴무",D21)))</formula>
    </cfRule>
    <cfRule type="containsText" dxfId="1489" priority="1463" operator="containsText" text="야간">
      <formula>NOT(ISERROR(SEARCH("야간",D21)))</formula>
    </cfRule>
    <cfRule type="containsText" dxfId="1488" priority="1464" operator="containsText" text="오전">
      <formula>NOT(ISERROR(SEARCH("오전",D21)))</formula>
    </cfRule>
  </conditionalFormatting>
  <conditionalFormatting sqref="AP53:AR53">
    <cfRule type="containsText" dxfId="1487" priority="1453" operator="containsText" text="주간">
      <formula>NOT(ISERROR(SEARCH("주간",AP53)))</formula>
    </cfRule>
    <cfRule type="containsText" dxfId="1486" priority="1454" operator="containsText" text="오후">
      <formula>NOT(ISERROR(SEARCH("오후",AP53)))</formula>
    </cfRule>
    <cfRule type="containsText" dxfId="1485" priority="1455" operator="containsText" text="심야">
      <formula>NOT(ISERROR(SEARCH("심야",AP53)))</formula>
    </cfRule>
    <cfRule type="containsText" dxfId="1484" priority="1456" operator="containsText" text="휴무">
      <formula>NOT(ISERROR(SEARCH("휴무",AP53)))</formula>
    </cfRule>
    <cfRule type="containsText" dxfId="1483" priority="1457" operator="containsText" text="야간">
      <formula>NOT(ISERROR(SEARCH("야간",AP53)))</formula>
    </cfRule>
    <cfRule type="containsText" dxfId="1482" priority="1458" operator="containsText" text="오전">
      <formula>NOT(ISERROR(SEARCH("오전",AP53)))</formula>
    </cfRule>
  </conditionalFormatting>
  <conditionalFormatting sqref="AS53:AU53">
    <cfRule type="containsText" dxfId="1481" priority="1447" operator="containsText" text="주간">
      <formula>NOT(ISERROR(SEARCH("주간",AS53)))</formula>
    </cfRule>
    <cfRule type="containsText" dxfId="1480" priority="1448" operator="containsText" text="오후">
      <formula>NOT(ISERROR(SEARCH("오후",AS53)))</formula>
    </cfRule>
    <cfRule type="containsText" dxfId="1479" priority="1449" operator="containsText" text="심야">
      <formula>NOT(ISERROR(SEARCH("심야",AS53)))</formula>
    </cfRule>
    <cfRule type="containsText" dxfId="1478" priority="1450" operator="containsText" text="휴무">
      <formula>NOT(ISERROR(SEARCH("휴무",AS53)))</formula>
    </cfRule>
    <cfRule type="containsText" dxfId="1477" priority="1451" operator="containsText" text="야간">
      <formula>NOT(ISERROR(SEARCH("야간",AS53)))</formula>
    </cfRule>
    <cfRule type="containsText" dxfId="1476" priority="1452" operator="containsText" text="오전">
      <formula>NOT(ISERROR(SEARCH("오전",AS53)))</formula>
    </cfRule>
  </conditionalFormatting>
  <conditionalFormatting sqref="AV53:AX53">
    <cfRule type="containsText" dxfId="1475" priority="1441" operator="containsText" text="주간">
      <formula>NOT(ISERROR(SEARCH("주간",AV53)))</formula>
    </cfRule>
    <cfRule type="containsText" dxfId="1474" priority="1442" operator="containsText" text="오후">
      <formula>NOT(ISERROR(SEARCH("오후",AV53)))</formula>
    </cfRule>
    <cfRule type="containsText" dxfId="1473" priority="1443" operator="containsText" text="심야">
      <formula>NOT(ISERROR(SEARCH("심야",AV53)))</formula>
    </cfRule>
    <cfRule type="containsText" dxfId="1472" priority="1444" operator="containsText" text="휴무">
      <formula>NOT(ISERROR(SEARCH("휴무",AV53)))</formula>
    </cfRule>
    <cfRule type="containsText" dxfId="1471" priority="1445" operator="containsText" text="야간">
      <formula>NOT(ISERROR(SEARCH("야간",AV53)))</formula>
    </cfRule>
    <cfRule type="containsText" dxfId="1470" priority="1446" operator="containsText" text="오전">
      <formula>NOT(ISERROR(SEARCH("오전",AV53)))</formula>
    </cfRule>
  </conditionalFormatting>
  <conditionalFormatting sqref="BE53:BG53">
    <cfRule type="containsText" dxfId="1469" priority="1435" operator="containsText" text="주간">
      <formula>NOT(ISERROR(SEARCH("주간",BE53)))</formula>
    </cfRule>
    <cfRule type="containsText" dxfId="1468" priority="1436" operator="containsText" text="오후">
      <formula>NOT(ISERROR(SEARCH("오후",BE53)))</formula>
    </cfRule>
    <cfRule type="containsText" dxfId="1467" priority="1437" operator="containsText" text="심야">
      <formula>NOT(ISERROR(SEARCH("심야",BE53)))</formula>
    </cfRule>
    <cfRule type="containsText" dxfId="1466" priority="1438" operator="containsText" text="휴무">
      <formula>NOT(ISERROR(SEARCH("휴무",BE53)))</formula>
    </cfRule>
    <cfRule type="containsText" dxfId="1465" priority="1439" operator="containsText" text="야간">
      <formula>NOT(ISERROR(SEARCH("야간",BE53)))</formula>
    </cfRule>
    <cfRule type="containsText" dxfId="1464" priority="1440" operator="containsText" text="오전">
      <formula>NOT(ISERROR(SEARCH("오전",BE53)))</formula>
    </cfRule>
  </conditionalFormatting>
  <conditionalFormatting sqref="BB53:BD53">
    <cfRule type="containsText" dxfId="1463" priority="1429" operator="containsText" text="주간">
      <formula>NOT(ISERROR(SEARCH("주간",BB53)))</formula>
    </cfRule>
    <cfRule type="containsText" dxfId="1462" priority="1430" operator="containsText" text="오후">
      <formula>NOT(ISERROR(SEARCH("오후",BB53)))</formula>
    </cfRule>
    <cfRule type="containsText" dxfId="1461" priority="1431" operator="containsText" text="심야">
      <formula>NOT(ISERROR(SEARCH("심야",BB53)))</formula>
    </cfRule>
    <cfRule type="containsText" dxfId="1460" priority="1432" operator="containsText" text="휴무">
      <formula>NOT(ISERROR(SEARCH("휴무",BB53)))</formula>
    </cfRule>
    <cfRule type="containsText" dxfId="1459" priority="1433" operator="containsText" text="야간">
      <formula>NOT(ISERROR(SEARCH("야간",BB53)))</formula>
    </cfRule>
    <cfRule type="containsText" dxfId="1458" priority="1434" operator="containsText" text="오전">
      <formula>NOT(ISERROR(SEARCH("오전",BB53)))</formula>
    </cfRule>
  </conditionalFormatting>
  <conditionalFormatting sqref="AY53:BA53">
    <cfRule type="containsText" dxfId="1457" priority="1423" operator="containsText" text="주간">
      <formula>NOT(ISERROR(SEARCH("주간",AY53)))</formula>
    </cfRule>
    <cfRule type="containsText" dxfId="1456" priority="1424" operator="containsText" text="오후">
      <formula>NOT(ISERROR(SEARCH("오후",AY53)))</formula>
    </cfRule>
    <cfRule type="containsText" dxfId="1455" priority="1425" operator="containsText" text="심야">
      <formula>NOT(ISERROR(SEARCH("심야",AY53)))</formula>
    </cfRule>
    <cfRule type="containsText" dxfId="1454" priority="1426" operator="containsText" text="휴무">
      <formula>NOT(ISERROR(SEARCH("휴무",AY53)))</formula>
    </cfRule>
    <cfRule type="containsText" dxfId="1453" priority="1427" operator="containsText" text="야간">
      <formula>NOT(ISERROR(SEARCH("야간",AY53)))</formula>
    </cfRule>
    <cfRule type="containsText" dxfId="1452" priority="1428" operator="containsText" text="오전">
      <formula>NOT(ISERROR(SEARCH("오전",AY53)))</formula>
    </cfRule>
  </conditionalFormatting>
  <conditionalFormatting sqref="J21:L21">
    <cfRule type="containsText" dxfId="1451" priority="1417" operator="containsText" text="주간">
      <formula>NOT(ISERROR(SEARCH("주간",J21)))</formula>
    </cfRule>
    <cfRule type="containsText" dxfId="1450" priority="1418" operator="containsText" text="오후">
      <formula>NOT(ISERROR(SEARCH("오후",J21)))</formula>
    </cfRule>
    <cfRule type="containsText" dxfId="1449" priority="1419" operator="containsText" text="심야">
      <formula>NOT(ISERROR(SEARCH("심야",J21)))</formula>
    </cfRule>
    <cfRule type="containsText" dxfId="1448" priority="1420" operator="containsText" text="휴무">
      <formula>NOT(ISERROR(SEARCH("휴무",J21)))</formula>
    </cfRule>
    <cfRule type="containsText" dxfId="1447" priority="1421" operator="containsText" text="야간">
      <formula>NOT(ISERROR(SEARCH("야간",J21)))</formula>
    </cfRule>
    <cfRule type="containsText" dxfId="1446" priority="1422" operator="containsText" text="오전">
      <formula>NOT(ISERROR(SEARCH("오전",J21)))</formula>
    </cfRule>
  </conditionalFormatting>
  <conditionalFormatting sqref="J39:L39">
    <cfRule type="containsText" dxfId="1445" priority="1411" operator="containsText" text="주간">
      <formula>NOT(ISERROR(SEARCH("주간",J39)))</formula>
    </cfRule>
    <cfRule type="containsText" dxfId="1444" priority="1412" operator="containsText" text="오후">
      <formula>NOT(ISERROR(SEARCH("오후",J39)))</formula>
    </cfRule>
    <cfRule type="containsText" dxfId="1443" priority="1413" operator="containsText" text="심야">
      <formula>NOT(ISERROR(SEARCH("심야",J39)))</formula>
    </cfRule>
    <cfRule type="containsText" dxfId="1442" priority="1414" operator="containsText" text="휴무">
      <formula>NOT(ISERROR(SEARCH("휴무",J39)))</formula>
    </cfRule>
    <cfRule type="containsText" dxfId="1441" priority="1415" operator="containsText" text="야간">
      <formula>NOT(ISERROR(SEARCH("야간",J39)))</formula>
    </cfRule>
    <cfRule type="containsText" dxfId="1440" priority="1416" operator="containsText" text="오전">
      <formula>NOT(ISERROR(SEARCH("오전",J39)))</formula>
    </cfRule>
  </conditionalFormatting>
  <conditionalFormatting sqref="D39:F39">
    <cfRule type="containsText" dxfId="1439" priority="1405" operator="containsText" text="주간">
      <formula>NOT(ISERROR(SEARCH("주간",D39)))</formula>
    </cfRule>
    <cfRule type="containsText" dxfId="1438" priority="1406" operator="containsText" text="오후">
      <formula>NOT(ISERROR(SEARCH("오후",D39)))</formula>
    </cfRule>
    <cfRule type="containsText" dxfId="1437" priority="1407" operator="containsText" text="심야">
      <formula>NOT(ISERROR(SEARCH("심야",D39)))</formula>
    </cfRule>
    <cfRule type="containsText" dxfId="1436" priority="1408" operator="containsText" text="휴무">
      <formula>NOT(ISERROR(SEARCH("휴무",D39)))</formula>
    </cfRule>
    <cfRule type="containsText" dxfId="1435" priority="1409" operator="containsText" text="야간">
      <formula>NOT(ISERROR(SEARCH("야간",D39)))</formula>
    </cfRule>
    <cfRule type="containsText" dxfId="1434" priority="1410" operator="containsText" text="오전">
      <formula>NOT(ISERROR(SEARCH("오전",D39)))</formula>
    </cfRule>
  </conditionalFormatting>
  <conditionalFormatting sqref="S38:U38">
    <cfRule type="containsText" dxfId="1433" priority="1399" operator="containsText" text="주간">
      <formula>NOT(ISERROR(SEARCH("주간",S38)))</formula>
    </cfRule>
    <cfRule type="containsText" dxfId="1432" priority="1400" operator="containsText" text="오후">
      <formula>NOT(ISERROR(SEARCH("오후",S38)))</formula>
    </cfRule>
    <cfRule type="containsText" dxfId="1431" priority="1401" operator="containsText" text="심야">
      <formula>NOT(ISERROR(SEARCH("심야",S38)))</formula>
    </cfRule>
    <cfRule type="containsText" dxfId="1430" priority="1402" operator="containsText" text="휴무">
      <formula>NOT(ISERROR(SEARCH("휴무",S38)))</formula>
    </cfRule>
    <cfRule type="containsText" dxfId="1429" priority="1403" operator="containsText" text="야간">
      <formula>NOT(ISERROR(SEARCH("야간",S38)))</formula>
    </cfRule>
    <cfRule type="containsText" dxfId="1428" priority="1404" operator="containsText" text="오전">
      <formula>NOT(ISERROR(SEARCH("오전",S38)))</formula>
    </cfRule>
  </conditionalFormatting>
  <conditionalFormatting sqref="V38:X38">
    <cfRule type="containsText" dxfId="1427" priority="1393" operator="containsText" text="주간">
      <formula>NOT(ISERROR(SEARCH("주간",V38)))</formula>
    </cfRule>
    <cfRule type="containsText" dxfId="1426" priority="1394" operator="containsText" text="오후">
      <formula>NOT(ISERROR(SEARCH("오후",V38)))</formula>
    </cfRule>
    <cfRule type="containsText" dxfId="1425" priority="1395" operator="containsText" text="심야">
      <formula>NOT(ISERROR(SEARCH("심야",V38)))</formula>
    </cfRule>
    <cfRule type="containsText" dxfId="1424" priority="1396" operator="containsText" text="휴무">
      <formula>NOT(ISERROR(SEARCH("휴무",V38)))</formula>
    </cfRule>
    <cfRule type="containsText" dxfId="1423" priority="1397" operator="containsText" text="야간">
      <formula>NOT(ISERROR(SEARCH("야간",V38)))</formula>
    </cfRule>
    <cfRule type="containsText" dxfId="1422" priority="1398" operator="containsText" text="오전">
      <formula>NOT(ISERROR(SEARCH("오전",V38)))</formula>
    </cfRule>
  </conditionalFormatting>
  <conditionalFormatting sqref="G41:I41">
    <cfRule type="containsText" dxfId="1421" priority="1387" operator="containsText" text="주간">
      <formula>NOT(ISERROR(SEARCH("주간",G41)))</formula>
    </cfRule>
    <cfRule type="containsText" dxfId="1420" priority="1388" operator="containsText" text="오후">
      <formula>NOT(ISERROR(SEARCH("오후",G41)))</formula>
    </cfRule>
    <cfRule type="containsText" dxfId="1419" priority="1389" operator="containsText" text="심야">
      <formula>NOT(ISERROR(SEARCH("심야",G41)))</formula>
    </cfRule>
    <cfRule type="containsText" dxfId="1418" priority="1390" operator="containsText" text="휴무">
      <formula>NOT(ISERROR(SEARCH("휴무",G41)))</formula>
    </cfRule>
    <cfRule type="containsText" dxfId="1417" priority="1391" operator="containsText" text="야간">
      <formula>NOT(ISERROR(SEARCH("야간",G41)))</formula>
    </cfRule>
    <cfRule type="containsText" dxfId="1416" priority="1392" operator="containsText" text="오전">
      <formula>NOT(ISERROR(SEARCH("오전",G41)))</formula>
    </cfRule>
  </conditionalFormatting>
  <conditionalFormatting sqref="D41:F41">
    <cfRule type="containsText" dxfId="1415" priority="1381" operator="containsText" text="주간">
      <formula>NOT(ISERROR(SEARCH("주간",D41)))</formula>
    </cfRule>
    <cfRule type="containsText" dxfId="1414" priority="1382" operator="containsText" text="오후">
      <formula>NOT(ISERROR(SEARCH("오후",D41)))</formula>
    </cfRule>
    <cfRule type="containsText" dxfId="1413" priority="1383" operator="containsText" text="심야">
      <formula>NOT(ISERROR(SEARCH("심야",D41)))</formula>
    </cfRule>
    <cfRule type="containsText" dxfId="1412" priority="1384" operator="containsText" text="휴무">
      <formula>NOT(ISERROR(SEARCH("휴무",D41)))</formula>
    </cfRule>
    <cfRule type="containsText" dxfId="1411" priority="1385" operator="containsText" text="야간">
      <formula>NOT(ISERROR(SEARCH("야간",D41)))</formula>
    </cfRule>
    <cfRule type="containsText" dxfId="1410" priority="1386" operator="containsText" text="오전">
      <formula>NOT(ISERROR(SEARCH("오전",D41)))</formula>
    </cfRule>
  </conditionalFormatting>
  <conditionalFormatting sqref="M40:O40">
    <cfRule type="containsText" dxfId="1409" priority="1375" operator="containsText" text="주간">
      <formula>NOT(ISERROR(SEARCH("주간",M40)))</formula>
    </cfRule>
    <cfRule type="containsText" dxfId="1408" priority="1376" operator="containsText" text="오후">
      <formula>NOT(ISERROR(SEARCH("오후",M40)))</formula>
    </cfRule>
    <cfRule type="containsText" dxfId="1407" priority="1377" operator="containsText" text="심야">
      <formula>NOT(ISERROR(SEARCH("심야",M40)))</formula>
    </cfRule>
    <cfRule type="containsText" dxfId="1406" priority="1378" operator="containsText" text="휴무">
      <formula>NOT(ISERROR(SEARCH("휴무",M40)))</formula>
    </cfRule>
    <cfRule type="containsText" dxfId="1405" priority="1379" operator="containsText" text="야간">
      <formula>NOT(ISERROR(SEARCH("야간",M40)))</formula>
    </cfRule>
    <cfRule type="containsText" dxfId="1404" priority="1380" operator="containsText" text="오전">
      <formula>NOT(ISERROR(SEARCH("오전",M40)))</formula>
    </cfRule>
  </conditionalFormatting>
  <conditionalFormatting sqref="J40:L40">
    <cfRule type="containsText" dxfId="1403" priority="1369" operator="containsText" text="주간">
      <formula>NOT(ISERROR(SEARCH("주간",J40)))</formula>
    </cfRule>
    <cfRule type="containsText" dxfId="1402" priority="1370" operator="containsText" text="오후">
      <formula>NOT(ISERROR(SEARCH("오후",J40)))</formula>
    </cfRule>
    <cfRule type="containsText" dxfId="1401" priority="1371" operator="containsText" text="심야">
      <formula>NOT(ISERROR(SEARCH("심야",J40)))</formula>
    </cfRule>
    <cfRule type="containsText" dxfId="1400" priority="1372" operator="containsText" text="휴무">
      <formula>NOT(ISERROR(SEARCH("휴무",J40)))</formula>
    </cfRule>
    <cfRule type="containsText" dxfId="1399" priority="1373" operator="containsText" text="야간">
      <formula>NOT(ISERROR(SEARCH("야간",J40)))</formula>
    </cfRule>
    <cfRule type="containsText" dxfId="1398" priority="1374" operator="containsText" text="오전">
      <formula>NOT(ISERROR(SEARCH("오전",J40)))</formula>
    </cfRule>
  </conditionalFormatting>
  <conditionalFormatting sqref="S40:U40">
    <cfRule type="containsText" dxfId="1397" priority="1363" operator="containsText" text="주간">
      <formula>NOT(ISERROR(SEARCH("주간",S40)))</formula>
    </cfRule>
    <cfRule type="containsText" dxfId="1396" priority="1364" operator="containsText" text="오후">
      <formula>NOT(ISERROR(SEARCH("오후",S40)))</formula>
    </cfRule>
    <cfRule type="containsText" dxfId="1395" priority="1365" operator="containsText" text="심야">
      <formula>NOT(ISERROR(SEARCH("심야",S40)))</formula>
    </cfRule>
    <cfRule type="containsText" dxfId="1394" priority="1366" operator="containsText" text="휴무">
      <formula>NOT(ISERROR(SEARCH("휴무",S40)))</formula>
    </cfRule>
    <cfRule type="containsText" dxfId="1393" priority="1367" operator="containsText" text="야간">
      <formula>NOT(ISERROR(SEARCH("야간",S40)))</formula>
    </cfRule>
    <cfRule type="containsText" dxfId="1392" priority="1368" operator="containsText" text="오전">
      <formula>NOT(ISERROR(SEARCH("오전",S40)))</formula>
    </cfRule>
  </conditionalFormatting>
  <conditionalFormatting sqref="V41:X41">
    <cfRule type="containsText" dxfId="1391" priority="1357" operator="containsText" text="주간">
      <formula>NOT(ISERROR(SEARCH("주간",V41)))</formula>
    </cfRule>
    <cfRule type="containsText" dxfId="1390" priority="1358" operator="containsText" text="오후">
      <formula>NOT(ISERROR(SEARCH("오후",V41)))</formula>
    </cfRule>
    <cfRule type="containsText" dxfId="1389" priority="1359" operator="containsText" text="심야">
      <formula>NOT(ISERROR(SEARCH("심야",V41)))</formula>
    </cfRule>
    <cfRule type="containsText" dxfId="1388" priority="1360" operator="containsText" text="휴무">
      <formula>NOT(ISERROR(SEARCH("휴무",V41)))</formula>
    </cfRule>
    <cfRule type="containsText" dxfId="1387" priority="1361" operator="containsText" text="야간">
      <formula>NOT(ISERROR(SEARCH("야간",V41)))</formula>
    </cfRule>
    <cfRule type="containsText" dxfId="1386" priority="1362" operator="containsText" text="오전">
      <formula>NOT(ISERROR(SEARCH("오전",V41)))</formula>
    </cfRule>
  </conditionalFormatting>
  <conditionalFormatting sqref="S35:U35">
    <cfRule type="containsText" dxfId="1385" priority="1351" operator="containsText" text="주간">
      <formula>NOT(ISERROR(SEARCH("주간",S35)))</formula>
    </cfRule>
    <cfRule type="containsText" dxfId="1384" priority="1352" operator="containsText" text="오후">
      <formula>NOT(ISERROR(SEARCH("오후",S35)))</formula>
    </cfRule>
    <cfRule type="containsText" dxfId="1383" priority="1353" operator="containsText" text="심야">
      <formula>NOT(ISERROR(SEARCH("심야",S35)))</formula>
    </cfRule>
    <cfRule type="containsText" dxfId="1382" priority="1354" operator="containsText" text="휴무">
      <formula>NOT(ISERROR(SEARCH("휴무",S35)))</formula>
    </cfRule>
    <cfRule type="containsText" dxfId="1381" priority="1355" operator="containsText" text="야간">
      <formula>NOT(ISERROR(SEARCH("야간",S35)))</formula>
    </cfRule>
    <cfRule type="containsText" dxfId="1380" priority="1356" operator="containsText" text="오전">
      <formula>NOT(ISERROR(SEARCH("오전",S35)))</formula>
    </cfRule>
  </conditionalFormatting>
  <conditionalFormatting sqref="V35:X35">
    <cfRule type="containsText" dxfId="1379" priority="1345" operator="containsText" text="주간">
      <formula>NOT(ISERROR(SEARCH("주간",V35)))</formula>
    </cfRule>
    <cfRule type="containsText" dxfId="1378" priority="1346" operator="containsText" text="오후">
      <formula>NOT(ISERROR(SEARCH("오후",V35)))</formula>
    </cfRule>
    <cfRule type="containsText" dxfId="1377" priority="1347" operator="containsText" text="심야">
      <formula>NOT(ISERROR(SEARCH("심야",V35)))</formula>
    </cfRule>
    <cfRule type="containsText" dxfId="1376" priority="1348" operator="containsText" text="휴무">
      <formula>NOT(ISERROR(SEARCH("휴무",V35)))</formula>
    </cfRule>
    <cfRule type="containsText" dxfId="1375" priority="1349" operator="containsText" text="야간">
      <formula>NOT(ISERROR(SEARCH("야간",V35)))</formula>
    </cfRule>
    <cfRule type="containsText" dxfId="1374" priority="1350" operator="containsText" text="오전">
      <formula>NOT(ISERROR(SEARCH("오전",V35)))</formula>
    </cfRule>
  </conditionalFormatting>
  <conditionalFormatting sqref="G37:I37">
    <cfRule type="containsText" dxfId="1373" priority="1339" operator="containsText" text="주간">
      <formula>NOT(ISERROR(SEARCH("주간",G37)))</formula>
    </cfRule>
    <cfRule type="containsText" dxfId="1372" priority="1340" operator="containsText" text="오후">
      <formula>NOT(ISERROR(SEARCH("오후",G37)))</formula>
    </cfRule>
    <cfRule type="containsText" dxfId="1371" priority="1341" operator="containsText" text="심야">
      <formula>NOT(ISERROR(SEARCH("심야",G37)))</formula>
    </cfRule>
    <cfRule type="containsText" dxfId="1370" priority="1342" operator="containsText" text="휴무">
      <formula>NOT(ISERROR(SEARCH("휴무",G37)))</formula>
    </cfRule>
    <cfRule type="containsText" dxfId="1369" priority="1343" operator="containsText" text="야간">
      <formula>NOT(ISERROR(SEARCH("야간",G37)))</formula>
    </cfRule>
    <cfRule type="containsText" dxfId="1368" priority="1344" operator="containsText" text="오전">
      <formula>NOT(ISERROR(SEARCH("오전",G37)))</formula>
    </cfRule>
  </conditionalFormatting>
  <conditionalFormatting sqref="V37:X37">
    <cfRule type="containsText" dxfId="1367" priority="1333" operator="containsText" text="주간">
      <formula>NOT(ISERROR(SEARCH("주간",V37)))</formula>
    </cfRule>
    <cfRule type="containsText" dxfId="1366" priority="1334" operator="containsText" text="오후">
      <formula>NOT(ISERROR(SEARCH("오후",V37)))</formula>
    </cfRule>
    <cfRule type="containsText" dxfId="1365" priority="1335" operator="containsText" text="심야">
      <formula>NOT(ISERROR(SEARCH("심야",V37)))</formula>
    </cfRule>
    <cfRule type="containsText" dxfId="1364" priority="1336" operator="containsText" text="휴무">
      <formula>NOT(ISERROR(SEARCH("휴무",V37)))</formula>
    </cfRule>
    <cfRule type="containsText" dxfId="1363" priority="1337" operator="containsText" text="야간">
      <formula>NOT(ISERROR(SEARCH("야간",V37)))</formula>
    </cfRule>
    <cfRule type="containsText" dxfId="1362" priority="1338" operator="containsText" text="오전">
      <formula>NOT(ISERROR(SEARCH("오전",V37)))</formula>
    </cfRule>
  </conditionalFormatting>
  <conditionalFormatting sqref="V39:X39">
    <cfRule type="containsText" dxfId="1361" priority="1327" operator="containsText" text="주간">
      <formula>NOT(ISERROR(SEARCH("주간",V39)))</formula>
    </cfRule>
    <cfRule type="containsText" dxfId="1360" priority="1328" operator="containsText" text="오후">
      <formula>NOT(ISERROR(SEARCH("오후",V39)))</formula>
    </cfRule>
    <cfRule type="containsText" dxfId="1359" priority="1329" operator="containsText" text="심야">
      <formula>NOT(ISERROR(SEARCH("심야",V39)))</formula>
    </cfRule>
    <cfRule type="containsText" dxfId="1358" priority="1330" operator="containsText" text="휴무">
      <formula>NOT(ISERROR(SEARCH("휴무",V39)))</formula>
    </cfRule>
    <cfRule type="containsText" dxfId="1357" priority="1331" operator="containsText" text="야간">
      <formula>NOT(ISERROR(SEARCH("야간",V39)))</formula>
    </cfRule>
    <cfRule type="containsText" dxfId="1356" priority="1332" operator="containsText" text="오전">
      <formula>NOT(ISERROR(SEARCH("오전",V39)))</formula>
    </cfRule>
  </conditionalFormatting>
  <conditionalFormatting sqref="AP60:AR60">
    <cfRule type="containsText" dxfId="1355" priority="1321" operator="containsText" text="주간">
      <formula>NOT(ISERROR(SEARCH("주간",AP60)))</formula>
    </cfRule>
    <cfRule type="containsText" dxfId="1354" priority="1322" operator="containsText" text="오후">
      <formula>NOT(ISERROR(SEARCH("오후",AP60)))</formula>
    </cfRule>
    <cfRule type="containsText" dxfId="1353" priority="1323" operator="containsText" text="심야">
      <formula>NOT(ISERROR(SEARCH("심야",AP60)))</formula>
    </cfRule>
    <cfRule type="containsText" dxfId="1352" priority="1324" operator="containsText" text="휴무">
      <formula>NOT(ISERROR(SEARCH("휴무",AP60)))</formula>
    </cfRule>
    <cfRule type="containsText" dxfId="1351" priority="1325" operator="containsText" text="야간">
      <formula>NOT(ISERROR(SEARCH("야간",AP60)))</formula>
    </cfRule>
    <cfRule type="containsText" dxfId="1350" priority="1326" operator="containsText" text="오전">
      <formula>NOT(ISERROR(SEARCH("오전",AP60)))</formula>
    </cfRule>
  </conditionalFormatting>
  <conditionalFormatting sqref="AS60:AU60">
    <cfRule type="containsText" dxfId="1349" priority="1315" operator="containsText" text="주간">
      <formula>NOT(ISERROR(SEARCH("주간",AS60)))</formula>
    </cfRule>
    <cfRule type="containsText" dxfId="1348" priority="1316" operator="containsText" text="오후">
      <formula>NOT(ISERROR(SEARCH("오후",AS60)))</formula>
    </cfRule>
    <cfRule type="containsText" dxfId="1347" priority="1317" operator="containsText" text="심야">
      <formula>NOT(ISERROR(SEARCH("심야",AS60)))</formula>
    </cfRule>
    <cfRule type="containsText" dxfId="1346" priority="1318" operator="containsText" text="휴무">
      <formula>NOT(ISERROR(SEARCH("휴무",AS60)))</formula>
    </cfRule>
    <cfRule type="containsText" dxfId="1345" priority="1319" operator="containsText" text="야간">
      <formula>NOT(ISERROR(SEARCH("야간",AS60)))</formula>
    </cfRule>
    <cfRule type="containsText" dxfId="1344" priority="1320" operator="containsText" text="오전">
      <formula>NOT(ISERROR(SEARCH("오전",AS60)))</formula>
    </cfRule>
  </conditionalFormatting>
  <conditionalFormatting sqref="AK51:AM51">
    <cfRule type="containsText" dxfId="1343" priority="1309" operator="containsText" text="주간">
      <formula>NOT(ISERROR(SEARCH("주간",AK51)))</formula>
    </cfRule>
    <cfRule type="containsText" dxfId="1342" priority="1310" operator="containsText" text="오후">
      <formula>NOT(ISERROR(SEARCH("오후",AK51)))</formula>
    </cfRule>
    <cfRule type="containsText" dxfId="1341" priority="1311" operator="containsText" text="심야">
      <formula>NOT(ISERROR(SEARCH("심야",AK51)))</formula>
    </cfRule>
    <cfRule type="containsText" dxfId="1340" priority="1312" operator="containsText" text="휴무">
      <formula>NOT(ISERROR(SEARCH("휴무",AK51)))</formula>
    </cfRule>
    <cfRule type="containsText" dxfId="1339" priority="1313" operator="containsText" text="야간">
      <formula>NOT(ISERROR(SEARCH("야간",AK51)))</formula>
    </cfRule>
    <cfRule type="containsText" dxfId="1338" priority="1314" operator="containsText" text="오전">
      <formula>NOT(ISERROR(SEARCH("오전",AK51)))</formula>
    </cfRule>
  </conditionalFormatting>
  <conditionalFormatting sqref="AP51:AR51">
    <cfRule type="containsText" dxfId="1337" priority="1303" operator="containsText" text="주간">
      <formula>NOT(ISERROR(SEARCH("주간",AP51)))</formula>
    </cfRule>
    <cfRule type="containsText" dxfId="1336" priority="1304" operator="containsText" text="오후">
      <formula>NOT(ISERROR(SEARCH("오후",AP51)))</formula>
    </cfRule>
    <cfRule type="containsText" dxfId="1335" priority="1305" operator="containsText" text="심야">
      <formula>NOT(ISERROR(SEARCH("심야",AP51)))</formula>
    </cfRule>
    <cfRule type="containsText" dxfId="1334" priority="1306" operator="containsText" text="휴무">
      <formula>NOT(ISERROR(SEARCH("휴무",AP51)))</formula>
    </cfRule>
    <cfRule type="containsText" dxfId="1333" priority="1307" operator="containsText" text="야간">
      <formula>NOT(ISERROR(SEARCH("야간",AP51)))</formula>
    </cfRule>
    <cfRule type="containsText" dxfId="1332" priority="1308" operator="containsText" text="오전">
      <formula>NOT(ISERROR(SEARCH("오전",AP51)))</formula>
    </cfRule>
  </conditionalFormatting>
  <conditionalFormatting sqref="J41:L41">
    <cfRule type="containsText" dxfId="1331" priority="1297" operator="containsText" text="주간">
      <formula>NOT(ISERROR(SEARCH("주간",J41)))</formula>
    </cfRule>
    <cfRule type="containsText" dxfId="1330" priority="1298" operator="containsText" text="오후">
      <formula>NOT(ISERROR(SEARCH("오후",J41)))</formula>
    </cfRule>
    <cfRule type="containsText" dxfId="1329" priority="1299" operator="containsText" text="심야">
      <formula>NOT(ISERROR(SEARCH("심야",J41)))</formula>
    </cfRule>
    <cfRule type="containsText" dxfId="1328" priority="1300" operator="containsText" text="휴무">
      <formula>NOT(ISERROR(SEARCH("휴무",J41)))</formula>
    </cfRule>
    <cfRule type="containsText" dxfId="1327" priority="1301" operator="containsText" text="야간">
      <formula>NOT(ISERROR(SEARCH("야간",J41)))</formula>
    </cfRule>
    <cfRule type="containsText" dxfId="1326" priority="1302" operator="containsText" text="오전">
      <formula>NOT(ISERROR(SEARCH("오전",J41)))</formula>
    </cfRule>
  </conditionalFormatting>
  <conditionalFormatting sqref="M41:O41">
    <cfRule type="containsText" dxfId="1325" priority="1291" operator="containsText" text="주간">
      <formula>NOT(ISERROR(SEARCH("주간",M41)))</formula>
    </cfRule>
    <cfRule type="containsText" dxfId="1324" priority="1292" operator="containsText" text="오후">
      <formula>NOT(ISERROR(SEARCH("오후",M41)))</formula>
    </cfRule>
    <cfRule type="containsText" dxfId="1323" priority="1293" operator="containsText" text="심야">
      <formula>NOT(ISERROR(SEARCH("심야",M41)))</formula>
    </cfRule>
    <cfRule type="containsText" dxfId="1322" priority="1294" operator="containsText" text="휴무">
      <formula>NOT(ISERROR(SEARCH("휴무",M41)))</formula>
    </cfRule>
    <cfRule type="containsText" dxfId="1321" priority="1295" operator="containsText" text="야간">
      <formula>NOT(ISERROR(SEARCH("야간",M41)))</formula>
    </cfRule>
    <cfRule type="containsText" dxfId="1320" priority="1296" operator="containsText" text="오전">
      <formula>NOT(ISERROR(SEARCH("오전",M41)))</formula>
    </cfRule>
  </conditionalFormatting>
  <conditionalFormatting sqref="M35:O35">
    <cfRule type="containsText" dxfId="1319" priority="1285" operator="containsText" text="주간">
      <formula>NOT(ISERROR(SEARCH("주간",M35)))</formula>
    </cfRule>
    <cfRule type="containsText" dxfId="1318" priority="1286" operator="containsText" text="오후">
      <formula>NOT(ISERROR(SEARCH("오후",M35)))</formula>
    </cfRule>
    <cfRule type="containsText" dxfId="1317" priority="1287" operator="containsText" text="심야">
      <formula>NOT(ISERROR(SEARCH("심야",M35)))</formula>
    </cfRule>
    <cfRule type="containsText" dxfId="1316" priority="1288" operator="containsText" text="휴무">
      <formula>NOT(ISERROR(SEARCH("휴무",M35)))</formula>
    </cfRule>
    <cfRule type="containsText" dxfId="1315" priority="1289" operator="containsText" text="야간">
      <formula>NOT(ISERROR(SEARCH("야간",M35)))</formula>
    </cfRule>
    <cfRule type="containsText" dxfId="1314" priority="1290" operator="containsText" text="오전">
      <formula>NOT(ISERROR(SEARCH("오전",M35)))</formula>
    </cfRule>
  </conditionalFormatting>
  <conditionalFormatting sqref="S65:X65">
    <cfRule type="containsText" dxfId="1313" priority="1279" operator="containsText" text="주간">
      <formula>NOT(ISERROR(SEARCH("주간",S65)))</formula>
    </cfRule>
    <cfRule type="containsText" dxfId="1312" priority="1280" operator="containsText" text="오후">
      <formula>NOT(ISERROR(SEARCH("오후",S65)))</formula>
    </cfRule>
    <cfRule type="containsText" dxfId="1311" priority="1281" operator="containsText" text="심야">
      <formula>NOT(ISERROR(SEARCH("심야",S65)))</formula>
    </cfRule>
    <cfRule type="containsText" dxfId="1310" priority="1282" operator="containsText" text="휴무">
      <formula>NOT(ISERROR(SEARCH("휴무",S65)))</formula>
    </cfRule>
    <cfRule type="containsText" dxfId="1309" priority="1283" operator="containsText" text="야간">
      <formula>NOT(ISERROR(SEARCH("야간",S65)))</formula>
    </cfRule>
    <cfRule type="containsText" dxfId="1308" priority="1284" operator="containsText" text="오전">
      <formula>NOT(ISERROR(SEARCH("오전",S65)))</formula>
    </cfRule>
  </conditionalFormatting>
  <conditionalFormatting sqref="M65:O65">
    <cfRule type="containsText" dxfId="1307" priority="1273" operator="containsText" text="주간">
      <formula>NOT(ISERROR(SEARCH("주간",M65)))</formula>
    </cfRule>
    <cfRule type="containsText" dxfId="1306" priority="1274" operator="containsText" text="오후">
      <formula>NOT(ISERROR(SEARCH("오후",M65)))</formula>
    </cfRule>
    <cfRule type="containsText" dxfId="1305" priority="1275" operator="containsText" text="심야">
      <formula>NOT(ISERROR(SEARCH("심야",M65)))</formula>
    </cfRule>
    <cfRule type="containsText" dxfId="1304" priority="1276" operator="containsText" text="휴무">
      <formula>NOT(ISERROR(SEARCH("휴무",M65)))</formula>
    </cfRule>
    <cfRule type="containsText" dxfId="1303" priority="1277" operator="containsText" text="야간">
      <formula>NOT(ISERROR(SEARCH("야간",M65)))</formula>
    </cfRule>
    <cfRule type="containsText" dxfId="1302" priority="1278" operator="containsText" text="오전">
      <formula>NOT(ISERROR(SEARCH("오전",M65)))</formula>
    </cfRule>
  </conditionalFormatting>
  <conditionalFormatting sqref="D65:F65">
    <cfRule type="containsText" dxfId="1301" priority="1267" operator="containsText" text="주간">
      <formula>NOT(ISERROR(SEARCH("주간",D65)))</formula>
    </cfRule>
    <cfRule type="containsText" dxfId="1300" priority="1268" operator="containsText" text="오후">
      <formula>NOT(ISERROR(SEARCH("오후",D65)))</formula>
    </cfRule>
    <cfRule type="containsText" dxfId="1299" priority="1269" operator="containsText" text="심야">
      <formula>NOT(ISERROR(SEARCH("심야",D65)))</formula>
    </cfRule>
    <cfRule type="containsText" dxfId="1298" priority="1270" operator="containsText" text="휴무">
      <formula>NOT(ISERROR(SEARCH("휴무",D65)))</formula>
    </cfRule>
    <cfRule type="containsText" dxfId="1297" priority="1271" operator="containsText" text="야간">
      <formula>NOT(ISERROR(SEARCH("야간",D65)))</formula>
    </cfRule>
    <cfRule type="containsText" dxfId="1296" priority="1272" operator="containsText" text="오전">
      <formula>NOT(ISERROR(SEARCH("오전",D65)))</formula>
    </cfRule>
  </conditionalFormatting>
  <conditionalFormatting sqref="G65:I65">
    <cfRule type="containsText" dxfId="1295" priority="1261" operator="containsText" text="주간">
      <formula>NOT(ISERROR(SEARCH("주간",G65)))</formula>
    </cfRule>
    <cfRule type="containsText" dxfId="1294" priority="1262" operator="containsText" text="오후">
      <formula>NOT(ISERROR(SEARCH("오후",G65)))</formula>
    </cfRule>
    <cfRule type="containsText" dxfId="1293" priority="1263" operator="containsText" text="심야">
      <formula>NOT(ISERROR(SEARCH("심야",G65)))</formula>
    </cfRule>
    <cfRule type="containsText" dxfId="1292" priority="1264" operator="containsText" text="휴무">
      <formula>NOT(ISERROR(SEARCH("휴무",G65)))</formula>
    </cfRule>
    <cfRule type="containsText" dxfId="1291" priority="1265" operator="containsText" text="야간">
      <formula>NOT(ISERROR(SEARCH("야간",G65)))</formula>
    </cfRule>
    <cfRule type="containsText" dxfId="1290" priority="1266" operator="containsText" text="오전">
      <formula>NOT(ISERROR(SEARCH("오전",G65)))</formula>
    </cfRule>
  </conditionalFormatting>
  <conditionalFormatting sqref="D59:F59">
    <cfRule type="containsText" dxfId="1289" priority="1255" operator="containsText" text="주간">
      <formula>NOT(ISERROR(SEARCH("주간",D59)))</formula>
    </cfRule>
    <cfRule type="containsText" dxfId="1288" priority="1256" operator="containsText" text="오후">
      <formula>NOT(ISERROR(SEARCH("오후",D59)))</formula>
    </cfRule>
    <cfRule type="containsText" dxfId="1287" priority="1257" operator="containsText" text="심야">
      <formula>NOT(ISERROR(SEARCH("심야",D59)))</formula>
    </cfRule>
    <cfRule type="containsText" dxfId="1286" priority="1258" operator="containsText" text="휴무">
      <formula>NOT(ISERROR(SEARCH("휴무",D59)))</formula>
    </cfRule>
    <cfRule type="containsText" dxfId="1285" priority="1259" operator="containsText" text="야간">
      <formula>NOT(ISERROR(SEARCH("야간",D59)))</formula>
    </cfRule>
    <cfRule type="containsText" dxfId="1284" priority="1260" operator="containsText" text="오전">
      <formula>NOT(ISERROR(SEARCH("오전",D59)))</formula>
    </cfRule>
  </conditionalFormatting>
  <conditionalFormatting sqref="V59:X59">
    <cfRule type="containsText" dxfId="1283" priority="1249" operator="containsText" text="주간">
      <formula>NOT(ISERROR(SEARCH("주간",V59)))</formula>
    </cfRule>
    <cfRule type="containsText" dxfId="1282" priority="1250" operator="containsText" text="오후">
      <formula>NOT(ISERROR(SEARCH("오후",V59)))</formula>
    </cfRule>
    <cfRule type="containsText" dxfId="1281" priority="1251" operator="containsText" text="심야">
      <formula>NOT(ISERROR(SEARCH("심야",V59)))</formula>
    </cfRule>
    <cfRule type="containsText" dxfId="1280" priority="1252" operator="containsText" text="휴무">
      <formula>NOT(ISERROR(SEARCH("휴무",V59)))</formula>
    </cfRule>
    <cfRule type="containsText" dxfId="1279" priority="1253" operator="containsText" text="야간">
      <formula>NOT(ISERROR(SEARCH("야간",V59)))</formula>
    </cfRule>
    <cfRule type="containsText" dxfId="1278" priority="1254" operator="containsText" text="오전">
      <formula>NOT(ISERROR(SEARCH("오전",V59)))</formula>
    </cfRule>
  </conditionalFormatting>
  <conditionalFormatting sqref="S59:U59">
    <cfRule type="containsText" dxfId="1277" priority="1243" operator="containsText" text="주간">
      <formula>NOT(ISERROR(SEARCH("주간",S59)))</formula>
    </cfRule>
    <cfRule type="containsText" dxfId="1276" priority="1244" operator="containsText" text="오후">
      <formula>NOT(ISERROR(SEARCH("오후",S59)))</formula>
    </cfRule>
    <cfRule type="containsText" dxfId="1275" priority="1245" operator="containsText" text="심야">
      <formula>NOT(ISERROR(SEARCH("심야",S59)))</formula>
    </cfRule>
    <cfRule type="containsText" dxfId="1274" priority="1246" operator="containsText" text="휴무">
      <formula>NOT(ISERROR(SEARCH("휴무",S59)))</formula>
    </cfRule>
    <cfRule type="containsText" dxfId="1273" priority="1247" operator="containsText" text="야간">
      <formula>NOT(ISERROR(SEARCH("야간",S59)))</formula>
    </cfRule>
    <cfRule type="containsText" dxfId="1272" priority="1248" operator="containsText" text="오전">
      <formula>NOT(ISERROR(SEARCH("오전",S59)))</formula>
    </cfRule>
  </conditionalFormatting>
  <conditionalFormatting sqref="J59:L59">
    <cfRule type="containsText" dxfId="1271" priority="1237" operator="containsText" text="주간">
      <formula>NOT(ISERROR(SEARCH("주간",J59)))</formula>
    </cfRule>
    <cfRule type="containsText" dxfId="1270" priority="1238" operator="containsText" text="오후">
      <formula>NOT(ISERROR(SEARCH("오후",J59)))</formula>
    </cfRule>
    <cfRule type="containsText" dxfId="1269" priority="1239" operator="containsText" text="심야">
      <formula>NOT(ISERROR(SEARCH("심야",J59)))</formula>
    </cfRule>
    <cfRule type="containsText" dxfId="1268" priority="1240" operator="containsText" text="휴무">
      <formula>NOT(ISERROR(SEARCH("휴무",J59)))</formula>
    </cfRule>
    <cfRule type="containsText" dxfId="1267" priority="1241" operator="containsText" text="야간">
      <formula>NOT(ISERROR(SEARCH("야간",J59)))</formula>
    </cfRule>
    <cfRule type="containsText" dxfId="1266" priority="1242" operator="containsText" text="오전">
      <formula>NOT(ISERROR(SEARCH("오전",J59)))</formula>
    </cfRule>
  </conditionalFormatting>
  <conditionalFormatting sqref="M59:O59">
    <cfRule type="containsText" dxfId="1265" priority="1231" operator="containsText" text="주간">
      <formula>NOT(ISERROR(SEARCH("주간",M59)))</formula>
    </cfRule>
    <cfRule type="containsText" dxfId="1264" priority="1232" operator="containsText" text="오후">
      <formula>NOT(ISERROR(SEARCH("오후",M59)))</formula>
    </cfRule>
    <cfRule type="containsText" dxfId="1263" priority="1233" operator="containsText" text="심야">
      <formula>NOT(ISERROR(SEARCH("심야",M59)))</formula>
    </cfRule>
    <cfRule type="containsText" dxfId="1262" priority="1234" operator="containsText" text="휴무">
      <formula>NOT(ISERROR(SEARCH("휴무",M59)))</formula>
    </cfRule>
    <cfRule type="containsText" dxfId="1261" priority="1235" operator="containsText" text="야간">
      <formula>NOT(ISERROR(SEARCH("야간",M59)))</formula>
    </cfRule>
    <cfRule type="containsText" dxfId="1260" priority="1236" operator="containsText" text="오전">
      <formula>NOT(ISERROR(SEARCH("오전",M59)))</formula>
    </cfRule>
  </conditionalFormatting>
  <conditionalFormatting sqref="M60:O60">
    <cfRule type="containsText" dxfId="1259" priority="1225" operator="containsText" text="주간">
      <formula>NOT(ISERROR(SEARCH("주간",M60)))</formula>
    </cfRule>
    <cfRule type="containsText" dxfId="1258" priority="1226" operator="containsText" text="오후">
      <formula>NOT(ISERROR(SEARCH("오후",M60)))</formula>
    </cfRule>
    <cfRule type="containsText" dxfId="1257" priority="1227" operator="containsText" text="심야">
      <formula>NOT(ISERROR(SEARCH("심야",M60)))</formula>
    </cfRule>
    <cfRule type="containsText" dxfId="1256" priority="1228" operator="containsText" text="휴무">
      <formula>NOT(ISERROR(SEARCH("휴무",M60)))</formula>
    </cfRule>
    <cfRule type="containsText" dxfId="1255" priority="1229" operator="containsText" text="야간">
      <formula>NOT(ISERROR(SEARCH("야간",M60)))</formula>
    </cfRule>
    <cfRule type="containsText" dxfId="1254" priority="1230" operator="containsText" text="오전">
      <formula>NOT(ISERROR(SEARCH("오전",M60)))</formula>
    </cfRule>
  </conditionalFormatting>
  <conditionalFormatting sqref="G60:I60">
    <cfRule type="containsText" dxfId="1253" priority="1219" operator="containsText" text="주간">
      <formula>NOT(ISERROR(SEARCH("주간",G60)))</formula>
    </cfRule>
    <cfRule type="containsText" dxfId="1252" priority="1220" operator="containsText" text="오후">
      <formula>NOT(ISERROR(SEARCH("오후",G60)))</formula>
    </cfRule>
    <cfRule type="containsText" dxfId="1251" priority="1221" operator="containsText" text="심야">
      <formula>NOT(ISERROR(SEARCH("심야",G60)))</formula>
    </cfRule>
    <cfRule type="containsText" dxfId="1250" priority="1222" operator="containsText" text="휴무">
      <formula>NOT(ISERROR(SEARCH("휴무",G60)))</formula>
    </cfRule>
    <cfRule type="containsText" dxfId="1249" priority="1223" operator="containsText" text="야간">
      <formula>NOT(ISERROR(SEARCH("야간",G60)))</formula>
    </cfRule>
    <cfRule type="containsText" dxfId="1248" priority="1224" operator="containsText" text="오전">
      <formula>NOT(ISERROR(SEARCH("오전",G60)))</formula>
    </cfRule>
  </conditionalFormatting>
  <conditionalFormatting sqref="D60:F60">
    <cfRule type="containsText" dxfId="1247" priority="1213" operator="containsText" text="주간">
      <formula>NOT(ISERROR(SEARCH("주간",D60)))</formula>
    </cfRule>
    <cfRule type="containsText" dxfId="1246" priority="1214" operator="containsText" text="오후">
      <formula>NOT(ISERROR(SEARCH("오후",D60)))</formula>
    </cfRule>
    <cfRule type="containsText" dxfId="1245" priority="1215" operator="containsText" text="심야">
      <formula>NOT(ISERROR(SEARCH("심야",D60)))</formula>
    </cfRule>
    <cfRule type="containsText" dxfId="1244" priority="1216" operator="containsText" text="휴무">
      <formula>NOT(ISERROR(SEARCH("휴무",D60)))</formula>
    </cfRule>
    <cfRule type="containsText" dxfId="1243" priority="1217" operator="containsText" text="야간">
      <formula>NOT(ISERROR(SEARCH("야간",D60)))</formula>
    </cfRule>
    <cfRule type="containsText" dxfId="1242" priority="1218" operator="containsText" text="오전">
      <formula>NOT(ISERROR(SEARCH("오전",D60)))</formula>
    </cfRule>
  </conditionalFormatting>
  <conditionalFormatting sqref="J60:L60">
    <cfRule type="containsText" dxfId="1241" priority="1207" operator="containsText" text="주간">
      <formula>NOT(ISERROR(SEARCH("주간",J60)))</formula>
    </cfRule>
    <cfRule type="containsText" dxfId="1240" priority="1208" operator="containsText" text="오후">
      <formula>NOT(ISERROR(SEARCH("오후",J60)))</formula>
    </cfRule>
    <cfRule type="containsText" dxfId="1239" priority="1209" operator="containsText" text="심야">
      <formula>NOT(ISERROR(SEARCH("심야",J60)))</formula>
    </cfRule>
    <cfRule type="containsText" dxfId="1238" priority="1210" operator="containsText" text="휴무">
      <formula>NOT(ISERROR(SEARCH("휴무",J60)))</formula>
    </cfRule>
    <cfRule type="containsText" dxfId="1237" priority="1211" operator="containsText" text="야간">
      <formula>NOT(ISERROR(SEARCH("야간",J60)))</formula>
    </cfRule>
    <cfRule type="containsText" dxfId="1236" priority="1212" operator="containsText" text="오전">
      <formula>NOT(ISERROR(SEARCH("오전",J60)))</formula>
    </cfRule>
  </conditionalFormatting>
  <conditionalFormatting sqref="P60:R60">
    <cfRule type="containsText" dxfId="1235" priority="1201" operator="containsText" text="주간">
      <formula>NOT(ISERROR(SEARCH("주간",P60)))</formula>
    </cfRule>
    <cfRule type="containsText" dxfId="1234" priority="1202" operator="containsText" text="오후">
      <formula>NOT(ISERROR(SEARCH("오후",P60)))</formula>
    </cfRule>
    <cfRule type="containsText" dxfId="1233" priority="1203" operator="containsText" text="심야">
      <formula>NOT(ISERROR(SEARCH("심야",P60)))</formula>
    </cfRule>
    <cfRule type="containsText" dxfId="1232" priority="1204" operator="containsText" text="휴무">
      <formula>NOT(ISERROR(SEARCH("휴무",P60)))</formula>
    </cfRule>
    <cfRule type="containsText" dxfId="1231" priority="1205" operator="containsText" text="야간">
      <formula>NOT(ISERROR(SEARCH("야간",P60)))</formula>
    </cfRule>
    <cfRule type="containsText" dxfId="1230" priority="1206" operator="containsText" text="오전">
      <formula>NOT(ISERROR(SEARCH("오전",P60)))</formula>
    </cfRule>
  </conditionalFormatting>
  <conditionalFormatting sqref="S60:U60">
    <cfRule type="containsText" dxfId="1229" priority="1195" operator="containsText" text="주간">
      <formula>NOT(ISERROR(SEARCH("주간",S60)))</formula>
    </cfRule>
    <cfRule type="containsText" dxfId="1228" priority="1196" operator="containsText" text="오후">
      <formula>NOT(ISERROR(SEARCH("오후",S60)))</formula>
    </cfRule>
    <cfRule type="containsText" dxfId="1227" priority="1197" operator="containsText" text="심야">
      <formula>NOT(ISERROR(SEARCH("심야",S60)))</formula>
    </cfRule>
    <cfRule type="containsText" dxfId="1226" priority="1198" operator="containsText" text="휴무">
      <formula>NOT(ISERROR(SEARCH("휴무",S60)))</formula>
    </cfRule>
    <cfRule type="containsText" dxfId="1225" priority="1199" operator="containsText" text="야간">
      <formula>NOT(ISERROR(SEARCH("야간",S60)))</formula>
    </cfRule>
    <cfRule type="containsText" dxfId="1224" priority="1200" operator="containsText" text="오전">
      <formula>NOT(ISERROR(SEARCH("오전",S60)))</formula>
    </cfRule>
  </conditionalFormatting>
  <conditionalFormatting sqref="D61:F61">
    <cfRule type="containsText" dxfId="1223" priority="1189" operator="containsText" text="주간">
      <formula>NOT(ISERROR(SEARCH("주간",D61)))</formula>
    </cfRule>
    <cfRule type="containsText" dxfId="1222" priority="1190" operator="containsText" text="오후">
      <formula>NOT(ISERROR(SEARCH("오후",D61)))</formula>
    </cfRule>
    <cfRule type="containsText" dxfId="1221" priority="1191" operator="containsText" text="심야">
      <formula>NOT(ISERROR(SEARCH("심야",D61)))</formula>
    </cfRule>
    <cfRule type="containsText" dxfId="1220" priority="1192" operator="containsText" text="휴무">
      <formula>NOT(ISERROR(SEARCH("휴무",D61)))</formula>
    </cfRule>
    <cfRule type="containsText" dxfId="1219" priority="1193" operator="containsText" text="야간">
      <formula>NOT(ISERROR(SEARCH("야간",D61)))</formula>
    </cfRule>
    <cfRule type="containsText" dxfId="1218" priority="1194" operator="containsText" text="오전">
      <formula>NOT(ISERROR(SEARCH("오전",D61)))</formula>
    </cfRule>
  </conditionalFormatting>
  <conditionalFormatting sqref="S61:U61">
    <cfRule type="containsText" dxfId="1217" priority="1183" operator="containsText" text="주간">
      <formula>NOT(ISERROR(SEARCH("주간",S61)))</formula>
    </cfRule>
    <cfRule type="containsText" dxfId="1216" priority="1184" operator="containsText" text="오후">
      <formula>NOT(ISERROR(SEARCH("오후",S61)))</formula>
    </cfRule>
    <cfRule type="containsText" dxfId="1215" priority="1185" operator="containsText" text="심야">
      <formula>NOT(ISERROR(SEARCH("심야",S61)))</formula>
    </cfRule>
    <cfRule type="containsText" dxfId="1214" priority="1186" operator="containsText" text="휴무">
      <formula>NOT(ISERROR(SEARCH("휴무",S61)))</formula>
    </cfRule>
    <cfRule type="containsText" dxfId="1213" priority="1187" operator="containsText" text="야간">
      <formula>NOT(ISERROR(SEARCH("야간",S61)))</formula>
    </cfRule>
    <cfRule type="containsText" dxfId="1212" priority="1188" operator="containsText" text="오전">
      <formula>NOT(ISERROR(SEARCH("오전",S61)))</formula>
    </cfRule>
  </conditionalFormatting>
  <conditionalFormatting sqref="D62:F62">
    <cfRule type="containsText" dxfId="1211" priority="1177" operator="containsText" text="주간">
      <formula>NOT(ISERROR(SEARCH("주간",D62)))</formula>
    </cfRule>
    <cfRule type="containsText" dxfId="1210" priority="1178" operator="containsText" text="오후">
      <formula>NOT(ISERROR(SEARCH("오후",D62)))</formula>
    </cfRule>
    <cfRule type="containsText" dxfId="1209" priority="1179" operator="containsText" text="심야">
      <formula>NOT(ISERROR(SEARCH("심야",D62)))</formula>
    </cfRule>
    <cfRule type="containsText" dxfId="1208" priority="1180" operator="containsText" text="휴무">
      <formula>NOT(ISERROR(SEARCH("휴무",D62)))</formula>
    </cfRule>
    <cfRule type="containsText" dxfId="1207" priority="1181" operator="containsText" text="야간">
      <formula>NOT(ISERROR(SEARCH("야간",D62)))</formula>
    </cfRule>
    <cfRule type="containsText" dxfId="1206" priority="1182" operator="containsText" text="오전">
      <formula>NOT(ISERROR(SEARCH("오전",D62)))</formula>
    </cfRule>
  </conditionalFormatting>
  <conditionalFormatting sqref="V62:X62">
    <cfRule type="containsText" dxfId="1205" priority="1171" operator="containsText" text="주간">
      <formula>NOT(ISERROR(SEARCH("주간",V62)))</formula>
    </cfRule>
    <cfRule type="containsText" dxfId="1204" priority="1172" operator="containsText" text="오후">
      <formula>NOT(ISERROR(SEARCH("오후",V62)))</formula>
    </cfRule>
    <cfRule type="containsText" dxfId="1203" priority="1173" operator="containsText" text="심야">
      <formula>NOT(ISERROR(SEARCH("심야",V62)))</formula>
    </cfRule>
    <cfRule type="containsText" dxfId="1202" priority="1174" operator="containsText" text="휴무">
      <formula>NOT(ISERROR(SEARCH("휴무",V62)))</formula>
    </cfRule>
    <cfRule type="containsText" dxfId="1201" priority="1175" operator="containsText" text="야간">
      <formula>NOT(ISERROR(SEARCH("야간",V62)))</formula>
    </cfRule>
    <cfRule type="containsText" dxfId="1200" priority="1176" operator="containsText" text="오전">
      <formula>NOT(ISERROR(SEARCH("오전",V62)))</formula>
    </cfRule>
  </conditionalFormatting>
  <conditionalFormatting sqref="D63:F63">
    <cfRule type="containsText" dxfId="1199" priority="1165" operator="containsText" text="주간">
      <formula>NOT(ISERROR(SEARCH("주간",D63)))</formula>
    </cfRule>
    <cfRule type="containsText" dxfId="1198" priority="1166" operator="containsText" text="오후">
      <formula>NOT(ISERROR(SEARCH("오후",D63)))</formula>
    </cfRule>
    <cfRule type="containsText" dxfId="1197" priority="1167" operator="containsText" text="심야">
      <formula>NOT(ISERROR(SEARCH("심야",D63)))</formula>
    </cfRule>
    <cfRule type="containsText" dxfId="1196" priority="1168" operator="containsText" text="휴무">
      <formula>NOT(ISERROR(SEARCH("휴무",D63)))</formula>
    </cfRule>
    <cfRule type="containsText" dxfId="1195" priority="1169" operator="containsText" text="야간">
      <formula>NOT(ISERROR(SEARCH("야간",D63)))</formula>
    </cfRule>
    <cfRule type="containsText" dxfId="1194" priority="1170" operator="containsText" text="오전">
      <formula>NOT(ISERROR(SEARCH("오전",D63)))</formula>
    </cfRule>
  </conditionalFormatting>
  <conditionalFormatting sqref="V63:X63">
    <cfRule type="containsText" dxfId="1193" priority="1159" operator="containsText" text="주간">
      <formula>NOT(ISERROR(SEARCH("주간",V63)))</formula>
    </cfRule>
    <cfRule type="containsText" dxfId="1192" priority="1160" operator="containsText" text="오후">
      <formula>NOT(ISERROR(SEARCH("오후",V63)))</formula>
    </cfRule>
    <cfRule type="containsText" dxfId="1191" priority="1161" operator="containsText" text="심야">
      <formula>NOT(ISERROR(SEARCH("심야",V63)))</formula>
    </cfRule>
    <cfRule type="containsText" dxfId="1190" priority="1162" operator="containsText" text="휴무">
      <formula>NOT(ISERROR(SEARCH("휴무",V63)))</formula>
    </cfRule>
    <cfRule type="containsText" dxfId="1189" priority="1163" operator="containsText" text="야간">
      <formula>NOT(ISERROR(SEARCH("야간",V63)))</formula>
    </cfRule>
    <cfRule type="containsText" dxfId="1188" priority="1164" operator="containsText" text="오전">
      <formula>NOT(ISERROR(SEARCH("오전",V63)))</formula>
    </cfRule>
  </conditionalFormatting>
  <conditionalFormatting sqref="G63:I63">
    <cfRule type="containsText" dxfId="1187" priority="1153" operator="containsText" text="주간">
      <formula>NOT(ISERROR(SEARCH("주간",G63)))</formula>
    </cfRule>
    <cfRule type="containsText" dxfId="1186" priority="1154" operator="containsText" text="오후">
      <formula>NOT(ISERROR(SEARCH("오후",G63)))</formula>
    </cfRule>
    <cfRule type="containsText" dxfId="1185" priority="1155" operator="containsText" text="심야">
      <formula>NOT(ISERROR(SEARCH("심야",G63)))</formula>
    </cfRule>
    <cfRule type="containsText" dxfId="1184" priority="1156" operator="containsText" text="휴무">
      <formula>NOT(ISERROR(SEARCH("휴무",G63)))</formula>
    </cfRule>
    <cfRule type="containsText" dxfId="1183" priority="1157" operator="containsText" text="야간">
      <formula>NOT(ISERROR(SEARCH("야간",G63)))</formula>
    </cfRule>
    <cfRule type="containsText" dxfId="1182" priority="1158" operator="containsText" text="오전">
      <formula>NOT(ISERROR(SEARCH("오전",G63)))</formula>
    </cfRule>
  </conditionalFormatting>
  <conditionalFormatting sqref="P63:R63">
    <cfRule type="containsText" dxfId="1181" priority="1147" operator="containsText" text="주간">
      <formula>NOT(ISERROR(SEARCH("주간",P63)))</formula>
    </cfRule>
    <cfRule type="containsText" dxfId="1180" priority="1148" operator="containsText" text="오후">
      <formula>NOT(ISERROR(SEARCH("오후",P63)))</formula>
    </cfRule>
    <cfRule type="containsText" dxfId="1179" priority="1149" operator="containsText" text="심야">
      <formula>NOT(ISERROR(SEARCH("심야",P63)))</formula>
    </cfRule>
    <cfRule type="containsText" dxfId="1178" priority="1150" operator="containsText" text="휴무">
      <formula>NOT(ISERROR(SEARCH("휴무",P63)))</formula>
    </cfRule>
    <cfRule type="containsText" dxfId="1177" priority="1151" operator="containsText" text="야간">
      <formula>NOT(ISERROR(SEARCH("야간",P63)))</formula>
    </cfRule>
    <cfRule type="containsText" dxfId="1176" priority="1152" operator="containsText" text="오전">
      <formula>NOT(ISERROR(SEARCH("오전",P63)))</formula>
    </cfRule>
  </conditionalFormatting>
  <conditionalFormatting sqref="D64:F64">
    <cfRule type="containsText" dxfId="1175" priority="1141" operator="containsText" text="주간">
      <formula>NOT(ISERROR(SEARCH("주간",D64)))</formula>
    </cfRule>
    <cfRule type="containsText" dxfId="1174" priority="1142" operator="containsText" text="오후">
      <formula>NOT(ISERROR(SEARCH("오후",D64)))</formula>
    </cfRule>
    <cfRule type="containsText" dxfId="1173" priority="1143" operator="containsText" text="심야">
      <formula>NOT(ISERROR(SEARCH("심야",D64)))</formula>
    </cfRule>
    <cfRule type="containsText" dxfId="1172" priority="1144" operator="containsText" text="휴무">
      <formula>NOT(ISERROR(SEARCH("휴무",D64)))</formula>
    </cfRule>
    <cfRule type="containsText" dxfId="1171" priority="1145" operator="containsText" text="야간">
      <formula>NOT(ISERROR(SEARCH("야간",D64)))</formula>
    </cfRule>
    <cfRule type="containsText" dxfId="1170" priority="1146" operator="containsText" text="오전">
      <formula>NOT(ISERROR(SEARCH("오전",D64)))</formula>
    </cfRule>
  </conditionalFormatting>
  <conditionalFormatting sqref="G64:I64">
    <cfRule type="containsText" dxfId="1169" priority="1135" operator="containsText" text="주간">
      <formula>NOT(ISERROR(SEARCH("주간",G64)))</formula>
    </cfRule>
    <cfRule type="containsText" dxfId="1168" priority="1136" operator="containsText" text="오후">
      <formula>NOT(ISERROR(SEARCH("오후",G64)))</formula>
    </cfRule>
    <cfRule type="containsText" dxfId="1167" priority="1137" operator="containsText" text="심야">
      <formula>NOT(ISERROR(SEARCH("심야",G64)))</formula>
    </cfRule>
    <cfRule type="containsText" dxfId="1166" priority="1138" operator="containsText" text="휴무">
      <formula>NOT(ISERROR(SEARCH("휴무",G64)))</formula>
    </cfRule>
    <cfRule type="containsText" dxfId="1165" priority="1139" operator="containsText" text="야간">
      <formula>NOT(ISERROR(SEARCH("야간",G64)))</formula>
    </cfRule>
    <cfRule type="containsText" dxfId="1164" priority="1140" operator="containsText" text="오전">
      <formula>NOT(ISERROR(SEARCH("오전",G64)))</formula>
    </cfRule>
  </conditionalFormatting>
  <conditionalFormatting sqref="P64:R64">
    <cfRule type="containsText" dxfId="1163" priority="1129" operator="containsText" text="주간">
      <formula>NOT(ISERROR(SEARCH("주간",P64)))</formula>
    </cfRule>
    <cfRule type="containsText" dxfId="1162" priority="1130" operator="containsText" text="오후">
      <formula>NOT(ISERROR(SEARCH("오후",P64)))</formula>
    </cfRule>
    <cfRule type="containsText" dxfId="1161" priority="1131" operator="containsText" text="심야">
      <formula>NOT(ISERROR(SEARCH("심야",P64)))</formula>
    </cfRule>
    <cfRule type="containsText" dxfId="1160" priority="1132" operator="containsText" text="휴무">
      <formula>NOT(ISERROR(SEARCH("휴무",P64)))</formula>
    </cfRule>
    <cfRule type="containsText" dxfId="1159" priority="1133" operator="containsText" text="야간">
      <formula>NOT(ISERROR(SEARCH("야간",P64)))</formula>
    </cfRule>
    <cfRule type="containsText" dxfId="1158" priority="1134" operator="containsText" text="오전">
      <formula>NOT(ISERROR(SEARCH("오전",P64)))</formula>
    </cfRule>
  </conditionalFormatting>
  <conditionalFormatting sqref="P65:R65">
    <cfRule type="containsText" dxfId="1157" priority="1123" operator="containsText" text="주간">
      <formula>NOT(ISERROR(SEARCH("주간",P65)))</formula>
    </cfRule>
    <cfRule type="containsText" dxfId="1156" priority="1124" operator="containsText" text="오후">
      <formula>NOT(ISERROR(SEARCH("오후",P65)))</formula>
    </cfRule>
    <cfRule type="containsText" dxfId="1155" priority="1125" operator="containsText" text="심야">
      <formula>NOT(ISERROR(SEARCH("심야",P65)))</formula>
    </cfRule>
    <cfRule type="containsText" dxfId="1154" priority="1126" operator="containsText" text="휴무">
      <formula>NOT(ISERROR(SEARCH("휴무",P65)))</formula>
    </cfRule>
    <cfRule type="containsText" dxfId="1153" priority="1127" operator="containsText" text="야간">
      <formula>NOT(ISERROR(SEARCH("야간",P65)))</formula>
    </cfRule>
    <cfRule type="containsText" dxfId="1152" priority="1128" operator="containsText" text="오전">
      <formula>NOT(ISERROR(SEARCH("오전",P65)))</formula>
    </cfRule>
  </conditionalFormatting>
  <conditionalFormatting sqref="V64:X64">
    <cfRule type="containsText" dxfId="1151" priority="1117" operator="containsText" text="주간">
      <formula>NOT(ISERROR(SEARCH("주간",V64)))</formula>
    </cfRule>
    <cfRule type="containsText" dxfId="1150" priority="1118" operator="containsText" text="오후">
      <formula>NOT(ISERROR(SEARCH("오후",V64)))</formula>
    </cfRule>
    <cfRule type="containsText" dxfId="1149" priority="1119" operator="containsText" text="심야">
      <formula>NOT(ISERROR(SEARCH("심야",V64)))</formula>
    </cfRule>
    <cfRule type="containsText" dxfId="1148" priority="1120" operator="containsText" text="휴무">
      <formula>NOT(ISERROR(SEARCH("휴무",V64)))</formula>
    </cfRule>
    <cfRule type="containsText" dxfId="1147" priority="1121" operator="containsText" text="야간">
      <formula>NOT(ISERROR(SEARCH("야간",V64)))</formula>
    </cfRule>
    <cfRule type="containsText" dxfId="1146" priority="1122" operator="containsText" text="오전">
      <formula>NOT(ISERROR(SEARCH("오전",V64)))</formula>
    </cfRule>
  </conditionalFormatting>
  <conditionalFormatting sqref="J8:O8">
    <cfRule type="containsText" dxfId="1145" priority="1111" operator="containsText" text="주간">
      <formula>NOT(ISERROR(SEARCH("주간",J8)))</formula>
    </cfRule>
    <cfRule type="containsText" dxfId="1144" priority="1112" operator="containsText" text="오후">
      <formula>NOT(ISERROR(SEARCH("오후",J8)))</formula>
    </cfRule>
    <cfRule type="containsText" dxfId="1143" priority="1113" operator="containsText" text="심야">
      <formula>NOT(ISERROR(SEARCH("심야",J8)))</formula>
    </cfRule>
    <cfRule type="containsText" dxfId="1142" priority="1114" operator="containsText" text="휴무">
      <formula>NOT(ISERROR(SEARCH("휴무",J8)))</formula>
    </cfRule>
    <cfRule type="containsText" dxfId="1141" priority="1115" operator="containsText" text="야간">
      <formula>NOT(ISERROR(SEARCH("야간",J8)))</formula>
    </cfRule>
    <cfRule type="containsText" dxfId="1140" priority="1116" operator="containsText" text="오전">
      <formula>NOT(ISERROR(SEARCH("오전",J8)))</formula>
    </cfRule>
  </conditionalFormatting>
  <conditionalFormatting sqref="AM65:AN65">
    <cfRule type="containsText" dxfId="1139" priority="1105" operator="containsText" text="주간">
      <formula>NOT(ISERROR(SEARCH("주간",AM65)))</formula>
    </cfRule>
    <cfRule type="containsText" dxfId="1138" priority="1106" operator="containsText" text="오후">
      <formula>NOT(ISERROR(SEARCH("오후",AM65)))</formula>
    </cfRule>
    <cfRule type="containsText" dxfId="1137" priority="1107" operator="containsText" text="심야">
      <formula>NOT(ISERROR(SEARCH("심야",AM65)))</formula>
    </cfRule>
    <cfRule type="containsText" dxfId="1136" priority="1108" operator="containsText" text="휴무">
      <formula>NOT(ISERROR(SEARCH("휴무",AM65)))</formula>
    </cfRule>
    <cfRule type="containsText" dxfId="1135" priority="1109" operator="containsText" text="야간">
      <formula>NOT(ISERROR(SEARCH("야간",AM65)))</formula>
    </cfRule>
    <cfRule type="containsText" dxfId="1134" priority="1110" operator="containsText" text="오전">
      <formula>NOT(ISERROR(SEARCH("오전",AM65)))</formula>
    </cfRule>
  </conditionalFormatting>
  <conditionalFormatting sqref="BD65:BF65">
    <cfRule type="containsText" dxfId="1133" priority="1099" operator="containsText" text="주간">
      <formula>NOT(ISERROR(SEARCH("주간",BD65)))</formula>
    </cfRule>
    <cfRule type="containsText" dxfId="1132" priority="1100" operator="containsText" text="오후">
      <formula>NOT(ISERROR(SEARCH("오후",BD65)))</formula>
    </cfRule>
    <cfRule type="containsText" dxfId="1131" priority="1101" operator="containsText" text="심야">
      <formula>NOT(ISERROR(SEARCH("심야",BD65)))</formula>
    </cfRule>
    <cfRule type="containsText" dxfId="1130" priority="1102" operator="containsText" text="휴무">
      <formula>NOT(ISERROR(SEARCH("휴무",BD65)))</formula>
    </cfRule>
    <cfRule type="containsText" dxfId="1129" priority="1103" operator="containsText" text="야간">
      <formula>NOT(ISERROR(SEARCH("야간",BD65)))</formula>
    </cfRule>
    <cfRule type="containsText" dxfId="1128" priority="1104" operator="containsText" text="오전">
      <formula>NOT(ISERROR(SEARCH("오전",BD65)))</formula>
    </cfRule>
  </conditionalFormatting>
  <conditionalFormatting sqref="BA65:BC65">
    <cfRule type="containsText" dxfId="1127" priority="1093" operator="containsText" text="주간">
      <formula>NOT(ISERROR(SEARCH("주간",BA65)))</formula>
    </cfRule>
    <cfRule type="containsText" dxfId="1126" priority="1094" operator="containsText" text="오후">
      <formula>NOT(ISERROR(SEARCH("오후",BA65)))</formula>
    </cfRule>
    <cfRule type="containsText" dxfId="1125" priority="1095" operator="containsText" text="심야">
      <formula>NOT(ISERROR(SEARCH("심야",BA65)))</formula>
    </cfRule>
    <cfRule type="containsText" dxfId="1124" priority="1096" operator="containsText" text="휴무">
      <formula>NOT(ISERROR(SEARCH("휴무",BA65)))</formula>
    </cfRule>
    <cfRule type="containsText" dxfId="1123" priority="1097" operator="containsText" text="야간">
      <formula>NOT(ISERROR(SEARCH("야간",BA65)))</formula>
    </cfRule>
    <cfRule type="containsText" dxfId="1122" priority="1098" operator="containsText" text="오전">
      <formula>NOT(ISERROR(SEARCH("오전",BA65)))</formula>
    </cfRule>
  </conditionalFormatting>
  <conditionalFormatting sqref="AO65:AQ65">
    <cfRule type="containsText" dxfId="1121" priority="1087" operator="containsText" text="주간">
      <formula>NOT(ISERROR(SEARCH("주간",AO65)))</formula>
    </cfRule>
    <cfRule type="containsText" dxfId="1120" priority="1088" operator="containsText" text="오후">
      <formula>NOT(ISERROR(SEARCH("오후",AO65)))</formula>
    </cfRule>
    <cfRule type="containsText" dxfId="1119" priority="1089" operator="containsText" text="심야">
      <formula>NOT(ISERROR(SEARCH("심야",AO65)))</formula>
    </cfRule>
    <cfRule type="containsText" dxfId="1118" priority="1090" operator="containsText" text="휴무">
      <formula>NOT(ISERROR(SEARCH("휴무",AO65)))</formula>
    </cfRule>
    <cfRule type="containsText" dxfId="1117" priority="1091" operator="containsText" text="야간">
      <formula>NOT(ISERROR(SEARCH("야간",AO65)))</formula>
    </cfRule>
    <cfRule type="containsText" dxfId="1116" priority="1092" operator="containsText" text="오전">
      <formula>NOT(ISERROR(SEARCH("오전",AO65)))</formula>
    </cfRule>
  </conditionalFormatting>
  <conditionalFormatting sqref="AR65:AT65">
    <cfRule type="containsText" dxfId="1115" priority="1081" operator="containsText" text="주간">
      <formula>NOT(ISERROR(SEARCH("주간",AR65)))</formula>
    </cfRule>
    <cfRule type="containsText" dxfId="1114" priority="1082" operator="containsText" text="오후">
      <formula>NOT(ISERROR(SEARCH("오후",AR65)))</formula>
    </cfRule>
    <cfRule type="containsText" dxfId="1113" priority="1083" operator="containsText" text="심야">
      <formula>NOT(ISERROR(SEARCH("심야",AR65)))</formula>
    </cfRule>
    <cfRule type="containsText" dxfId="1112" priority="1084" operator="containsText" text="휴무">
      <formula>NOT(ISERROR(SEARCH("휴무",AR65)))</formula>
    </cfRule>
    <cfRule type="containsText" dxfId="1111" priority="1085" operator="containsText" text="야간">
      <formula>NOT(ISERROR(SEARCH("야간",AR65)))</formula>
    </cfRule>
    <cfRule type="containsText" dxfId="1110" priority="1086" operator="containsText" text="오전">
      <formula>NOT(ISERROR(SEARCH("오전",AR65)))</formula>
    </cfRule>
  </conditionalFormatting>
  <conditionalFormatting sqref="AU65:AW65">
    <cfRule type="containsText" dxfId="1109" priority="1075" operator="containsText" text="주간">
      <formula>NOT(ISERROR(SEARCH("주간",AU65)))</formula>
    </cfRule>
    <cfRule type="containsText" dxfId="1108" priority="1076" operator="containsText" text="오후">
      <formula>NOT(ISERROR(SEARCH("오후",AU65)))</formula>
    </cfRule>
    <cfRule type="containsText" dxfId="1107" priority="1077" operator="containsText" text="심야">
      <formula>NOT(ISERROR(SEARCH("심야",AU65)))</formula>
    </cfRule>
    <cfRule type="containsText" dxfId="1106" priority="1078" operator="containsText" text="휴무">
      <formula>NOT(ISERROR(SEARCH("휴무",AU65)))</formula>
    </cfRule>
    <cfRule type="containsText" dxfId="1105" priority="1079" operator="containsText" text="야간">
      <formula>NOT(ISERROR(SEARCH("야간",AU65)))</formula>
    </cfRule>
    <cfRule type="containsText" dxfId="1104" priority="1080" operator="containsText" text="오전">
      <formula>NOT(ISERROR(SEARCH("오전",AU65)))</formula>
    </cfRule>
  </conditionalFormatting>
  <conditionalFormatting sqref="AX65:AZ65">
    <cfRule type="containsText" dxfId="1103" priority="1069" operator="containsText" text="주간">
      <formula>NOT(ISERROR(SEARCH("주간",AX65)))</formula>
    </cfRule>
    <cfRule type="containsText" dxfId="1102" priority="1070" operator="containsText" text="오후">
      <formula>NOT(ISERROR(SEARCH("오후",AX65)))</formula>
    </cfRule>
    <cfRule type="containsText" dxfId="1101" priority="1071" operator="containsText" text="심야">
      <formula>NOT(ISERROR(SEARCH("심야",AX65)))</formula>
    </cfRule>
    <cfRule type="containsText" dxfId="1100" priority="1072" operator="containsText" text="휴무">
      <formula>NOT(ISERROR(SEARCH("휴무",AX65)))</formula>
    </cfRule>
    <cfRule type="containsText" dxfId="1099" priority="1073" operator="containsText" text="야간">
      <formula>NOT(ISERROR(SEARCH("야간",AX65)))</formula>
    </cfRule>
    <cfRule type="containsText" dxfId="1098" priority="1074" operator="containsText" text="오전">
      <formula>NOT(ISERROR(SEARCH("오전",AX65)))</formula>
    </cfRule>
  </conditionalFormatting>
  <conditionalFormatting sqref="M11:O17">
    <cfRule type="containsText" dxfId="1097" priority="1063" operator="containsText" text="주간">
      <formula>NOT(ISERROR(SEARCH("주간",M11)))</formula>
    </cfRule>
    <cfRule type="containsText" dxfId="1096" priority="1064" operator="containsText" text="오후">
      <formula>NOT(ISERROR(SEARCH("오후",M11)))</formula>
    </cfRule>
    <cfRule type="containsText" dxfId="1095" priority="1065" operator="containsText" text="심야">
      <formula>NOT(ISERROR(SEARCH("심야",M11)))</formula>
    </cfRule>
    <cfRule type="containsText" dxfId="1094" priority="1066" operator="containsText" text="휴무">
      <formula>NOT(ISERROR(SEARCH("휴무",M11)))</formula>
    </cfRule>
    <cfRule type="containsText" dxfId="1093" priority="1067" operator="containsText" text="야간">
      <formula>NOT(ISERROR(SEARCH("야간",M11)))</formula>
    </cfRule>
    <cfRule type="containsText" dxfId="1092" priority="1068" operator="containsText" text="오전">
      <formula>NOT(ISERROR(SEARCH("오전",M11)))</formula>
    </cfRule>
  </conditionalFormatting>
  <conditionalFormatting sqref="M39:O39">
    <cfRule type="containsText" dxfId="1091" priority="1057" operator="containsText" text="주간">
      <formula>NOT(ISERROR(SEARCH("주간",M39)))</formula>
    </cfRule>
    <cfRule type="containsText" dxfId="1090" priority="1058" operator="containsText" text="오후">
      <formula>NOT(ISERROR(SEARCH("오후",M39)))</formula>
    </cfRule>
    <cfRule type="containsText" dxfId="1089" priority="1059" operator="containsText" text="심야">
      <formula>NOT(ISERROR(SEARCH("심야",M39)))</formula>
    </cfRule>
    <cfRule type="containsText" dxfId="1088" priority="1060" operator="containsText" text="휴무">
      <formula>NOT(ISERROR(SEARCH("휴무",M39)))</formula>
    </cfRule>
    <cfRule type="containsText" dxfId="1087" priority="1061" operator="containsText" text="야간">
      <formula>NOT(ISERROR(SEARCH("야간",M39)))</formula>
    </cfRule>
    <cfRule type="containsText" dxfId="1086" priority="1062" operator="containsText" text="오전">
      <formula>NOT(ISERROR(SEARCH("오전",M39)))</formula>
    </cfRule>
  </conditionalFormatting>
  <conditionalFormatting sqref="P10:R10">
    <cfRule type="containsText" dxfId="1085" priority="1051" operator="containsText" text="주간">
      <formula>NOT(ISERROR(SEARCH("주간",P10)))</formula>
    </cfRule>
    <cfRule type="containsText" dxfId="1084" priority="1052" operator="containsText" text="오후">
      <formula>NOT(ISERROR(SEARCH("오후",P10)))</formula>
    </cfRule>
    <cfRule type="containsText" dxfId="1083" priority="1053" operator="containsText" text="심야">
      <formula>NOT(ISERROR(SEARCH("심야",P10)))</formula>
    </cfRule>
    <cfRule type="containsText" dxfId="1082" priority="1054" operator="containsText" text="휴무">
      <formula>NOT(ISERROR(SEARCH("휴무",P10)))</formula>
    </cfRule>
    <cfRule type="containsText" dxfId="1081" priority="1055" operator="containsText" text="야간">
      <formula>NOT(ISERROR(SEARCH("야간",P10)))</formula>
    </cfRule>
    <cfRule type="containsText" dxfId="1080" priority="1056" operator="containsText" text="오전">
      <formula>NOT(ISERROR(SEARCH("오전",P10)))</formula>
    </cfRule>
  </conditionalFormatting>
  <conditionalFormatting sqref="S9:U9">
    <cfRule type="containsText" dxfId="1079" priority="1045" operator="containsText" text="주간">
      <formula>NOT(ISERROR(SEARCH("주간",S9)))</formula>
    </cfRule>
    <cfRule type="containsText" dxfId="1078" priority="1046" operator="containsText" text="오후">
      <formula>NOT(ISERROR(SEARCH("오후",S9)))</formula>
    </cfRule>
    <cfRule type="containsText" dxfId="1077" priority="1047" operator="containsText" text="심야">
      <formula>NOT(ISERROR(SEARCH("심야",S9)))</formula>
    </cfRule>
    <cfRule type="containsText" dxfId="1076" priority="1048" operator="containsText" text="휴무">
      <formula>NOT(ISERROR(SEARCH("휴무",S9)))</formula>
    </cfRule>
    <cfRule type="containsText" dxfId="1075" priority="1049" operator="containsText" text="야간">
      <formula>NOT(ISERROR(SEARCH("야간",S9)))</formula>
    </cfRule>
    <cfRule type="containsText" dxfId="1074" priority="1050" operator="containsText" text="오전">
      <formula>NOT(ISERROR(SEARCH("오전",S9)))</formula>
    </cfRule>
  </conditionalFormatting>
  <conditionalFormatting sqref="S10:U10">
    <cfRule type="containsText" dxfId="1073" priority="1039" operator="containsText" text="주간">
      <formula>NOT(ISERROR(SEARCH("주간",S10)))</formula>
    </cfRule>
    <cfRule type="containsText" dxfId="1072" priority="1040" operator="containsText" text="오후">
      <formula>NOT(ISERROR(SEARCH("오후",S10)))</formula>
    </cfRule>
    <cfRule type="containsText" dxfId="1071" priority="1041" operator="containsText" text="심야">
      <formula>NOT(ISERROR(SEARCH("심야",S10)))</formula>
    </cfRule>
    <cfRule type="containsText" dxfId="1070" priority="1042" operator="containsText" text="휴무">
      <formula>NOT(ISERROR(SEARCH("휴무",S10)))</formula>
    </cfRule>
    <cfRule type="containsText" dxfId="1069" priority="1043" operator="containsText" text="야간">
      <formula>NOT(ISERROR(SEARCH("야간",S10)))</formula>
    </cfRule>
    <cfRule type="containsText" dxfId="1068" priority="1044" operator="containsText" text="오전">
      <formula>NOT(ISERROR(SEARCH("오전",S10)))</formula>
    </cfRule>
  </conditionalFormatting>
  <conditionalFormatting sqref="J4:L4">
    <cfRule type="containsText" dxfId="1067" priority="1033" operator="containsText" text="주간">
      <formula>NOT(ISERROR(SEARCH("주간",J4)))</formula>
    </cfRule>
    <cfRule type="containsText" dxfId="1066" priority="1034" operator="containsText" text="오후">
      <formula>NOT(ISERROR(SEARCH("오후",J4)))</formula>
    </cfRule>
    <cfRule type="containsText" dxfId="1065" priority="1035" operator="containsText" text="심야">
      <formula>NOT(ISERROR(SEARCH("심야",J4)))</formula>
    </cfRule>
    <cfRule type="containsText" dxfId="1064" priority="1036" operator="containsText" text="휴무">
      <formula>NOT(ISERROR(SEARCH("휴무",J4)))</formula>
    </cfRule>
    <cfRule type="containsText" dxfId="1063" priority="1037" operator="containsText" text="야간">
      <formula>NOT(ISERROR(SEARCH("야간",J4)))</formula>
    </cfRule>
    <cfRule type="containsText" dxfId="1062" priority="1038" operator="containsText" text="오전">
      <formula>NOT(ISERROR(SEARCH("오전",J4)))</formula>
    </cfRule>
  </conditionalFormatting>
  <conditionalFormatting sqref="M4:O4">
    <cfRule type="containsText" dxfId="1061" priority="1027" operator="containsText" text="주간">
      <formula>NOT(ISERROR(SEARCH("주간",M4)))</formula>
    </cfRule>
    <cfRule type="containsText" dxfId="1060" priority="1028" operator="containsText" text="오후">
      <formula>NOT(ISERROR(SEARCH("오후",M4)))</formula>
    </cfRule>
    <cfRule type="containsText" dxfId="1059" priority="1029" operator="containsText" text="심야">
      <formula>NOT(ISERROR(SEARCH("심야",M4)))</formula>
    </cfRule>
    <cfRule type="containsText" dxfId="1058" priority="1030" operator="containsText" text="휴무">
      <formula>NOT(ISERROR(SEARCH("휴무",M4)))</formula>
    </cfRule>
    <cfRule type="containsText" dxfId="1057" priority="1031" operator="containsText" text="야간">
      <formula>NOT(ISERROR(SEARCH("야간",M4)))</formula>
    </cfRule>
    <cfRule type="containsText" dxfId="1056" priority="1032" operator="containsText" text="오전">
      <formula>NOT(ISERROR(SEARCH("오전",M4)))</formula>
    </cfRule>
  </conditionalFormatting>
  <conditionalFormatting sqref="P11:R17">
    <cfRule type="containsText" dxfId="1055" priority="1021" operator="containsText" text="주간">
      <formula>NOT(ISERROR(SEARCH("주간",P11)))</formula>
    </cfRule>
    <cfRule type="containsText" dxfId="1054" priority="1022" operator="containsText" text="오후">
      <formula>NOT(ISERROR(SEARCH("오후",P11)))</formula>
    </cfRule>
    <cfRule type="containsText" dxfId="1053" priority="1023" operator="containsText" text="심야">
      <formula>NOT(ISERROR(SEARCH("심야",P11)))</formula>
    </cfRule>
    <cfRule type="containsText" dxfId="1052" priority="1024" operator="containsText" text="휴무">
      <formula>NOT(ISERROR(SEARCH("휴무",P11)))</formula>
    </cfRule>
    <cfRule type="containsText" dxfId="1051" priority="1025" operator="containsText" text="야간">
      <formula>NOT(ISERROR(SEARCH("야간",P11)))</formula>
    </cfRule>
    <cfRule type="containsText" dxfId="1050" priority="1026" operator="containsText" text="오전">
      <formula>NOT(ISERROR(SEARCH("오전",P11)))</formula>
    </cfRule>
  </conditionalFormatting>
  <conditionalFormatting sqref="D4:I17">
    <cfRule type="containsText" dxfId="1049" priority="1015" operator="containsText" text="주간">
      <formula>NOT(ISERROR(SEARCH("주간",D4)))</formula>
    </cfRule>
    <cfRule type="containsText" dxfId="1048" priority="1016" operator="containsText" text="오후">
      <formula>NOT(ISERROR(SEARCH("오후",D4)))</formula>
    </cfRule>
    <cfRule type="containsText" dxfId="1047" priority="1017" operator="containsText" text="심야">
      <formula>NOT(ISERROR(SEARCH("심야",D4)))</formula>
    </cfRule>
    <cfRule type="containsText" dxfId="1046" priority="1018" operator="containsText" text="휴무">
      <formula>NOT(ISERROR(SEARCH("휴무",D4)))</formula>
    </cfRule>
    <cfRule type="containsText" dxfId="1045" priority="1019" operator="containsText" text="야간">
      <formula>NOT(ISERROR(SEARCH("야간",D4)))</formula>
    </cfRule>
    <cfRule type="containsText" dxfId="1044" priority="1020" operator="containsText" text="오전">
      <formula>NOT(ISERROR(SEARCH("오전",D4)))</formula>
    </cfRule>
  </conditionalFormatting>
  <conditionalFormatting sqref="M6:O6">
    <cfRule type="containsText" dxfId="1043" priority="1009" operator="containsText" text="주간">
      <formula>NOT(ISERROR(SEARCH("주간",M6)))</formula>
    </cfRule>
    <cfRule type="containsText" dxfId="1042" priority="1010" operator="containsText" text="오후">
      <formula>NOT(ISERROR(SEARCH("오후",M6)))</formula>
    </cfRule>
    <cfRule type="containsText" dxfId="1041" priority="1011" operator="containsText" text="심야">
      <formula>NOT(ISERROR(SEARCH("심야",M6)))</formula>
    </cfRule>
    <cfRule type="containsText" dxfId="1040" priority="1012" operator="containsText" text="휴무">
      <formula>NOT(ISERROR(SEARCH("휴무",M6)))</formula>
    </cfRule>
    <cfRule type="containsText" dxfId="1039" priority="1013" operator="containsText" text="야간">
      <formula>NOT(ISERROR(SEARCH("야간",M6)))</formula>
    </cfRule>
    <cfRule type="containsText" dxfId="1038" priority="1014" operator="containsText" text="오전">
      <formula>NOT(ISERROR(SEARCH("오전",M6)))</formula>
    </cfRule>
  </conditionalFormatting>
  <conditionalFormatting sqref="V10:X10">
    <cfRule type="containsText" dxfId="1037" priority="1003" operator="containsText" text="주간">
      <formula>NOT(ISERROR(SEARCH("주간",V10)))</formula>
    </cfRule>
    <cfRule type="containsText" dxfId="1036" priority="1004" operator="containsText" text="오후">
      <formula>NOT(ISERROR(SEARCH("오후",V10)))</formula>
    </cfRule>
    <cfRule type="containsText" dxfId="1035" priority="1005" operator="containsText" text="심야">
      <formula>NOT(ISERROR(SEARCH("심야",V10)))</formula>
    </cfRule>
    <cfRule type="containsText" dxfId="1034" priority="1006" operator="containsText" text="휴무">
      <formula>NOT(ISERROR(SEARCH("휴무",V10)))</formula>
    </cfRule>
    <cfRule type="containsText" dxfId="1033" priority="1007" operator="containsText" text="야간">
      <formula>NOT(ISERROR(SEARCH("야간",V10)))</formula>
    </cfRule>
    <cfRule type="containsText" dxfId="1032" priority="1008" operator="containsText" text="오전">
      <formula>NOT(ISERROR(SEARCH("오전",V10)))</formula>
    </cfRule>
  </conditionalFormatting>
  <conditionalFormatting sqref="V8:X8">
    <cfRule type="containsText" dxfId="1031" priority="997" operator="containsText" text="주간">
      <formula>NOT(ISERROR(SEARCH("주간",V8)))</formula>
    </cfRule>
    <cfRule type="containsText" dxfId="1030" priority="998" operator="containsText" text="오후">
      <formula>NOT(ISERROR(SEARCH("오후",V8)))</formula>
    </cfRule>
    <cfRule type="containsText" dxfId="1029" priority="999" operator="containsText" text="심야">
      <formula>NOT(ISERROR(SEARCH("심야",V8)))</formula>
    </cfRule>
    <cfRule type="containsText" dxfId="1028" priority="1000" operator="containsText" text="휴무">
      <formula>NOT(ISERROR(SEARCH("휴무",V8)))</formula>
    </cfRule>
    <cfRule type="containsText" dxfId="1027" priority="1001" operator="containsText" text="야간">
      <formula>NOT(ISERROR(SEARCH("야간",V8)))</formula>
    </cfRule>
    <cfRule type="containsText" dxfId="1026" priority="1002" operator="containsText" text="오전">
      <formula>NOT(ISERROR(SEARCH("오전",V8)))</formula>
    </cfRule>
  </conditionalFormatting>
  <conditionalFormatting sqref="V7:X7">
    <cfRule type="containsText" dxfId="1025" priority="991" operator="containsText" text="주간">
      <formula>NOT(ISERROR(SEARCH("주간",V7)))</formula>
    </cfRule>
    <cfRule type="containsText" dxfId="1024" priority="992" operator="containsText" text="오후">
      <formula>NOT(ISERROR(SEARCH("오후",V7)))</formula>
    </cfRule>
    <cfRule type="containsText" dxfId="1023" priority="993" operator="containsText" text="심야">
      <formula>NOT(ISERROR(SEARCH("심야",V7)))</formula>
    </cfRule>
    <cfRule type="containsText" dxfId="1022" priority="994" operator="containsText" text="휴무">
      <formula>NOT(ISERROR(SEARCH("휴무",V7)))</formula>
    </cfRule>
    <cfRule type="containsText" dxfId="1021" priority="995" operator="containsText" text="야간">
      <formula>NOT(ISERROR(SEARCH("야간",V7)))</formula>
    </cfRule>
    <cfRule type="containsText" dxfId="1020" priority="996" operator="containsText" text="오전">
      <formula>NOT(ISERROR(SEARCH("오전",V7)))</formula>
    </cfRule>
  </conditionalFormatting>
  <conditionalFormatting sqref="S8:U8">
    <cfRule type="containsText" dxfId="1019" priority="985" operator="containsText" text="주간">
      <formula>NOT(ISERROR(SEARCH("주간",S8)))</formula>
    </cfRule>
    <cfRule type="containsText" dxfId="1018" priority="986" operator="containsText" text="오후">
      <formula>NOT(ISERROR(SEARCH("오후",S8)))</formula>
    </cfRule>
    <cfRule type="containsText" dxfId="1017" priority="987" operator="containsText" text="심야">
      <formula>NOT(ISERROR(SEARCH("심야",S8)))</formula>
    </cfRule>
    <cfRule type="containsText" dxfId="1016" priority="988" operator="containsText" text="휴무">
      <formula>NOT(ISERROR(SEARCH("휴무",S8)))</formula>
    </cfRule>
    <cfRule type="containsText" dxfId="1015" priority="989" operator="containsText" text="야간">
      <formula>NOT(ISERROR(SEARCH("야간",S8)))</formula>
    </cfRule>
    <cfRule type="containsText" dxfId="1014" priority="990" operator="containsText" text="오전">
      <formula>NOT(ISERROR(SEARCH("오전",S8)))</formula>
    </cfRule>
  </conditionalFormatting>
  <conditionalFormatting sqref="V5:X5">
    <cfRule type="containsText" dxfId="1013" priority="979" operator="containsText" text="주간">
      <formula>NOT(ISERROR(SEARCH("주간",V5)))</formula>
    </cfRule>
    <cfRule type="containsText" dxfId="1012" priority="980" operator="containsText" text="오후">
      <formula>NOT(ISERROR(SEARCH("오후",V5)))</formula>
    </cfRule>
    <cfRule type="containsText" dxfId="1011" priority="981" operator="containsText" text="심야">
      <formula>NOT(ISERROR(SEARCH("심야",V5)))</formula>
    </cfRule>
    <cfRule type="containsText" dxfId="1010" priority="982" operator="containsText" text="휴무">
      <formula>NOT(ISERROR(SEARCH("휴무",V5)))</formula>
    </cfRule>
    <cfRule type="containsText" dxfId="1009" priority="983" operator="containsText" text="야간">
      <formula>NOT(ISERROR(SEARCH("야간",V5)))</formula>
    </cfRule>
    <cfRule type="containsText" dxfId="1008" priority="984" operator="containsText" text="오전">
      <formula>NOT(ISERROR(SEARCH("오전",V5)))</formula>
    </cfRule>
  </conditionalFormatting>
  <conditionalFormatting sqref="J5:L5">
    <cfRule type="containsText" dxfId="1007" priority="973" operator="containsText" text="주간">
      <formula>NOT(ISERROR(SEARCH("주간",J5)))</formula>
    </cfRule>
    <cfRule type="containsText" dxfId="1006" priority="974" operator="containsText" text="오후">
      <formula>NOT(ISERROR(SEARCH("오후",J5)))</formula>
    </cfRule>
    <cfRule type="containsText" dxfId="1005" priority="975" operator="containsText" text="심야">
      <formula>NOT(ISERROR(SEARCH("심야",J5)))</formula>
    </cfRule>
    <cfRule type="containsText" dxfId="1004" priority="976" operator="containsText" text="휴무">
      <formula>NOT(ISERROR(SEARCH("휴무",J5)))</formula>
    </cfRule>
    <cfRule type="containsText" dxfId="1003" priority="977" operator="containsText" text="야간">
      <formula>NOT(ISERROR(SEARCH("야간",J5)))</formula>
    </cfRule>
    <cfRule type="containsText" dxfId="1002" priority="978" operator="containsText" text="오전">
      <formula>NOT(ISERROR(SEARCH("오전",J5)))</formula>
    </cfRule>
  </conditionalFormatting>
  <conditionalFormatting sqref="M5:O5">
    <cfRule type="containsText" dxfId="1001" priority="967" operator="containsText" text="주간">
      <formula>NOT(ISERROR(SEARCH("주간",M5)))</formula>
    </cfRule>
    <cfRule type="containsText" dxfId="1000" priority="968" operator="containsText" text="오후">
      <formula>NOT(ISERROR(SEARCH("오후",M5)))</formula>
    </cfRule>
    <cfRule type="containsText" dxfId="999" priority="969" operator="containsText" text="심야">
      <formula>NOT(ISERROR(SEARCH("심야",M5)))</formula>
    </cfRule>
    <cfRule type="containsText" dxfId="998" priority="970" operator="containsText" text="휴무">
      <formula>NOT(ISERROR(SEARCH("휴무",M5)))</formula>
    </cfRule>
    <cfRule type="containsText" dxfId="997" priority="971" operator="containsText" text="야간">
      <formula>NOT(ISERROR(SEARCH("야간",M5)))</formula>
    </cfRule>
    <cfRule type="containsText" dxfId="996" priority="972" operator="containsText" text="오전">
      <formula>NOT(ISERROR(SEARCH("오전",M5)))</formula>
    </cfRule>
  </conditionalFormatting>
  <conditionalFormatting sqref="S6:U6">
    <cfRule type="containsText" dxfId="995" priority="961" operator="containsText" text="주간">
      <formula>NOT(ISERROR(SEARCH("주간",S6)))</formula>
    </cfRule>
    <cfRule type="containsText" dxfId="994" priority="962" operator="containsText" text="오후">
      <formula>NOT(ISERROR(SEARCH("오후",S6)))</formula>
    </cfRule>
    <cfRule type="containsText" dxfId="993" priority="963" operator="containsText" text="심야">
      <formula>NOT(ISERROR(SEARCH("심야",S6)))</formula>
    </cfRule>
    <cfRule type="containsText" dxfId="992" priority="964" operator="containsText" text="휴무">
      <formula>NOT(ISERROR(SEARCH("휴무",S6)))</formula>
    </cfRule>
    <cfRule type="containsText" dxfId="991" priority="965" operator="containsText" text="야간">
      <formula>NOT(ISERROR(SEARCH("야간",S6)))</formula>
    </cfRule>
    <cfRule type="containsText" dxfId="990" priority="966" operator="containsText" text="오전">
      <formula>NOT(ISERROR(SEARCH("오전",S6)))</formula>
    </cfRule>
  </conditionalFormatting>
  <conditionalFormatting sqref="V6:X6">
    <cfRule type="containsText" dxfId="989" priority="955" operator="containsText" text="주간">
      <formula>NOT(ISERROR(SEARCH("주간",V6)))</formula>
    </cfRule>
    <cfRule type="containsText" dxfId="988" priority="956" operator="containsText" text="오후">
      <formula>NOT(ISERROR(SEARCH("오후",V6)))</formula>
    </cfRule>
    <cfRule type="containsText" dxfId="987" priority="957" operator="containsText" text="심야">
      <formula>NOT(ISERROR(SEARCH("심야",V6)))</formula>
    </cfRule>
    <cfRule type="containsText" dxfId="986" priority="958" operator="containsText" text="휴무">
      <formula>NOT(ISERROR(SEARCH("휴무",V6)))</formula>
    </cfRule>
    <cfRule type="containsText" dxfId="985" priority="959" operator="containsText" text="야간">
      <formula>NOT(ISERROR(SEARCH("야간",V6)))</formula>
    </cfRule>
    <cfRule type="containsText" dxfId="984" priority="960" operator="containsText" text="오전">
      <formula>NOT(ISERROR(SEARCH("오전",V6)))</formula>
    </cfRule>
  </conditionalFormatting>
  <conditionalFormatting sqref="P6:R6">
    <cfRule type="containsText" dxfId="983" priority="949" operator="containsText" text="주간">
      <formula>NOT(ISERROR(SEARCH("주간",P6)))</formula>
    </cfRule>
    <cfRule type="containsText" dxfId="982" priority="950" operator="containsText" text="오후">
      <formula>NOT(ISERROR(SEARCH("오후",P6)))</formula>
    </cfRule>
    <cfRule type="containsText" dxfId="981" priority="951" operator="containsText" text="심야">
      <formula>NOT(ISERROR(SEARCH("심야",P6)))</formula>
    </cfRule>
    <cfRule type="containsText" dxfId="980" priority="952" operator="containsText" text="휴무">
      <formula>NOT(ISERROR(SEARCH("휴무",P6)))</formula>
    </cfRule>
    <cfRule type="containsText" dxfId="979" priority="953" operator="containsText" text="야간">
      <formula>NOT(ISERROR(SEARCH("야간",P6)))</formula>
    </cfRule>
    <cfRule type="containsText" dxfId="978" priority="954" operator="containsText" text="오전">
      <formula>NOT(ISERROR(SEARCH("오전",P6)))</formula>
    </cfRule>
  </conditionalFormatting>
  <conditionalFormatting sqref="M7:O7">
    <cfRule type="containsText" dxfId="977" priority="943" operator="containsText" text="주간">
      <formula>NOT(ISERROR(SEARCH("주간",M7)))</formula>
    </cfRule>
    <cfRule type="containsText" dxfId="976" priority="944" operator="containsText" text="오후">
      <formula>NOT(ISERROR(SEARCH("오후",M7)))</formula>
    </cfRule>
    <cfRule type="containsText" dxfId="975" priority="945" operator="containsText" text="심야">
      <formula>NOT(ISERROR(SEARCH("심야",M7)))</formula>
    </cfRule>
    <cfRule type="containsText" dxfId="974" priority="946" operator="containsText" text="휴무">
      <formula>NOT(ISERROR(SEARCH("휴무",M7)))</formula>
    </cfRule>
    <cfRule type="containsText" dxfId="973" priority="947" operator="containsText" text="야간">
      <formula>NOT(ISERROR(SEARCH("야간",M7)))</formula>
    </cfRule>
    <cfRule type="containsText" dxfId="972" priority="948" operator="containsText" text="오전">
      <formula>NOT(ISERROR(SEARCH("오전",M7)))</formula>
    </cfRule>
  </conditionalFormatting>
  <conditionalFormatting sqref="P7:R7">
    <cfRule type="containsText" dxfId="971" priority="937" operator="containsText" text="주간">
      <formula>NOT(ISERROR(SEARCH("주간",P7)))</formula>
    </cfRule>
    <cfRule type="containsText" dxfId="970" priority="938" operator="containsText" text="오후">
      <formula>NOT(ISERROR(SEARCH("오후",P7)))</formula>
    </cfRule>
    <cfRule type="containsText" dxfId="969" priority="939" operator="containsText" text="심야">
      <formula>NOT(ISERROR(SEARCH("심야",P7)))</formula>
    </cfRule>
    <cfRule type="containsText" dxfId="968" priority="940" operator="containsText" text="휴무">
      <formula>NOT(ISERROR(SEARCH("휴무",P7)))</formula>
    </cfRule>
    <cfRule type="containsText" dxfId="967" priority="941" operator="containsText" text="야간">
      <formula>NOT(ISERROR(SEARCH("야간",P7)))</formula>
    </cfRule>
    <cfRule type="containsText" dxfId="966" priority="942" operator="containsText" text="오전">
      <formula>NOT(ISERROR(SEARCH("오전",P7)))</formula>
    </cfRule>
  </conditionalFormatting>
  <conditionalFormatting sqref="P4:X4">
    <cfRule type="containsText" dxfId="965" priority="931" operator="containsText" text="주간">
      <formula>NOT(ISERROR(SEARCH("주간",P4)))</formula>
    </cfRule>
    <cfRule type="containsText" dxfId="964" priority="932" operator="containsText" text="오후">
      <formula>NOT(ISERROR(SEARCH("오후",P4)))</formula>
    </cfRule>
    <cfRule type="containsText" dxfId="963" priority="933" operator="containsText" text="심야">
      <formula>NOT(ISERROR(SEARCH("심야",P4)))</formula>
    </cfRule>
    <cfRule type="containsText" dxfId="962" priority="934" operator="containsText" text="휴무">
      <formula>NOT(ISERROR(SEARCH("휴무",P4)))</formula>
    </cfRule>
    <cfRule type="containsText" dxfId="961" priority="935" operator="containsText" text="야간">
      <formula>NOT(ISERROR(SEARCH("야간",P4)))</formula>
    </cfRule>
    <cfRule type="containsText" dxfId="960" priority="936" operator="containsText" text="오전">
      <formula>NOT(ISERROR(SEARCH("오전",P4)))</formula>
    </cfRule>
  </conditionalFormatting>
  <conditionalFormatting sqref="M10:O10">
    <cfRule type="containsText" dxfId="959" priority="925" operator="containsText" text="주간">
      <formula>NOT(ISERROR(SEARCH("주간",M10)))</formula>
    </cfRule>
    <cfRule type="containsText" dxfId="958" priority="926" operator="containsText" text="오후">
      <formula>NOT(ISERROR(SEARCH("오후",M10)))</formula>
    </cfRule>
    <cfRule type="containsText" dxfId="957" priority="927" operator="containsText" text="심야">
      <formula>NOT(ISERROR(SEARCH("심야",M10)))</formula>
    </cfRule>
    <cfRule type="containsText" dxfId="956" priority="928" operator="containsText" text="휴무">
      <formula>NOT(ISERROR(SEARCH("휴무",M10)))</formula>
    </cfRule>
    <cfRule type="containsText" dxfId="955" priority="929" operator="containsText" text="야간">
      <formula>NOT(ISERROR(SEARCH("야간",M10)))</formula>
    </cfRule>
    <cfRule type="containsText" dxfId="954" priority="930" operator="containsText" text="오전">
      <formula>NOT(ISERROR(SEARCH("오전",M10)))</formula>
    </cfRule>
  </conditionalFormatting>
  <conditionalFormatting sqref="P8:R8">
    <cfRule type="containsText" dxfId="953" priority="919" operator="containsText" text="주간">
      <formula>NOT(ISERROR(SEARCH("주간",P8)))</formula>
    </cfRule>
    <cfRule type="containsText" dxfId="952" priority="920" operator="containsText" text="오후">
      <formula>NOT(ISERROR(SEARCH("오후",P8)))</formula>
    </cfRule>
    <cfRule type="containsText" dxfId="951" priority="921" operator="containsText" text="심야">
      <formula>NOT(ISERROR(SEARCH("심야",P8)))</formula>
    </cfRule>
    <cfRule type="containsText" dxfId="950" priority="922" operator="containsText" text="휴무">
      <formula>NOT(ISERROR(SEARCH("휴무",P8)))</formula>
    </cfRule>
    <cfRule type="containsText" dxfId="949" priority="923" operator="containsText" text="야간">
      <formula>NOT(ISERROR(SEARCH("야간",P8)))</formula>
    </cfRule>
    <cfRule type="containsText" dxfId="948" priority="924" operator="containsText" text="오전">
      <formula>NOT(ISERROR(SEARCH("오전",P8)))</formula>
    </cfRule>
  </conditionalFormatting>
  <conditionalFormatting sqref="S5:U5">
    <cfRule type="containsText" dxfId="947" priority="913" operator="containsText" text="주간">
      <formula>NOT(ISERROR(SEARCH("주간",S5)))</formula>
    </cfRule>
    <cfRule type="containsText" dxfId="946" priority="914" operator="containsText" text="오후">
      <formula>NOT(ISERROR(SEARCH("오후",S5)))</formula>
    </cfRule>
    <cfRule type="containsText" dxfId="945" priority="915" operator="containsText" text="심야">
      <formula>NOT(ISERROR(SEARCH("심야",S5)))</formula>
    </cfRule>
    <cfRule type="containsText" dxfId="944" priority="916" operator="containsText" text="휴무">
      <formula>NOT(ISERROR(SEARCH("휴무",S5)))</formula>
    </cfRule>
    <cfRule type="containsText" dxfId="943" priority="917" operator="containsText" text="야간">
      <formula>NOT(ISERROR(SEARCH("야간",S5)))</formula>
    </cfRule>
    <cfRule type="containsText" dxfId="942" priority="918" operator="containsText" text="오전">
      <formula>NOT(ISERROR(SEARCH("오전",S5)))</formula>
    </cfRule>
  </conditionalFormatting>
  <conditionalFormatting sqref="S7:U7">
    <cfRule type="containsText" dxfId="941" priority="907" operator="containsText" text="주간">
      <formula>NOT(ISERROR(SEARCH("주간",S7)))</formula>
    </cfRule>
    <cfRule type="containsText" dxfId="940" priority="908" operator="containsText" text="오후">
      <formula>NOT(ISERROR(SEARCH("오후",S7)))</formula>
    </cfRule>
    <cfRule type="containsText" dxfId="939" priority="909" operator="containsText" text="심야">
      <formula>NOT(ISERROR(SEARCH("심야",S7)))</formula>
    </cfRule>
    <cfRule type="containsText" dxfId="938" priority="910" operator="containsText" text="휴무">
      <formula>NOT(ISERROR(SEARCH("휴무",S7)))</formula>
    </cfRule>
    <cfRule type="containsText" dxfId="937" priority="911" operator="containsText" text="야간">
      <formula>NOT(ISERROR(SEARCH("야간",S7)))</formula>
    </cfRule>
    <cfRule type="containsText" dxfId="936" priority="912" operator="containsText" text="오전">
      <formula>NOT(ISERROR(SEARCH("오전",S7)))</formula>
    </cfRule>
  </conditionalFormatting>
  <conditionalFormatting sqref="S11:U17">
    <cfRule type="containsText" dxfId="935" priority="901" operator="containsText" text="주간">
      <formula>NOT(ISERROR(SEARCH("주간",S11)))</formula>
    </cfRule>
    <cfRule type="containsText" dxfId="934" priority="902" operator="containsText" text="오후">
      <formula>NOT(ISERROR(SEARCH("오후",S11)))</formula>
    </cfRule>
    <cfRule type="containsText" dxfId="933" priority="903" operator="containsText" text="심야">
      <formula>NOT(ISERROR(SEARCH("심야",S11)))</formula>
    </cfRule>
    <cfRule type="containsText" dxfId="932" priority="904" operator="containsText" text="휴무">
      <formula>NOT(ISERROR(SEARCH("휴무",S11)))</formula>
    </cfRule>
    <cfRule type="containsText" dxfId="931" priority="905" operator="containsText" text="야간">
      <formula>NOT(ISERROR(SEARCH("야간",S11)))</formula>
    </cfRule>
    <cfRule type="containsText" dxfId="930" priority="906" operator="containsText" text="오전">
      <formula>NOT(ISERROR(SEARCH("오전",S11)))</formula>
    </cfRule>
  </conditionalFormatting>
  <conditionalFormatting sqref="S49:U49">
    <cfRule type="containsText" dxfId="929" priority="895" operator="containsText" text="주간">
      <formula>NOT(ISERROR(SEARCH("주간",S49)))</formula>
    </cfRule>
    <cfRule type="containsText" dxfId="928" priority="896" operator="containsText" text="오후">
      <formula>NOT(ISERROR(SEARCH("오후",S49)))</formula>
    </cfRule>
    <cfRule type="containsText" dxfId="927" priority="897" operator="containsText" text="심야">
      <formula>NOT(ISERROR(SEARCH("심야",S49)))</formula>
    </cfRule>
    <cfRule type="containsText" dxfId="926" priority="898" operator="containsText" text="휴무">
      <formula>NOT(ISERROR(SEARCH("휴무",S49)))</formula>
    </cfRule>
    <cfRule type="containsText" dxfId="925" priority="899" operator="containsText" text="야간">
      <formula>NOT(ISERROR(SEARCH("야간",S49)))</formula>
    </cfRule>
    <cfRule type="containsText" dxfId="924" priority="900" operator="containsText" text="오전">
      <formula>NOT(ISERROR(SEARCH("오전",S49)))</formula>
    </cfRule>
  </conditionalFormatting>
  <conditionalFormatting sqref="V49:X49">
    <cfRule type="containsText" dxfId="923" priority="889" operator="containsText" text="주간">
      <formula>NOT(ISERROR(SEARCH("주간",V49)))</formula>
    </cfRule>
    <cfRule type="containsText" dxfId="922" priority="890" operator="containsText" text="오후">
      <formula>NOT(ISERROR(SEARCH("오후",V49)))</formula>
    </cfRule>
    <cfRule type="containsText" dxfId="921" priority="891" operator="containsText" text="심야">
      <formula>NOT(ISERROR(SEARCH("심야",V49)))</formula>
    </cfRule>
    <cfRule type="containsText" dxfId="920" priority="892" operator="containsText" text="휴무">
      <formula>NOT(ISERROR(SEARCH("휴무",V49)))</formula>
    </cfRule>
    <cfRule type="containsText" dxfId="919" priority="893" operator="containsText" text="야간">
      <formula>NOT(ISERROR(SEARCH("야간",V49)))</formula>
    </cfRule>
    <cfRule type="containsText" dxfId="918" priority="894" operator="containsText" text="오전">
      <formula>NOT(ISERROR(SEARCH("오전",V49)))</formula>
    </cfRule>
  </conditionalFormatting>
  <conditionalFormatting sqref="J19:L19">
    <cfRule type="containsText" dxfId="917" priority="883" operator="containsText" text="주간">
      <formula>NOT(ISERROR(SEARCH("주간",J19)))</formula>
    </cfRule>
    <cfRule type="containsText" dxfId="916" priority="884" operator="containsText" text="오후">
      <formula>NOT(ISERROR(SEARCH("오후",J19)))</formula>
    </cfRule>
    <cfRule type="containsText" dxfId="915" priority="885" operator="containsText" text="심야">
      <formula>NOT(ISERROR(SEARCH("심야",J19)))</formula>
    </cfRule>
    <cfRule type="containsText" dxfId="914" priority="886" operator="containsText" text="휴무">
      <formula>NOT(ISERROR(SEARCH("휴무",J19)))</formula>
    </cfRule>
    <cfRule type="containsText" dxfId="913" priority="887" operator="containsText" text="야간">
      <formula>NOT(ISERROR(SEARCH("야간",J19)))</formula>
    </cfRule>
    <cfRule type="containsText" dxfId="912" priority="888" operator="containsText" text="오전">
      <formula>NOT(ISERROR(SEARCH("오전",J19)))</formula>
    </cfRule>
  </conditionalFormatting>
  <conditionalFormatting sqref="P19:R19">
    <cfRule type="containsText" dxfId="911" priority="877" operator="containsText" text="주간">
      <formula>NOT(ISERROR(SEARCH("주간",P19)))</formula>
    </cfRule>
    <cfRule type="containsText" dxfId="910" priority="878" operator="containsText" text="오후">
      <formula>NOT(ISERROR(SEARCH("오후",P19)))</formula>
    </cfRule>
    <cfRule type="containsText" dxfId="909" priority="879" operator="containsText" text="심야">
      <formula>NOT(ISERROR(SEARCH("심야",P19)))</formula>
    </cfRule>
    <cfRule type="containsText" dxfId="908" priority="880" operator="containsText" text="휴무">
      <formula>NOT(ISERROR(SEARCH("휴무",P19)))</formula>
    </cfRule>
    <cfRule type="containsText" dxfId="907" priority="881" operator="containsText" text="야간">
      <formula>NOT(ISERROR(SEARCH("야간",P19)))</formula>
    </cfRule>
    <cfRule type="containsText" dxfId="906" priority="882" operator="containsText" text="오전">
      <formula>NOT(ISERROR(SEARCH("오전",P19)))</formula>
    </cfRule>
  </conditionalFormatting>
  <conditionalFormatting sqref="S19:U19">
    <cfRule type="containsText" dxfId="905" priority="871" operator="containsText" text="주간">
      <formula>NOT(ISERROR(SEARCH("주간",S19)))</formula>
    </cfRule>
    <cfRule type="containsText" dxfId="904" priority="872" operator="containsText" text="오후">
      <formula>NOT(ISERROR(SEARCH("오후",S19)))</formula>
    </cfRule>
    <cfRule type="containsText" dxfId="903" priority="873" operator="containsText" text="심야">
      <formula>NOT(ISERROR(SEARCH("심야",S19)))</formula>
    </cfRule>
    <cfRule type="containsText" dxfId="902" priority="874" operator="containsText" text="휴무">
      <formula>NOT(ISERROR(SEARCH("휴무",S19)))</formula>
    </cfRule>
    <cfRule type="containsText" dxfId="901" priority="875" operator="containsText" text="야간">
      <formula>NOT(ISERROR(SEARCH("야간",S19)))</formula>
    </cfRule>
    <cfRule type="containsText" dxfId="900" priority="876" operator="containsText" text="오전">
      <formula>NOT(ISERROR(SEARCH("오전",S19)))</formula>
    </cfRule>
  </conditionalFormatting>
  <conditionalFormatting sqref="V19:X19">
    <cfRule type="containsText" dxfId="899" priority="865" operator="containsText" text="주간">
      <formula>NOT(ISERROR(SEARCH("주간",V19)))</formula>
    </cfRule>
    <cfRule type="containsText" dxfId="898" priority="866" operator="containsText" text="오후">
      <formula>NOT(ISERROR(SEARCH("오후",V19)))</formula>
    </cfRule>
    <cfRule type="containsText" dxfId="897" priority="867" operator="containsText" text="심야">
      <formula>NOT(ISERROR(SEARCH("심야",V19)))</formula>
    </cfRule>
    <cfRule type="containsText" dxfId="896" priority="868" operator="containsText" text="휴무">
      <formula>NOT(ISERROR(SEARCH("휴무",V19)))</formula>
    </cfRule>
    <cfRule type="containsText" dxfId="895" priority="869" operator="containsText" text="야간">
      <formula>NOT(ISERROR(SEARCH("야간",V19)))</formula>
    </cfRule>
    <cfRule type="containsText" dxfId="894" priority="870" operator="containsText" text="오전">
      <formula>NOT(ISERROR(SEARCH("오전",V19)))</formula>
    </cfRule>
  </conditionalFormatting>
  <conditionalFormatting sqref="D34:I34">
    <cfRule type="containsText" dxfId="893" priority="859" operator="containsText" text="주간">
      <formula>NOT(ISERROR(SEARCH("주간",D34)))</formula>
    </cfRule>
    <cfRule type="containsText" dxfId="892" priority="860" operator="containsText" text="오후">
      <formula>NOT(ISERROR(SEARCH("오후",D34)))</formula>
    </cfRule>
    <cfRule type="containsText" dxfId="891" priority="861" operator="containsText" text="심야">
      <formula>NOT(ISERROR(SEARCH("심야",D34)))</formula>
    </cfRule>
    <cfRule type="containsText" dxfId="890" priority="862" operator="containsText" text="휴무">
      <formula>NOT(ISERROR(SEARCH("휴무",D34)))</formula>
    </cfRule>
    <cfRule type="containsText" dxfId="889" priority="863" operator="containsText" text="야간">
      <formula>NOT(ISERROR(SEARCH("야간",D34)))</formula>
    </cfRule>
    <cfRule type="containsText" dxfId="888" priority="864" operator="containsText" text="오전">
      <formula>NOT(ISERROR(SEARCH("오전",D34)))</formula>
    </cfRule>
  </conditionalFormatting>
  <conditionalFormatting sqref="J34:L34">
    <cfRule type="containsText" dxfId="887" priority="853" operator="containsText" text="주간">
      <formula>NOT(ISERROR(SEARCH("주간",J34)))</formula>
    </cfRule>
    <cfRule type="containsText" dxfId="886" priority="854" operator="containsText" text="오후">
      <formula>NOT(ISERROR(SEARCH("오후",J34)))</formula>
    </cfRule>
    <cfRule type="containsText" dxfId="885" priority="855" operator="containsText" text="심야">
      <formula>NOT(ISERROR(SEARCH("심야",J34)))</formula>
    </cfRule>
    <cfRule type="containsText" dxfId="884" priority="856" operator="containsText" text="휴무">
      <formula>NOT(ISERROR(SEARCH("휴무",J34)))</formula>
    </cfRule>
    <cfRule type="containsText" dxfId="883" priority="857" operator="containsText" text="야간">
      <formula>NOT(ISERROR(SEARCH("야간",J34)))</formula>
    </cfRule>
    <cfRule type="containsText" dxfId="882" priority="858" operator="containsText" text="오전">
      <formula>NOT(ISERROR(SEARCH("오전",J34)))</formula>
    </cfRule>
  </conditionalFormatting>
  <conditionalFormatting sqref="M34:O34">
    <cfRule type="containsText" dxfId="881" priority="847" operator="containsText" text="주간">
      <formula>NOT(ISERROR(SEARCH("주간",M34)))</formula>
    </cfRule>
    <cfRule type="containsText" dxfId="880" priority="848" operator="containsText" text="오후">
      <formula>NOT(ISERROR(SEARCH("오후",M34)))</formula>
    </cfRule>
    <cfRule type="containsText" dxfId="879" priority="849" operator="containsText" text="심야">
      <formula>NOT(ISERROR(SEARCH("심야",M34)))</formula>
    </cfRule>
    <cfRule type="containsText" dxfId="878" priority="850" operator="containsText" text="휴무">
      <formula>NOT(ISERROR(SEARCH("휴무",M34)))</formula>
    </cfRule>
    <cfRule type="containsText" dxfId="877" priority="851" operator="containsText" text="야간">
      <formula>NOT(ISERROR(SEARCH("야간",M34)))</formula>
    </cfRule>
    <cfRule type="containsText" dxfId="876" priority="852" operator="containsText" text="오전">
      <formula>NOT(ISERROR(SEARCH("오전",M34)))</formula>
    </cfRule>
  </conditionalFormatting>
  <conditionalFormatting sqref="P34:R34">
    <cfRule type="containsText" dxfId="875" priority="841" operator="containsText" text="주간">
      <formula>NOT(ISERROR(SEARCH("주간",P34)))</formula>
    </cfRule>
    <cfRule type="containsText" dxfId="874" priority="842" operator="containsText" text="오후">
      <formula>NOT(ISERROR(SEARCH("오후",P34)))</formula>
    </cfRule>
    <cfRule type="containsText" dxfId="873" priority="843" operator="containsText" text="심야">
      <formula>NOT(ISERROR(SEARCH("심야",P34)))</formula>
    </cfRule>
    <cfRule type="containsText" dxfId="872" priority="844" operator="containsText" text="휴무">
      <formula>NOT(ISERROR(SEARCH("휴무",P34)))</formula>
    </cfRule>
    <cfRule type="containsText" dxfId="871" priority="845" operator="containsText" text="야간">
      <formula>NOT(ISERROR(SEARCH("야간",P34)))</formula>
    </cfRule>
    <cfRule type="containsText" dxfId="870" priority="846" operator="containsText" text="오전">
      <formula>NOT(ISERROR(SEARCH("오전",P34)))</formula>
    </cfRule>
  </conditionalFormatting>
  <conditionalFormatting sqref="S34:U34">
    <cfRule type="containsText" dxfId="869" priority="835" operator="containsText" text="주간">
      <formula>NOT(ISERROR(SEARCH("주간",S34)))</formula>
    </cfRule>
    <cfRule type="containsText" dxfId="868" priority="836" operator="containsText" text="오후">
      <formula>NOT(ISERROR(SEARCH("오후",S34)))</formula>
    </cfRule>
    <cfRule type="containsText" dxfId="867" priority="837" operator="containsText" text="심야">
      <formula>NOT(ISERROR(SEARCH("심야",S34)))</formula>
    </cfRule>
    <cfRule type="containsText" dxfId="866" priority="838" operator="containsText" text="휴무">
      <formula>NOT(ISERROR(SEARCH("휴무",S34)))</formula>
    </cfRule>
    <cfRule type="containsText" dxfId="865" priority="839" operator="containsText" text="야간">
      <formula>NOT(ISERROR(SEARCH("야간",S34)))</formula>
    </cfRule>
    <cfRule type="containsText" dxfId="864" priority="840" operator="containsText" text="오전">
      <formula>NOT(ISERROR(SEARCH("오전",S34)))</formula>
    </cfRule>
  </conditionalFormatting>
  <conditionalFormatting sqref="V34:X34">
    <cfRule type="containsText" dxfId="863" priority="829" operator="containsText" text="주간">
      <formula>NOT(ISERROR(SEARCH("주간",V34)))</formula>
    </cfRule>
    <cfRule type="containsText" dxfId="862" priority="830" operator="containsText" text="오후">
      <formula>NOT(ISERROR(SEARCH("오후",V34)))</formula>
    </cfRule>
    <cfRule type="containsText" dxfId="861" priority="831" operator="containsText" text="심야">
      <formula>NOT(ISERROR(SEARCH("심야",V34)))</formula>
    </cfRule>
    <cfRule type="containsText" dxfId="860" priority="832" operator="containsText" text="휴무">
      <formula>NOT(ISERROR(SEARCH("휴무",V34)))</formula>
    </cfRule>
    <cfRule type="containsText" dxfId="859" priority="833" operator="containsText" text="야간">
      <formula>NOT(ISERROR(SEARCH("야간",V34)))</formula>
    </cfRule>
    <cfRule type="containsText" dxfId="858" priority="834" operator="containsText" text="오전">
      <formula>NOT(ISERROR(SEARCH("오전",V34)))</formula>
    </cfRule>
  </conditionalFormatting>
  <conditionalFormatting sqref="D58:R58">
    <cfRule type="containsText" dxfId="857" priority="823" operator="containsText" text="주간">
      <formula>NOT(ISERROR(SEARCH("주간",D58)))</formula>
    </cfRule>
    <cfRule type="containsText" dxfId="856" priority="824" operator="containsText" text="오후">
      <formula>NOT(ISERROR(SEARCH("오후",D58)))</formula>
    </cfRule>
    <cfRule type="containsText" dxfId="855" priority="825" operator="containsText" text="심야">
      <formula>NOT(ISERROR(SEARCH("심야",D58)))</formula>
    </cfRule>
    <cfRule type="containsText" dxfId="854" priority="826" operator="containsText" text="휴무">
      <formula>NOT(ISERROR(SEARCH("휴무",D58)))</formula>
    </cfRule>
    <cfRule type="containsText" dxfId="853" priority="827" operator="containsText" text="야간">
      <formula>NOT(ISERROR(SEARCH("야간",D58)))</formula>
    </cfRule>
    <cfRule type="containsText" dxfId="852" priority="828" operator="containsText" text="오전">
      <formula>NOT(ISERROR(SEARCH("오전",D58)))</formula>
    </cfRule>
  </conditionalFormatting>
  <conditionalFormatting sqref="S58:U58">
    <cfRule type="containsText" dxfId="851" priority="817" operator="containsText" text="주간">
      <formula>NOT(ISERROR(SEARCH("주간",S58)))</formula>
    </cfRule>
    <cfRule type="containsText" dxfId="850" priority="818" operator="containsText" text="오후">
      <formula>NOT(ISERROR(SEARCH("오후",S58)))</formula>
    </cfRule>
    <cfRule type="containsText" dxfId="849" priority="819" operator="containsText" text="심야">
      <formula>NOT(ISERROR(SEARCH("심야",S58)))</formula>
    </cfRule>
    <cfRule type="containsText" dxfId="848" priority="820" operator="containsText" text="휴무">
      <formula>NOT(ISERROR(SEARCH("휴무",S58)))</formula>
    </cfRule>
    <cfRule type="containsText" dxfId="847" priority="821" operator="containsText" text="야간">
      <formula>NOT(ISERROR(SEARCH("야간",S58)))</formula>
    </cfRule>
    <cfRule type="containsText" dxfId="846" priority="822" operator="containsText" text="오전">
      <formula>NOT(ISERROR(SEARCH("오전",S58)))</formula>
    </cfRule>
  </conditionalFormatting>
  <conditionalFormatting sqref="V58:X58">
    <cfRule type="containsText" dxfId="845" priority="811" operator="containsText" text="주간">
      <formula>NOT(ISERROR(SEARCH("주간",V58)))</formula>
    </cfRule>
    <cfRule type="containsText" dxfId="844" priority="812" operator="containsText" text="오후">
      <formula>NOT(ISERROR(SEARCH("오후",V58)))</formula>
    </cfRule>
    <cfRule type="containsText" dxfId="843" priority="813" operator="containsText" text="심야">
      <formula>NOT(ISERROR(SEARCH("심야",V58)))</formula>
    </cfRule>
    <cfRule type="containsText" dxfId="842" priority="814" operator="containsText" text="휴무">
      <formula>NOT(ISERROR(SEARCH("휴무",V58)))</formula>
    </cfRule>
    <cfRule type="containsText" dxfId="841" priority="815" operator="containsText" text="야간">
      <formula>NOT(ISERROR(SEARCH("야간",V58)))</formula>
    </cfRule>
    <cfRule type="containsText" dxfId="840" priority="816" operator="containsText" text="오전">
      <formula>NOT(ISERROR(SEARCH("오전",V58)))</formula>
    </cfRule>
  </conditionalFormatting>
  <conditionalFormatting sqref="M21:O21">
    <cfRule type="containsText" dxfId="839" priority="805" operator="containsText" text="주간">
      <formula>NOT(ISERROR(SEARCH("주간",M21)))</formula>
    </cfRule>
    <cfRule type="containsText" dxfId="838" priority="806" operator="containsText" text="오후">
      <formula>NOT(ISERROR(SEARCH("오후",M21)))</formula>
    </cfRule>
    <cfRule type="containsText" dxfId="837" priority="807" operator="containsText" text="심야">
      <formula>NOT(ISERROR(SEARCH("심야",M21)))</formula>
    </cfRule>
    <cfRule type="containsText" dxfId="836" priority="808" operator="containsText" text="휴무">
      <formula>NOT(ISERROR(SEARCH("휴무",M21)))</formula>
    </cfRule>
    <cfRule type="containsText" dxfId="835" priority="809" operator="containsText" text="야간">
      <formula>NOT(ISERROR(SEARCH("야간",M21)))</formula>
    </cfRule>
    <cfRule type="containsText" dxfId="834" priority="810" operator="containsText" text="오전">
      <formula>NOT(ISERROR(SEARCH("오전",M21)))</formula>
    </cfRule>
  </conditionalFormatting>
  <conditionalFormatting sqref="M23:O23">
    <cfRule type="containsText" dxfId="833" priority="799" operator="containsText" text="주간">
      <formula>NOT(ISERROR(SEARCH("주간",M23)))</formula>
    </cfRule>
    <cfRule type="containsText" dxfId="832" priority="800" operator="containsText" text="오후">
      <formula>NOT(ISERROR(SEARCH("오후",M23)))</formula>
    </cfRule>
    <cfRule type="containsText" dxfId="831" priority="801" operator="containsText" text="심야">
      <formula>NOT(ISERROR(SEARCH("심야",M23)))</formula>
    </cfRule>
    <cfRule type="containsText" dxfId="830" priority="802" operator="containsText" text="휴무">
      <formula>NOT(ISERROR(SEARCH("휴무",M23)))</formula>
    </cfRule>
    <cfRule type="containsText" dxfId="829" priority="803" operator="containsText" text="야간">
      <formula>NOT(ISERROR(SEARCH("야간",M23)))</formula>
    </cfRule>
    <cfRule type="containsText" dxfId="828" priority="804" operator="containsText" text="오전">
      <formula>NOT(ISERROR(SEARCH("오전",M23)))</formula>
    </cfRule>
  </conditionalFormatting>
  <conditionalFormatting sqref="P23:R23">
    <cfRule type="containsText" dxfId="827" priority="793" operator="containsText" text="주간">
      <formula>NOT(ISERROR(SEARCH("주간",P23)))</formula>
    </cfRule>
    <cfRule type="containsText" dxfId="826" priority="794" operator="containsText" text="오후">
      <formula>NOT(ISERROR(SEARCH("오후",P23)))</formula>
    </cfRule>
    <cfRule type="containsText" dxfId="825" priority="795" operator="containsText" text="심야">
      <formula>NOT(ISERROR(SEARCH("심야",P23)))</formula>
    </cfRule>
    <cfRule type="containsText" dxfId="824" priority="796" operator="containsText" text="휴무">
      <formula>NOT(ISERROR(SEARCH("휴무",P23)))</formula>
    </cfRule>
    <cfRule type="containsText" dxfId="823" priority="797" operator="containsText" text="야간">
      <formula>NOT(ISERROR(SEARCH("야간",P23)))</formula>
    </cfRule>
    <cfRule type="containsText" dxfId="822" priority="798" operator="containsText" text="오전">
      <formula>NOT(ISERROR(SEARCH("오전",P23)))</formula>
    </cfRule>
  </conditionalFormatting>
  <conditionalFormatting sqref="M19:O19">
    <cfRule type="containsText" dxfId="821" priority="787" operator="containsText" text="주간">
      <formula>NOT(ISERROR(SEARCH("주간",M19)))</formula>
    </cfRule>
    <cfRule type="containsText" dxfId="820" priority="788" operator="containsText" text="오후">
      <formula>NOT(ISERROR(SEARCH("오후",M19)))</formula>
    </cfRule>
    <cfRule type="containsText" dxfId="819" priority="789" operator="containsText" text="심야">
      <formula>NOT(ISERROR(SEARCH("심야",M19)))</formula>
    </cfRule>
    <cfRule type="containsText" dxfId="818" priority="790" operator="containsText" text="휴무">
      <formula>NOT(ISERROR(SEARCH("휴무",M19)))</formula>
    </cfRule>
    <cfRule type="containsText" dxfId="817" priority="791" operator="containsText" text="야간">
      <formula>NOT(ISERROR(SEARCH("야간",M19)))</formula>
    </cfRule>
    <cfRule type="containsText" dxfId="816" priority="792" operator="containsText" text="오전">
      <formula>NOT(ISERROR(SEARCH("오전",M19)))</formula>
    </cfRule>
  </conditionalFormatting>
  <conditionalFormatting sqref="V23:X23">
    <cfRule type="containsText" dxfId="815" priority="781" operator="containsText" text="주간">
      <formula>NOT(ISERROR(SEARCH("주간",V23)))</formula>
    </cfRule>
    <cfRule type="containsText" dxfId="814" priority="782" operator="containsText" text="오후">
      <formula>NOT(ISERROR(SEARCH("오후",V23)))</formula>
    </cfRule>
    <cfRule type="containsText" dxfId="813" priority="783" operator="containsText" text="심야">
      <formula>NOT(ISERROR(SEARCH("심야",V23)))</formula>
    </cfRule>
    <cfRule type="containsText" dxfId="812" priority="784" operator="containsText" text="휴무">
      <formula>NOT(ISERROR(SEARCH("휴무",V23)))</formula>
    </cfRule>
    <cfRule type="containsText" dxfId="811" priority="785" operator="containsText" text="야간">
      <formula>NOT(ISERROR(SEARCH("야간",V23)))</formula>
    </cfRule>
    <cfRule type="containsText" dxfId="810" priority="786" operator="containsText" text="오전">
      <formula>NOT(ISERROR(SEARCH("오전",V23)))</formula>
    </cfRule>
  </conditionalFormatting>
  <conditionalFormatting sqref="P25:R25">
    <cfRule type="containsText" dxfId="809" priority="775" operator="containsText" text="주간">
      <formula>NOT(ISERROR(SEARCH("주간",P25)))</formula>
    </cfRule>
    <cfRule type="containsText" dxfId="808" priority="776" operator="containsText" text="오후">
      <formula>NOT(ISERROR(SEARCH("오후",P25)))</formula>
    </cfRule>
    <cfRule type="containsText" dxfId="807" priority="777" operator="containsText" text="심야">
      <formula>NOT(ISERROR(SEARCH("심야",P25)))</formula>
    </cfRule>
    <cfRule type="containsText" dxfId="806" priority="778" operator="containsText" text="휴무">
      <formula>NOT(ISERROR(SEARCH("휴무",P25)))</formula>
    </cfRule>
    <cfRule type="containsText" dxfId="805" priority="779" operator="containsText" text="야간">
      <formula>NOT(ISERROR(SEARCH("야간",P25)))</formula>
    </cfRule>
    <cfRule type="containsText" dxfId="804" priority="780" operator="containsText" text="오전">
      <formula>NOT(ISERROR(SEARCH("오전",P25)))</formula>
    </cfRule>
  </conditionalFormatting>
  <conditionalFormatting sqref="S25:U25">
    <cfRule type="containsText" dxfId="803" priority="769" operator="containsText" text="주간">
      <formula>NOT(ISERROR(SEARCH("주간",S25)))</formula>
    </cfRule>
    <cfRule type="containsText" dxfId="802" priority="770" operator="containsText" text="오후">
      <formula>NOT(ISERROR(SEARCH("오후",S25)))</formula>
    </cfRule>
    <cfRule type="containsText" dxfId="801" priority="771" operator="containsText" text="심야">
      <formula>NOT(ISERROR(SEARCH("심야",S25)))</formula>
    </cfRule>
    <cfRule type="containsText" dxfId="800" priority="772" operator="containsText" text="휴무">
      <formula>NOT(ISERROR(SEARCH("휴무",S25)))</formula>
    </cfRule>
    <cfRule type="containsText" dxfId="799" priority="773" operator="containsText" text="야간">
      <formula>NOT(ISERROR(SEARCH("야간",S25)))</formula>
    </cfRule>
    <cfRule type="containsText" dxfId="798" priority="774" operator="containsText" text="오전">
      <formula>NOT(ISERROR(SEARCH("오전",S25)))</formula>
    </cfRule>
  </conditionalFormatting>
  <conditionalFormatting sqref="V25:X25">
    <cfRule type="containsText" dxfId="797" priority="763" operator="containsText" text="주간">
      <formula>NOT(ISERROR(SEARCH("주간",V25)))</formula>
    </cfRule>
    <cfRule type="containsText" dxfId="796" priority="764" operator="containsText" text="오후">
      <formula>NOT(ISERROR(SEARCH("오후",V25)))</formula>
    </cfRule>
    <cfRule type="containsText" dxfId="795" priority="765" operator="containsText" text="심야">
      <formula>NOT(ISERROR(SEARCH("심야",V25)))</formula>
    </cfRule>
    <cfRule type="containsText" dxfId="794" priority="766" operator="containsText" text="휴무">
      <formula>NOT(ISERROR(SEARCH("휴무",V25)))</formula>
    </cfRule>
    <cfRule type="containsText" dxfId="793" priority="767" operator="containsText" text="야간">
      <formula>NOT(ISERROR(SEARCH("야간",V25)))</formula>
    </cfRule>
    <cfRule type="containsText" dxfId="792" priority="768" operator="containsText" text="오전">
      <formula>NOT(ISERROR(SEARCH("오전",V25)))</formula>
    </cfRule>
  </conditionalFormatting>
  <conditionalFormatting sqref="M26:O26">
    <cfRule type="containsText" dxfId="791" priority="757" operator="containsText" text="주간">
      <formula>NOT(ISERROR(SEARCH("주간",M26)))</formula>
    </cfRule>
    <cfRule type="containsText" dxfId="790" priority="758" operator="containsText" text="오후">
      <formula>NOT(ISERROR(SEARCH("오후",M26)))</formula>
    </cfRule>
    <cfRule type="containsText" dxfId="789" priority="759" operator="containsText" text="심야">
      <formula>NOT(ISERROR(SEARCH("심야",M26)))</formula>
    </cfRule>
    <cfRule type="containsText" dxfId="788" priority="760" operator="containsText" text="휴무">
      <formula>NOT(ISERROR(SEARCH("휴무",M26)))</formula>
    </cfRule>
    <cfRule type="containsText" dxfId="787" priority="761" operator="containsText" text="야간">
      <formula>NOT(ISERROR(SEARCH("야간",M26)))</formula>
    </cfRule>
    <cfRule type="containsText" dxfId="786" priority="762" operator="containsText" text="오전">
      <formula>NOT(ISERROR(SEARCH("오전",M26)))</formula>
    </cfRule>
  </conditionalFormatting>
  <conditionalFormatting sqref="P21:R21">
    <cfRule type="containsText" dxfId="785" priority="751" operator="containsText" text="주간">
      <formula>NOT(ISERROR(SEARCH("주간",P21)))</formula>
    </cfRule>
    <cfRule type="containsText" dxfId="784" priority="752" operator="containsText" text="오후">
      <formula>NOT(ISERROR(SEARCH("오후",P21)))</formula>
    </cfRule>
    <cfRule type="containsText" dxfId="783" priority="753" operator="containsText" text="심야">
      <formula>NOT(ISERROR(SEARCH("심야",P21)))</formula>
    </cfRule>
    <cfRule type="containsText" dxfId="782" priority="754" operator="containsText" text="휴무">
      <formula>NOT(ISERROR(SEARCH("휴무",P21)))</formula>
    </cfRule>
    <cfRule type="containsText" dxfId="781" priority="755" operator="containsText" text="야간">
      <formula>NOT(ISERROR(SEARCH("야간",P21)))</formula>
    </cfRule>
    <cfRule type="containsText" dxfId="780" priority="756" operator="containsText" text="오전">
      <formula>NOT(ISERROR(SEARCH("오전",P21)))</formula>
    </cfRule>
  </conditionalFormatting>
  <conditionalFormatting sqref="M25:O25">
    <cfRule type="containsText" dxfId="779" priority="745" operator="containsText" text="주간">
      <formula>NOT(ISERROR(SEARCH("주간",M25)))</formula>
    </cfRule>
    <cfRule type="containsText" dxfId="778" priority="746" operator="containsText" text="오후">
      <formula>NOT(ISERROR(SEARCH("오후",M25)))</formula>
    </cfRule>
    <cfRule type="containsText" dxfId="777" priority="747" operator="containsText" text="심야">
      <formula>NOT(ISERROR(SEARCH("심야",M25)))</formula>
    </cfRule>
    <cfRule type="containsText" dxfId="776" priority="748" operator="containsText" text="휴무">
      <formula>NOT(ISERROR(SEARCH("휴무",M25)))</formula>
    </cfRule>
    <cfRule type="containsText" dxfId="775" priority="749" operator="containsText" text="야간">
      <formula>NOT(ISERROR(SEARCH("야간",M25)))</formula>
    </cfRule>
    <cfRule type="containsText" dxfId="774" priority="750" operator="containsText" text="오전">
      <formula>NOT(ISERROR(SEARCH("오전",M25)))</formula>
    </cfRule>
  </conditionalFormatting>
  <conditionalFormatting sqref="G25:I25">
    <cfRule type="containsText" dxfId="773" priority="739" operator="containsText" text="주간">
      <formula>NOT(ISERROR(SEARCH("주간",G25)))</formula>
    </cfRule>
    <cfRule type="containsText" dxfId="772" priority="740" operator="containsText" text="오후">
      <formula>NOT(ISERROR(SEARCH("오후",G25)))</formula>
    </cfRule>
    <cfRule type="containsText" dxfId="771" priority="741" operator="containsText" text="심야">
      <formula>NOT(ISERROR(SEARCH("심야",G25)))</formula>
    </cfRule>
    <cfRule type="containsText" dxfId="770" priority="742" operator="containsText" text="휴무">
      <formula>NOT(ISERROR(SEARCH("휴무",G25)))</formula>
    </cfRule>
    <cfRule type="containsText" dxfId="769" priority="743" operator="containsText" text="야간">
      <formula>NOT(ISERROR(SEARCH("야간",G25)))</formula>
    </cfRule>
    <cfRule type="containsText" dxfId="768" priority="744" operator="containsText" text="오전">
      <formula>NOT(ISERROR(SEARCH("오전",G25)))</formula>
    </cfRule>
  </conditionalFormatting>
  <conditionalFormatting sqref="P26:R26">
    <cfRule type="containsText" dxfId="767" priority="733" operator="containsText" text="주간">
      <formula>NOT(ISERROR(SEARCH("주간",P26)))</formula>
    </cfRule>
    <cfRule type="containsText" dxfId="766" priority="734" operator="containsText" text="오후">
      <formula>NOT(ISERROR(SEARCH("오후",P26)))</formula>
    </cfRule>
    <cfRule type="containsText" dxfId="765" priority="735" operator="containsText" text="심야">
      <formula>NOT(ISERROR(SEARCH("심야",P26)))</formula>
    </cfRule>
    <cfRule type="containsText" dxfId="764" priority="736" operator="containsText" text="휴무">
      <formula>NOT(ISERROR(SEARCH("휴무",P26)))</formula>
    </cfRule>
    <cfRule type="containsText" dxfId="763" priority="737" operator="containsText" text="야간">
      <formula>NOT(ISERROR(SEARCH("야간",P26)))</formula>
    </cfRule>
    <cfRule type="containsText" dxfId="762" priority="738" operator="containsText" text="오전">
      <formula>NOT(ISERROR(SEARCH("오전",P26)))</formula>
    </cfRule>
  </conditionalFormatting>
  <conditionalFormatting sqref="S26:U26">
    <cfRule type="containsText" dxfId="761" priority="727" operator="containsText" text="주간">
      <formula>NOT(ISERROR(SEARCH("주간",S26)))</formula>
    </cfRule>
    <cfRule type="containsText" dxfId="760" priority="728" operator="containsText" text="오후">
      <formula>NOT(ISERROR(SEARCH("오후",S26)))</formula>
    </cfRule>
    <cfRule type="containsText" dxfId="759" priority="729" operator="containsText" text="심야">
      <formula>NOT(ISERROR(SEARCH("심야",S26)))</formula>
    </cfRule>
    <cfRule type="containsText" dxfId="758" priority="730" operator="containsText" text="휴무">
      <formula>NOT(ISERROR(SEARCH("휴무",S26)))</formula>
    </cfRule>
    <cfRule type="containsText" dxfId="757" priority="731" operator="containsText" text="야간">
      <formula>NOT(ISERROR(SEARCH("야간",S26)))</formula>
    </cfRule>
    <cfRule type="containsText" dxfId="756" priority="732" operator="containsText" text="오전">
      <formula>NOT(ISERROR(SEARCH("오전",S26)))</formula>
    </cfRule>
  </conditionalFormatting>
  <conditionalFormatting sqref="S23:U23">
    <cfRule type="containsText" dxfId="755" priority="721" operator="containsText" text="주간">
      <formula>NOT(ISERROR(SEARCH("주간",S23)))</formula>
    </cfRule>
    <cfRule type="containsText" dxfId="754" priority="722" operator="containsText" text="오후">
      <formula>NOT(ISERROR(SEARCH("오후",S23)))</formula>
    </cfRule>
    <cfRule type="containsText" dxfId="753" priority="723" operator="containsText" text="심야">
      <formula>NOT(ISERROR(SEARCH("심야",S23)))</formula>
    </cfRule>
    <cfRule type="containsText" dxfId="752" priority="724" operator="containsText" text="휴무">
      <formula>NOT(ISERROR(SEARCH("휴무",S23)))</formula>
    </cfRule>
    <cfRule type="containsText" dxfId="751" priority="725" operator="containsText" text="야간">
      <formula>NOT(ISERROR(SEARCH("야간",S23)))</formula>
    </cfRule>
    <cfRule type="containsText" dxfId="750" priority="726" operator="containsText" text="오전">
      <formula>NOT(ISERROR(SEARCH("오전",S23)))</formula>
    </cfRule>
  </conditionalFormatting>
  <conditionalFormatting sqref="V26:X26">
    <cfRule type="containsText" dxfId="749" priority="715" operator="containsText" text="주간">
      <formula>NOT(ISERROR(SEARCH("주간",V26)))</formula>
    </cfRule>
    <cfRule type="containsText" dxfId="748" priority="716" operator="containsText" text="오후">
      <formula>NOT(ISERROR(SEARCH("오후",V26)))</formula>
    </cfRule>
    <cfRule type="containsText" dxfId="747" priority="717" operator="containsText" text="심야">
      <formula>NOT(ISERROR(SEARCH("심야",V26)))</formula>
    </cfRule>
    <cfRule type="containsText" dxfId="746" priority="718" operator="containsText" text="휴무">
      <formula>NOT(ISERROR(SEARCH("휴무",V26)))</formula>
    </cfRule>
    <cfRule type="containsText" dxfId="745" priority="719" operator="containsText" text="야간">
      <formula>NOT(ISERROR(SEARCH("야간",V26)))</formula>
    </cfRule>
    <cfRule type="containsText" dxfId="744" priority="720" operator="containsText" text="오전">
      <formula>NOT(ISERROR(SEARCH("오전",V26)))</formula>
    </cfRule>
  </conditionalFormatting>
  <conditionalFormatting sqref="J23:L23">
    <cfRule type="containsText" dxfId="743" priority="709" operator="containsText" text="주간">
      <formula>NOT(ISERROR(SEARCH("주간",J23)))</formula>
    </cfRule>
    <cfRule type="containsText" dxfId="742" priority="710" operator="containsText" text="오후">
      <formula>NOT(ISERROR(SEARCH("오후",J23)))</formula>
    </cfRule>
    <cfRule type="containsText" dxfId="741" priority="711" operator="containsText" text="심야">
      <formula>NOT(ISERROR(SEARCH("심야",J23)))</formula>
    </cfRule>
    <cfRule type="containsText" dxfId="740" priority="712" operator="containsText" text="휴무">
      <formula>NOT(ISERROR(SEARCH("휴무",J23)))</formula>
    </cfRule>
    <cfRule type="containsText" dxfId="739" priority="713" operator="containsText" text="야간">
      <formula>NOT(ISERROR(SEARCH("야간",J23)))</formula>
    </cfRule>
    <cfRule type="containsText" dxfId="738" priority="714" operator="containsText" text="오전">
      <formula>NOT(ISERROR(SEARCH("오전",J23)))</formula>
    </cfRule>
  </conditionalFormatting>
  <conditionalFormatting sqref="G21:I21">
    <cfRule type="containsText" dxfId="737" priority="703" operator="containsText" text="주간">
      <formula>NOT(ISERROR(SEARCH("주간",G21)))</formula>
    </cfRule>
    <cfRule type="containsText" dxfId="736" priority="704" operator="containsText" text="오후">
      <formula>NOT(ISERROR(SEARCH("오후",G21)))</formula>
    </cfRule>
    <cfRule type="containsText" dxfId="735" priority="705" operator="containsText" text="심야">
      <formula>NOT(ISERROR(SEARCH("심야",G21)))</formula>
    </cfRule>
    <cfRule type="containsText" dxfId="734" priority="706" operator="containsText" text="휴무">
      <formula>NOT(ISERROR(SEARCH("휴무",G21)))</formula>
    </cfRule>
    <cfRule type="containsText" dxfId="733" priority="707" operator="containsText" text="야간">
      <formula>NOT(ISERROR(SEARCH("야간",G21)))</formula>
    </cfRule>
    <cfRule type="containsText" dxfId="732" priority="708" operator="containsText" text="오전">
      <formula>NOT(ISERROR(SEARCH("오전",G21)))</formula>
    </cfRule>
  </conditionalFormatting>
  <conditionalFormatting sqref="G23:I23">
    <cfRule type="containsText" dxfId="731" priority="697" operator="containsText" text="주간">
      <formula>NOT(ISERROR(SEARCH("주간",G23)))</formula>
    </cfRule>
    <cfRule type="containsText" dxfId="730" priority="698" operator="containsText" text="오후">
      <formula>NOT(ISERROR(SEARCH("오후",G23)))</formula>
    </cfRule>
    <cfRule type="containsText" dxfId="729" priority="699" operator="containsText" text="심야">
      <formula>NOT(ISERROR(SEARCH("심야",G23)))</formula>
    </cfRule>
    <cfRule type="containsText" dxfId="728" priority="700" operator="containsText" text="휴무">
      <formula>NOT(ISERROR(SEARCH("휴무",G23)))</formula>
    </cfRule>
    <cfRule type="containsText" dxfId="727" priority="701" operator="containsText" text="야간">
      <formula>NOT(ISERROR(SEARCH("야간",G23)))</formula>
    </cfRule>
    <cfRule type="containsText" dxfId="726" priority="702" operator="containsText" text="오전">
      <formula>NOT(ISERROR(SEARCH("오전",G23)))</formula>
    </cfRule>
  </conditionalFormatting>
  <conditionalFormatting sqref="D24:F24">
    <cfRule type="containsText" dxfId="725" priority="691" operator="containsText" text="주간">
      <formula>NOT(ISERROR(SEARCH("주간",D24)))</formula>
    </cfRule>
    <cfRule type="containsText" dxfId="724" priority="692" operator="containsText" text="오후">
      <formula>NOT(ISERROR(SEARCH("오후",D24)))</formula>
    </cfRule>
    <cfRule type="containsText" dxfId="723" priority="693" operator="containsText" text="심야">
      <formula>NOT(ISERROR(SEARCH("심야",D24)))</formula>
    </cfRule>
    <cfRule type="containsText" dxfId="722" priority="694" operator="containsText" text="휴무">
      <formula>NOT(ISERROR(SEARCH("휴무",D24)))</formula>
    </cfRule>
    <cfRule type="containsText" dxfId="721" priority="695" operator="containsText" text="야간">
      <formula>NOT(ISERROR(SEARCH("야간",D24)))</formula>
    </cfRule>
    <cfRule type="containsText" dxfId="720" priority="696" operator="containsText" text="오전">
      <formula>NOT(ISERROR(SEARCH("오전",D24)))</formula>
    </cfRule>
  </conditionalFormatting>
  <conditionalFormatting sqref="D25:F25">
    <cfRule type="containsText" dxfId="719" priority="685" operator="containsText" text="주간">
      <formula>NOT(ISERROR(SEARCH("주간",D25)))</formula>
    </cfRule>
    <cfRule type="containsText" dxfId="718" priority="686" operator="containsText" text="오후">
      <formula>NOT(ISERROR(SEARCH("오후",D25)))</formula>
    </cfRule>
    <cfRule type="containsText" dxfId="717" priority="687" operator="containsText" text="심야">
      <formula>NOT(ISERROR(SEARCH("심야",D25)))</formula>
    </cfRule>
    <cfRule type="containsText" dxfId="716" priority="688" operator="containsText" text="휴무">
      <formula>NOT(ISERROR(SEARCH("휴무",D25)))</formula>
    </cfRule>
    <cfRule type="containsText" dxfId="715" priority="689" operator="containsText" text="야간">
      <formula>NOT(ISERROR(SEARCH("야간",D25)))</formula>
    </cfRule>
    <cfRule type="containsText" dxfId="714" priority="690" operator="containsText" text="오전">
      <formula>NOT(ISERROR(SEARCH("오전",D25)))</formula>
    </cfRule>
  </conditionalFormatting>
  <conditionalFormatting sqref="D26:F26">
    <cfRule type="containsText" dxfId="713" priority="679" operator="containsText" text="주간">
      <formula>NOT(ISERROR(SEARCH("주간",D26)))</formula>
    </cfRule>
    <cfRule type="containsText" dxfId="712" priority="680" operator="containsText" text="오후">
      <formula>NOT(ISERROR(SEARCH("오후",D26)))</formula>
    </cfRule>
    <cfRule type="containsText" dxfId="711" priority="681" operator="containsText" text="심야">
      <formula>NOT(ISERROR(SEARCH("심야",D26)))</formula>
    </cfRule>
    <cfRule type="containsText" dxfId="710" priority="682" operator="containsText" text="휴무">
      <formula>NOT(ISERROR(SEARCH("휴무",D26)))</formula>
    </cfRule>
    <cfRule type="containsText" dxfId="709" priority="683" operator="containsText" text="야간">
      <formula>NOT(ISERROR(SEARCH("야간",D26)))</formula>
    </cfRule>
    <cfRule type="containsText" dxfId="708" priority="684" operator="containsText" text="오전">
      <formula>NOT(ISERROR(SEARCH("오전",D26)))</formula>
    </cfRule>
  </conditionalFormatting>
  <conditionalFormatting sqref="G24:I24">
    <cfRule type="containsText" dxfId="707" priority="673" operator="containsText" text="주간">
      <formula>NOT(ISERROR(SEARCH("주간",G24)))</formula>
    </cfRule>
    <cfRule type="containsText" dxfId="706" priority="674" operator="containsText" text="오후">
      <formula>NOT(ISERROR(SEARCH("오후",G24)))</formula>
    </cfRule>
    <cfRule type="containsText" dxfId="705" priority="675" operator="containsText" text="심야">
      <formula>NOT(ISERROR(SEARCH("심야",G24)))</formula>
    </cfRule>
    <cfRule type="containsText" dxfId="704" priority="676" operator="containsText" text="휴무">
      <formula>NOT(ISERROR(SEARCH("휴무",G24)))</formula>
    </cfRule>
    <cfRule type="containsText" dxfId="703" priority="677" operator="containsText" text="야간">
      <formula>NOT(ISERROR(SEARCH("야간",G24)))</formula>
    </cfRule>
    <cfRule type="containsText" dxfId="702" priority="678" operator="containsText" text="오전">
      <formula>NOT(ISERROR(SEARCH("오전",G24)))</formula>
    </cfRule>
  </conditionalFormatting>
  <conditionalFormatting sqref="G26:I26">
    <cfRule type="containsText" dxfId="701" priority="667" operator="containsText" text="주간">
      <formula>NOT(ISERROR(SEARCH("주간",G26)))</formula>
    </cfRule>
    <cfRule type="containsText" dxfId="700" priority="668" operator="containsText" text="오후">
      <formula>NOT(ISERROR(SEARCH("오후",G26)))</formula>
    </cfRule>
    <cfRule type="containsText" dxfId="699" priority="669" operator="containsText" text="심야">
      <formula>NOT(ISERROR(SEARCH("심야",G26)))</formula>
    </cfRule>
    <cfRule type="containsText" dxfId="698" priority="670" operator="containsText" text="휴무">
      <formula>NOT(ISERROR(SEARCH("휴무",G26)))</formula>
    </cfRule>
    <cfRule type="containsText" dxfId="697" priority="671" operator="containsText" text="야간">
      <formula>NOT(ISERROR(SEARCH("야간",G26)))</formula>
    </cfRule>
    <cfRule type="containsText" dxfId="696" priority="672" operator="containsText" text="오전">
      <formula>NOT(ISERROR(SEARCH("오전",G26)))</formula>
    </cfRule>
  </conditionalFormatting>
  <conditionalFormatting sqref="J24:L24">
    <cfRule type="containsText" dxfId="695" priority="661" operator="containsText" text="주간">
      <formula>NOT(ISERROR(SEARCH("주간",J24)))</formula>
    </cfRule>
    <cfRule type="containsText" dxfId="694" priority="662" operator="containsText" text="오후">
      <formula>NOT(ISERROR(SEARCH("오후",J24)))</formula>
    </cfRule>
    <cfRule type="containsText" dxfId="693" priority="663" operator="containsText" text="심야">
      <formula>NOT(ISERROR(SEARCH("심야",J24)))</formula>
    </cfRule>
    <cfRule type="containsText" dxfId="692" priority="664" operator="containsText" text="휴무">
      <formula>NOT(ISERROR(SEARCH("휴무",J24)))</formula>
    </cfRule>
    <cfRule type="containsText" dxfId="691" priority="665" operator="containsText" text="야간">
      <formula>NOT(ISERROR(SEARCH("야간",J24)))</formula>
    </cfRule>
    <cfRule type="containsText" dxfId="690" priority="666" operator="containsText" text="오전">
      <formula>NOT(ISERROR(SEARCH("오전",J24)))</formula>
    </cfRule>
  </conditionalFormatting>
  <conditionalFormatting sqref="J25:L25">
    <cfRule type="containsText" dxfId="689" priority="655" operator="containsText" text="주간">
      <formula>NOT(ISERROR(SEARCH("주간",J25)))</formula>
    </cfRule>
    <cfRule type="containsText" dxfId="688" priority="656" operator="containsText" text="오후">
      <formula>NOT(ISERROR(SEARCH("오후",J25)))</formula>
    </cfRule>
    <cfRule type="containsText" dxfId="687" priority="657" operator="containsText" text="심야">
      <formula>NOT(ISERROR(SEARCH("심야",J25)))</formula>
    </cfRule>
    <cfRule type="containsText" dxfId="686" priority="658" operator="containsText" text="휴무">
      <formula>NOT(ISERROR(SEARCH("휴무",J25)))</formula>
    </cfRule>
    <cfRule type="containsText" dxfId="685" priority="659" operator="containsText" text="야간">
      <formula>NOT(ISERROR(SEARCH("야간",J25)))</formula>
    </cfRule>
    <cfRule type="containsText" dxfId="684" priority="660" operator="containsText" text="오전">
      <formula>NOT(ISERROR(SEARCH("오전",J25)))</formula>
    </cfRule>
  </conditionalFormatting>
  <conditionalFormatting sqref="J26:L26">
    <cfRule type="containsText" dxfId="683" priority="649" operator="containsText" text="주간">
      <formula>NOT(ISERROR(SEARCH("주간",J26)))</formula>
    </cfRule>
    <cfRule type="containsText" dxfId="682" priority="650" operator="containsText" text="오후">
      <formula>NOT(ISERROR(SEARCH("오후",J26)))</formula>
    </cfRule>
    <cfRule type="containsText" dxfId="681" priority="651" operator="containsText" text="심야">
      <formula>NOT(ISERROR(SEARCH("심야",J26)))</formula>
    </cfRule>
    <cfRule type="containsText" dxfId="680" priority="652" operator="containsText" text="휴무">
      <formula>NOT(ISERROR(SEARCH("휴무",J26)))</formula>
    </cfRule>
    <cfRule type="containsText" dxfId="679" priority="653" operator="containsText" text="야간">
      <formula>NOT(ISERROR(SEARCH("야간",J26)))</formula>
    </cfRule>
    <cfRule type="containsText" dxfId="678" priority="654" operator="containsText" text="오전">
      <formula>NOT(ISERROR(SEARCH("오전",J26)))</formula>
    </cfRule>
  </conditionalFormatting>
  <conditionalFormatting sqref="S21:U21">
    <cfRule type="containsText" dxfId="677" priority="643" operator="containsText" text="주간">
      <formula>NOT(ISERROR(SEARCH("주간",S21)))</formula>
    </cfRule>
    <cfRule type="containsText" dxfId="676" priority="644" operator="containsText" text="오후">
      <formula>NOT(ISERROR(SEARCH("오후",S21)))</formula>
    </cfRule>
    <cfRule type="containsText" dxfId="675" priority="645" operator="containsText" text="심야">
      <formula>NOT(ISERROR(SEARCH("심야",S21)))</formula>
    </cfRule>
    <cfRule type="containsText" dxfId="674" priority="646" operator="containsText" text="휴무">
      <formula>NOT(ISERROR(SEARCH("휴무",S21)))</formula>
    </cfRule>
    <cfRule type="containsText" dxfId="673" priority="647" operator="containsText" text="야간">
      <formula>NOT(ISERROR(SEARCH("야간",S21)))</formula>
    </cfRule>
    <cfRule type="containsText" dxfId="672" priority="648" operator="containsText" text="오전">
      <formula>NOT(ISERROR(SEARCH("오전",S21)))</formula>
    </cfRule>
  </conditionalFormatting>
  <conditionalFormatting sqref="P24:R24">
    <cfRule type="containsText" dxfId="671" priority="637" operator="containsText" text="주간">
      <formula>NOT(ISERROR(SEARCH("주간",P24)))</formula>
    </cfRule>
    <cfRule type="containsText" dxfId="670" priority="638" operator="containsText" text="오후">
      <formula>NOT(ISERROR(SEARCH("오후",P24)))</formula>
    </cfRule>
    <cfRule type="containsText" dxfId="669" priority="639" operator="containsText" text="심야">
      <formula>NOT(ISERROR(SEARCH("심야",P24)))</formula>
    </cfRule>
    <cfRule type="containsText" dxfId="668" priority="640" operator="containsText" text="휴무">
      <formula>NOT(ISERROR(SEARCH("휴무",P24)))</formula>
    </cfRule>
    <cfRule type="containsText" dxfId="667" priority="641" operator="containsText" text="야간">
      <formula>NOT(ISERROR(SEARCH("야간",P24)))</formula>
    </cfRule>
    <cfRule type="containsText" dxfId="666" priority="642" operator="containsText" text="오전">
      <formula>NOT(ISERROR(SEARCH("오전",P24)))</formula>
    </cfRule>
  </conditionalFormatting>
  <conditionalFormatting sqref="M24:O24">
    <cfRule type="containsText" dxfId="665" priority="631" operator="containsText" text="주간">
      <formula>NOT(ISERROR(SEARCH("주간",M24)))</formula>
    </cfRule>
    <cfRule type="containsText" dxfId="664" priority="632" operator="containsText" text="오후">
      <formula>NOT(ISERROR(SEARCH("오후",M24)))</formula>
    </cfRule>
    <cfRule type="containsText" dxfId="663" priority="633" operator="containsText" text="심야">
      <formula>NOT(ISERROR(SEARCH("심야",M24)))</formula>
    </cfRule>
    <cfRule type="containsText" dxfId="662" priority="634" operator="containsText" text="휴무">
      <formula>NOT(ISERROR(SEARCH("휴무",M24)))</formula>
    </cfRule>
    <cfRule type="containsText" dxfId="661" priority="635" operator="containsText" text="야간">
      <formula>NOT(ISERROR(SEARCH("야간",M24)))</formula>
    </cfRule>
    <cfRule type="containsText" dxfId="660" priority="636" operator="containsText" text="오전">
      <formula>NOT(ISERROR(SEARCH("오전",M24)))</formula>
    </cfRule>
  </conditionalFormatting>
  <conditionalFormatting sqref="AM48:AO48">
    <cfRule type="containsText" dxfId="659" priority="625" operator="containsText" text="주간">
      <formula>NOT(ISERROR(SEARCH("주간",AM48)))</formula>
    </cfRule>
    <cfRule type="containsText" dxfId="658" priority="626" operator="containsText" text="오후">
      <formula>NOT(ISERROR(SEARCH("오후",AM48)))</formula>
    </cfRule>
    <cfRule type="containsText" dxfId="657" priority="627" operator="containsText" text="심야">
      <formula>NOT(ISERROR(SEARCH("심야",AM48)))</formula>
    </cfRule>
    <cfRule type="containsText" dxfId="656" priority="628" operator="containsText" text="휴무">
      <formula>NOT(ISERROR(SEARCH("휴무",AM48)))</formula>
    </cfRule>
    <cfRule type="containsText" dxfId="655" priority="629" operator="containsText" text="야간">
      <formula>NOT(ISERROR(SEARCH("야간",AM48)))</formula>
    </cfRule>
    <cfRule type="containsText" dxfId="654" priority="630" operator="containsText" text="오전">
      <formula>NOT(ISERROR(SEARCH("오전",AM48)))</formula>
    </cfRule>
  </conditionalFormatting>
  <conditionalFormatting sqref="AP48:AR48">
    <cfRule type="containsText" dxfId="653" priority="619" operator="containsText" text="주간">
      <formula>NOT(ISERROR(SEARCH("주간",AP48)))</formula>
    </cfRule>
    <cfRule type="containsText" dxfId="652" priority="620" operator="containsText" text="오후">
      <formula>NOT(ISERROR(SEARCH("오후",AP48)))</formula>
    </cfRule>
    <cfRule type="containsText" dxfId="651" priority="621" operator="containsText" text="심야">
      <formula>NOT(ISERROR(SEARCH("심야",AP48)))</formula>
    </cfRule>
    <cfRule type="containsText" dxfId="650" priority="622" operator="containsText" text="휴무">
      <formula>NOT(ISERROR(SEARCH("휴무",AP48)))</formula>
    </cfRule>
    <cfRule type="containsText" dxfId="649" priority="623" operator="containsText" text="야간">
      <formula>NOT(ISERROR(SEARCH("야간",AP48)))</formula>
    </cfRule>
    <cfRule type="containsText" dxfId="648" priority="624" operator="containsText" text="오전">
      <formula>NOT(ISERROR(SEARCH("오전",AP48)))</formula>
    </cfRule>
  </conditionalFormatting>
  <conditionalFormatting sqref="BE48:BG48">
    <cfRule type="containsText" dxfId="647" priority="613" operator="containsText" text="주간">
      <formula>NOT(ISERROR(SEARCH("주간",BE48)))</formula>
    </cfRule>
    <cfRule type="containsText" dxfId="646" priority="614" operator="containsText" text="오후">
      <formula>NOT(ISERROR(SEARCH("오후",BE48)))</formula>
    </cfRule>
    <cfRule type="containsText" dxfId="645" priority="615" operator="containsText" text="심야">
      <formula>NOT(ISERROR(SEARCH("심야",BE48)))</formula>
    </cfRule>
    <cfRule type="containsText" dxfId="644" priority="616" operator="containsText" text="휴무">
      <formula>NOT(ISERROR(SEARCH("휴무",BE48)))</formula>
    </cfRule>
    <cfRule type="containsText" dxfId="643" priority="617" operator="containsText" text="야간">
      <formula>NOT(ISERROR(SEARCH("야간",BE48)))</formula>
    </cfRule>
    <cfRule type="containsText" dxfId="642" priority="618" operator="containsText" text="오전">
      <formula>NOT(ISERROR(SEARCH("오전",BE48)))</formula>
    </cfRule>
  </conditionalFormatting>
  <conditionalFormatting sqref="AV48:AX48">
    <cfRule type="containsText" dxfId="641" priority="607" operator="containsText" text="주간">
      <formula>NOT(ISERROR(SEARCH("주간",AV48)))</formula>
    </cfRule>
    <cfRule type="containsText" dxfId="640" priority="608" operator="containsText" text="오후">
      <formula>NOT(ISERROR(SEARCH("오후",AV48)))</formula>
    </cfRule>
    <cfRule type="containsText" dxfId="639" priority="609" operator="containsText" text="심야">
      <formula>NOT(ISERROR(SEARCH("심야",AV48)))</formula>
    </cfRule>
    <cfRule type="containsText" dxfId="638" priority="610" operator="containsText" text="휴무">
      <formula>NOT(ISERROR(SEARCH("휴무",AV48)))</formula>
    </cfRule>
    <cfRule type="containsText" dxfId="637" priority="611" operator="containsText" text="야간">
      <formula>NOT(ISERROR(SEARCH("야간",AV48)))</formula>
    </cfRule>
    <cfRule type="containsText" dxfId="636" priority="612" operator="containsText" text="오전">
      <formula>NOT(ISERROR(SEARCH("오전",AV48)))</formula>
    </cfRule>
  </conditionalFormatting>
  <conditionalFormatting sqref="AY48:BA48">
    <cfRule type="containsText" dxfId="635" priority="601" operator="containsText" text="주간">
      <formula>NOT(ISERROR(SEARCH("주간",AY48)))</formula>
    </cfRule>
    <cfRule type="containsText" dxfId="634" priority="602" operator="containsText" text="오후">
      <formula>NOT(ISERROR(SEARCH("오후",AY48)))</formula>
    </cfRule>
    <cfRule type="containsText" dxfId="633" priority="603" operator="containsText" text="심야">
      <formula>NOT(ISERROR(SEARCH("심야",AY48)))</formula>
    </cfRule>
    <cfRule type="containsText" dxfId="632" priority="604" operator="containsText" text="휴무">
      <formula>NOT(ISERROR(SEARCH("휴무",AY48)))</formula>
    </cfRule>
    <cfRule type="containsText" dxfId="631" priority="605" operator="containsText" text="야간">
      <formula>NOT(ISERROR(SEARCH("야간",AY48)))</formula>
    </cfRule>
    <cfRule type="containsText" dxfId="630" priority="606" operator="containsText" text="오전">
      <formula>NOT(ISERROR(SEARCH("오전",AY48)))</formula>
    </cfRule>
  </conditionalFormatting>
  <conditionalFormatting sqref="AS48:AU48">
    <cfRule type="containsText" dxfId="629" priority="595" operator="containsText" text="주간">
      <formula>NOT(ISERROR(SEARCH("주간",AS48)))</formula>
    </cfRule>
    <cfRule type="containsText" dxfId="628" priority="596" operator="containsText" text="오후">
      <formula>NOT(ISERROR(SEARCH("오후",AS48)))</formula>
    </cfRule>
    <cfRule type="containsText" dxfId="627" priority="597" operator="containsText" text="심야">
      <formula>NOT(ISERROR(SEARCH("심야",AS48)))</formula>
    </cfRule>
    <cfRule type="containsText" dxfId="626" priority="598" operator="containsText" text="휴무">
      <formula>NOT(ISERROR(SEARCH("휴무",AS48)))</formula>
    </cfRule>
    <cfRule type="containsText" dxfId="625" priority="599" operator="containsText" text="야간">
      <formula>NOT(ISERROR(SEARCH("야간",AS48)))</formula>
    </cfRule>
    <cfRule type="containsText" dxfId="624" priority="600" operator="containsText" text="오전">
      <formula>NOT(ISERROR(SEARCH("오전",AS48)))</formula>
    </cfRule>
  </conditionalFormatting>
  <conditionalFormatting sqref="BB48:BD48">
    <cfRule type="containsText" dxfId="623" priority="589" operator="containsText" text="주간">
      <formula>NOT(ISERROR(SEARCH("주간",BB48)))</formula>
    </cfRule>
    <cfRule type="containsText" dxfId="622" priority="590" operator="containsText" text="오후">
      <formula>NOT(ISERROR(SEARCH("오후",BB48)))</formula>
    </cfRule>
    <cfRule type="containsText" dxfId="621" priority="591" operator="containsText" text="심야">
      <formula>NOT(ISERROR(SEARCH("심야",BB48)))</formula>
    </cfRule>
    <cfRule type="containsText" dxfId="620" priority="592" operator="containsText" text="휴무">
      <formula>NOT(ISERROR(SEARCH("휴무",BB48)))</formula>
    </cfRule>
    <cfRule type="containsText" dxfId="619" priority="593" operator="containsText" text="야간">
      <formula>NOT(ISERROR(SEARCH("야간",BB48)))</formula>
    </cfRule>
    <cfRule type="containsText" dxfId="618" priority="594" operator="containsText" text="오전">
      <formula>NOT(ISERROR(SEARCH("오전",BB48)))</formula>
    </cfRule>
  </conditionalFormatting>
  <conditionalFormatting sqref="AN35:AP35">
    <cfRule type="containsText" dxfId="617" priority="583" operator="containsText" text="주간">
      <formula>NOT(ISERROR(SEARCH("주간",AN35)))</formula>
    </cfRule>
    <cfRule type="containsText" dxfId="616" priority="584" operator="containsText" text="오후">
      <formula>NOT(ISERROR(SEARCH("오후",AN35)))</formula>
    </cfRule>
    <cfRule type="containsText" dxfId="615" priority="585" operator="containsText" text="심야">
      <formula>NOT(ISERROR(SEARCH("심야",AN35)))</formula>
    </cfRule>
    <cfRule type="containsText" dxfId="614" priority="586" operator="containsText" text="휴무">
      <formula>NOT(ISERROR(SEARCH("휴무",AN35)))</formula>
    </cfRule>
    <cfRule type="containsText" dxfId="613" priority="587" operator="containsText" text="야간">
      <formula>NOT(ISERROR(SEARCH("야간",AN35)))</formula>
    </cfRule>
    <cfRule type="containsText" dxfId="612" priority="588" operator="containsText" text="오전">
      <formula>NOT(ISERROR(SEARCH("오전",AN35)))</formula>
    </cfRule>
  </conditionalFormatting>
  <conditionalFormatting sqref="AQ35:AS35">
    <cfRule type="containsText" dxfId="611" priority="577" operator="containsText" text="주간">
      <formula>NOT(ISERROR(SEARCH("주간",AQ35)))</formula>
    </cfRule>
    <cfRule type="containsText" dxfId="610" priority="578" operator="containsText" text="오후">
      <formula>NOT(ISERROR(SEARCH("오후",AQ35)))</formula>
    </cfRule>
    <cfRule type="containsText" dxfId="609" priority="579" operator="containsText" text="심야">
      <formula>NOT(ISERROR(SEARCH("심야",AQ35)))</formula>
    </cfRule>
    <cfRule type="containsText" dxfId="608" priority="580" operator="containsText" text="휴무">
      <formula>NOT(ISERROR(SEARCH("휴무",AQ35)))</formula>
    </cfRule>
    <cfRule type="containsText" dxfId="607" priority="581" operator="containsText" text="야간">
      <formula>NOT(ISERROR(SEARCH("야간",AQ35)))</formula>
    </cfRule>
    <cfRule type="containsText" dxfId="606" priority="582" operator="containsText" text="오전">
      <formula>NOT(ISERROR(SEARCH("오전",AQ35)))</formula>
    </cfRule>
  </conditionalFormatting>
  <conditionalFormatting sqref="BF35:BH35">
    <cfRule type="containsText" dxfId="605" priority="571" operator="containsText" text="주간">
      <formula>NOT(ISERROR(SEARCH("주간",BF35)))</formula>
    </cfRule>
    <cfRule type="containsText" dxfId="604" priority="572" operator="containsText" text="오후">
      <formula>NOT(ISERROR(SEARCH("오후",BF35)))</formula>
    </cfRule>
    <cfRule type="containsText" dxfId="603" priority="573" operator="containsText" text="심야">
      <formula>NOT(ISERROR(SEARCH("심야",BF35)))</formula>
    </cfRule>
    <cfRule type="containsText" dxfId="602" priority="574" operator="containsText" text="휴무">
      <formula>NOT(ISERROR(SEARCH("휴무",BF35)))</formula>
    </cfRule>
    <cfRule type="containsText" dxfId="601" priority="575" operator="containsText" text="야간">
      <formula>NOT(ISERROR(SEARCH("야간",BF35)))</formula>
    </cfRule>
    <cfRule type="containsText" dxfId="600" priority="576" operator="containsText" text="오전">
      <formula>NOT(ISERROR(SEARCH("오전",BF35)))</formula>
    </cfRule>
  </conditionalFormatting>
  <conditionalFormatting sqref="AW35:AY35">
    <cfRule type="containsText" dxfId="599" priority="565" operator="containsText" text="주간">
      <formula>NOT(ISERROR(SEARCH("주간",AW35)))</formula>
    </cfRule>
    <cfRule type="containsText" dxfId="598" priority="566" operator="containsText" text="오후">
      <formula>NOT(ISERROR(SEARCH("오후",AW35)))</formula>
    </cfRule>
    <cfRule type="containsText" dxfId="597" priority="567" operator="containsText" text="심야">
      <formula>NOT(ISERROR(SEARCH("심야",AW35)))</formula>
    </cfRule>
    <cfRule type="containsText" dxfId="596" priority="568" operator="containsText" text="휴무">
      <formula>NOT(ISERROR(SEARCH("휴무",AW35)))</formula>
    </cfRule>
    <cfRule type="containsText" dxfId="595" priority="569" operator="containsText" text="야간">
      <formula>NOT(ISERROR(SEARCH("야간",AW35)))</formula>
    </cfRule>
    <cfRule type="containsText" dxfId="594" priority="570" operator="containsText" text="오전">
      <formula>NOT(ISERROR(SEARCH("오전",AW35)))</formula>
    </cfRule>
  </conditionalFormatting>
  <conditionalFormatting sqref="AZ35:BB35">
    <cfRule type="containsText" dxfId="593" priority="559" operator="containsText" text="주간">
      <formula>NOT(ISERROR(SEARCH("주간",AZ35)))</formula>
    </cfRule>
    <cfRule type="containsText" dxfId="592" priority="560" operator="containsText" text="오후">
      <formula>NOT(ISERROR(SEARCH("오후",AZ35)))</formula>
    </cfRule>
    <cfRule type="containsText" dxfId="591" priority="561" operator="containsText" text="심야">
      <formula>NOT(ISERROR(SEARCH("심야",AZ35)))</formula>
    </cfRule>
    <cfRule type="containsText" dxfId="590" priority="562" operator="containsText" text="휴무">
      <formula>NOT(ISERROR(SEARCH("휴무",AZ35)))</formula>
    </cfRule>
    <cfRule type="containsText" dxfId="589" priority="563" operator="containsText" text="야간">
      <formula>NOT(ISERROR(SEARCH("야간",AZ35)))</formula>
    </cfRule>
    <cfRule type="containsText" dxfId="588" priority="564" operator="containsText" text="오전">
      <formula>NOT(ISERROR(SEARCH("오전",AZ35)))</formula>
    </cfRule>
  </conditionalFormatting>
  <conditionalFormatting sqref="AT35:AV35">
    <cfRule type="containsText" dxfId="587" priority="553" operator="containsText" text="주간">
      <formula>NOT(ISERROR(SEARCH("주간",AT35)))</formula>
    </cfRule>
    <cfRule type="containsText" dxfId="586" priority="554" operator="containsText" text="오후">
      <formula>NOT(ISERROR(SEARCH("오후",AT35)))</formula>
    </cfRule>
    <cfRule type="containsText" dxfId="585" priority="555" operator="containsText" text="심야">
      <formula>NOT(ISERROR(SEARCH("심야",AT35)))</formula>
    </cfRule>
    <cfRule type="containsText" dxfId="584" priority="556" operator="containsText" text="휴무">
      <formula>NOT(ISERROR(SEARCH("휴무",AT35)))</formula>
    </cfRule>
    <cfRule type="containsText" dxfId="583" priority="557" operator="containsText" text="야간">
      <formula>NOT(ISERROR(SEARCH("야간",AT35)))</formula>
    </cfRule>
    <cfRule type="containsText" dxfId="582" priority="558" operator="containsText" text="오전">
      <formula>NOT(ISERROR(SEARCH("오전",AT35)))</formula>
    </cfRule>
  </conditionalFormatting>
  <conditionalFormatting sqref="BC35:BE35">
    <cfRule type="containsText" dxfId="581" priority="547" operator="containsText" text="주간">
      <formula>NOT(ISERROR(SEARCH("주간",BC35)))</formula>
    </cfRule>
    <cfRule type="containsText" dxfId="580" priority="548" operator="containsText" text="오후">
      <formula>NOT(ISERROR(SEARCH("오후",BC35)))</formula>
    </cfRule>
    <cfRule type="containsText" dxfId="579" priority="549" operator="containsText" text="심야">
      <formula>NOT(ISERROR(SEARCH("심야",BC35)))</formula>
    </cfRule>
    <cfRule type="containsText" dxfId="578" priority="550" operator="containsText" text="휴무">
      <formula>NOT(ISERROR(SEARCH("휴무",BC35)))</formula>
    </cfRule>
    <cfRule type="containsText" dxfId="577" priority="551" operator="containsText" text="야간">
      <formula>NOT(ISERROR(SEARCH("야간",BC35)))</formula>
    </cfRule>
    <cfRule type="containsText" dxfId="576" priority="552" operator="containsText" text="오전">
      <formula>NOT(ISERROR(SEARCH("오전",BC35)))</formula>
    </cfRule>
  </conditionalFormatting>
  <conditionalFormatting sqref="V22:X22">
    <cfRule type="containsText" dxfId="575" priority="541" operator="containsText" text="주간">
      <formula>NOT(ISERROR(SEARCH("주간",V22)))</formula>
    </cfRule>
    <cfRule type="containsText" dxfId="574" priority="542" operator="containsText" text="오후">
      <formula>NOT(ISERROR(SEARCH("오후",V22)))</formula>
    </cfRule>
    <cfRule type="containsText" dxfId="573" priority="543" operator="containsText" text="심야">
      <formula>NOT(ISERROR(SEARCH("심야",V22)))</formula>
    </cfRule>
    <cfRule type="containsText" dxfId="572" priority="544" operator="containsText" text="휴무">
      <formula>NOT(ISERROR(SEARCH("휴무",V22)))</formula>
    </cfRule>
    <cfRule type="containsText" dxfId="571" priority="545" operator="containsText" text="야간">
      <formula>NOT(ISERROR(SEARCH("야간",V22)))</formula>
    </cfRule>
    <cfRule type="containsText" dxfId="570" priority="546" operator="containsText" text="오전">
      <formula>NOT(ISERROR(SEARCH("오전",V22)))</formula>
    </cfRule>
  </conditionalFormatting>
  <conditionalFormatting sqref="D22:F22">
    <cfRule type="containsText" dxfId="569" priority="535" operator="containsText" text="주간">
      <formula>NOT(ISERROR(SEARCH("주간",D22)))</formula>
    </cfRule>
    <cfRule type="containsText" dxfId="568" priority="536" operator="containsText" text="오후">
      <formula>NOT(ISERROR(SEARCH("오후",D22)))</formula>
    </cfRule>
    <cfRule type="containsText" dxfId="567" priority="537" operator="containsText" text="심야">
      <formula>NOT(ISERROR(SEARCH("심야",D22)))</formula>
    </cfRule>
    <cfRule type="containsText" dxfId="566" priority="538" operator="containsText" text="휴무">
      <formula>NOT(ISERROR(SEARCH("휴무",D22)))</formula>
    </cfRule>
    <cfRule type="containsText" dxfId="565" priority="539" operator="containsText" text="야간">
      <formula>NOT(ISERROR(SEARCH("야간",D22)))</formula>
    </cfRule>
    <cfRule type="containsText" dxfId="564" priority="540" operator="containsText" text="오전">
      <formula>NOT(ISERROR(SEARCH("오전",D22)))</formula>
    </cfRule>
  </conditionalFormatting>
  <conditionalFormatting sqref="G22:I22">
    <cfRule type="containsText" dxfId="563" priority="529" operator="containsText" text="주간">
      <formula>NOT(ISERROR(SEARCH("주간",G22)))</formula>
    </cfRule>
    <cfRule type="containsText" dxfId="562" priority="530" operator="containsText" text="오후">
      <formula>NOT(ISERROR(SEARCH("오후",G22)))</formula>
    </cfRule>
    <cfRule type="containsText" dxfId="561" priority="531" operator="containsText" text="심야">
      <formula>NOT(ISERROR(SEARCH("심야",G22)))</formula>
    </cfRule>
    <cfRule type="containsText" dxfId="560" priority="532" operator="containsText" text="휴무">
      <formula>NOT(ISERROR(SEARCH("휴무",G22)))</formula>
    </cfRule>
    <cfRule type="containsText" dxfId="559" priority="533" operator="containsText" text="야간">
      <formula>NOT(ISERROR(SEARCH("야간",G22)))</formula>
    </cfRule>
    <cfRule type="containsText" dxfId="558" priority="534" operator="containsText" text="오전">
      <formula>NOT(ISERROR(SEARCH("오전",G22)))</formula>
    </cfRule>
  </conditionalFormatting>
  <conditionalFormatting sqref="J22:L22">
    <cfRule type="containsText" dxfId="557" priority="523" operator="containsText" text="주간">
      <formula>NOT(ISERROR(SEARCH("주간",J22)))</formula>
    </cfRule>
    <cfRule type="containsText" dxfId="556" priority="524" operator="containsText" text="오후">
      <formula>NOT(ISERROR(SEARCH("오후",J22)))</formula>
    </cfRule>
    <cfRule type="containsText" dxfId="555" priority="525" operator="containsText" text="심야">
      <formula>NOT(ISERROR(SEARCH("심야",J22)))</formula>
    </cfRule>
    <cfRule type="containsText" dxfId="554" priority="526" operator="containsText" text="휴무">
      <formula>NOT(ISERROR(SEARCH("휴무",J22)))</formula>
    </cfRule>
    <cfRule type="containsText" dxfId="553" priority="527" operator="containsText" text="야간">
      <formula>NOT(ISERROR(SEARCH("야간",J22)))</formula>
    </cfRule>
    <cfRule type="containsText" dxfId="552" priority="528" operator="containsText" text="오전">
      <formula>NOT(ISERROR(SEARCH("오전",J22)))</formula>
    </cfRule>
  </conditionalFormatting>
  <conditionalFormatting sqref="P22:R22">
    <cfRule type="containsText" dxfId="551" priority="517" operator="containsText" text="주간">
      <formula>NOT(ISERROR(SEARCH("주간",P22)))</formula>
    </cfRule>
    <cfRule type="containsText" dxfId="550" priority="518" operator="containsText" text="오후">
      <formula>NOT(ISERROR(SEARCH("오후",P22)))</formula>
    </cfRule>
    <cfRule type="containsText" dxfId="549" priority="519" operator="containsText" text="심야">
      <formula>NOT(ISERROR(SEARCH("심야",P22)))</formula>
    </cfRule>
    <cfRule type="containsText" dxfId="548" priority="520" operator="containsText" text="휴무">
      <formula>NOT(ISERROR(SEARCH("휴무",P22)))</formula>
    </cfRule>
    <cfRule type="containsText" dxfId="547" priority="521" operator="containsText" text="야간">
      <formula>NOT(ISERROR(SEARCH("야간",P22)))</formula>
    </cfRule>
    <cfRule type="containsText" dxfId="546" priority="522" operator="containsText" text="오전">
      <formula>NOT(ISERROR(SEARCH("오전",P22)))</formula>
    </cfRule>
  </conditionalFormatting>
  <conditionalFormatting sqref="M22:O22">
    <cfRule type="containsText" dxfId="545" priority="511" operator="containsText" text="주간">
      <formula>NOT(ISERROR(SEARCH("주간",M22)))</formula>
    </cfRule>
    <cfRule type="containsText" dxfId="544" priority="512" operator="containsText" text="오후">
      <formula>NOT(ISERROR(SEARCH("오후",M22)))</formula>
    </cfRule>
    <cfRule type="containsText" dxfId="543" priority="513" operator="containsText" text="심야">
      <formula>NOT(ISERROR(SEARCH("심야",M22)))</formula>
    </cfRule>
    <cfRule type="containsText" dxfId="542" priority="514" operator="containsText" text="휴무">
      <formula>NOT(ISERROR(SEARCH("휴무",M22)))</formula>
    </cfRule>
    <cfRule type="containsText" dxfId="541" priority="515" operator="containsText" text="야간">
      <formula>NOT(ISERROR(SEARCH("야간",M22)))</formula>
    </cfRule>
    <cfRule type="containsText" dxfId="540" priority="516" operator="containsText" text="오전">
      <formula>NOT(ISERROR(SEARCH("오전",M22)))</formula>
    </cfRule>
  </conditionalFormatting>
  <conditionalFormatting sqref="S22:U22">
    <cfRule type="containsText" dxfId="539" priority="505" operator="containsText" text="주간">
      <formula>NOT(ISERROR(SEARCH("주간",S22)))</formula>
    </cfRule>
    <cfRule type="containsText" dxfId="538" priority="506" operator="containsText" text="오후">
      <formula>NOT(ISERROR(SEARCH("오후",S22)))</formula>
    </cfRule>
    <cfRule type="containsText" dxfId="537" priority="507" operator="containsText" text="심야">
      <formula>NOT(ISERROR(SEARCH("심야",S22)))</formula>
    </cfRule>
    <cfRule type="containsText" dxfId="536" priority="508" operator="containsText" text="휴무">
      <formula>NOT(ISERROR(SEARCH("휴무",S22)))</formula>
    </cfRule>
    <cfRule type="containsText" dxfId="535" priority="509" operator="containsText" text="야간">
      <formula>NOT(ISERROR(SEARCH("야간",S22)))</formula>
    </cfRule>
    <cfRule type="containsText" dxfId="534" priority="510" operator="containsText" text="오전">
      <formula>NOT(ISERROR(SEARCH("오전",S22)))</formula>
    </cfRule>
  </conditionalFormatting>
  <conditionalFormatting sqref="D20:F20">
    <cfRule type="containsText" dxfId="533" priority="499" operator="containsText" text="주간">
      <formula>NOT(ISERROR(SEARCH("주간",D20)))</formula>
    </cfRule>
    <cfRule type="containsText" dxfId="532" priority="500" operator="containsText" text="오후">
      <formula>NOT(ISERROR(SEARCH("오후",D20)))</formula>
    </cfRule>
    <cfRule type="containsText" dxfId="531" priority="501" operator="containsText" text="심야">
      <formula>NOT(ISERROR(SEARCH("심야",D20)))</formula>
    </cfRule>
    <cfRule type="containsText" dxfId="530" priority="502" operator="containsText" text="휴무">
      <formula>NOT(ISERROR(SEARCH("휴무",D20)))</formula>
    </cfRule>
    <cfRule type="containsText" dxfId="529" priority="503" operator="containsText" text="야간">
      <formula>NOT(ISERROR(SEARCH("야간",D20)))</formula>
    </cfRule>
    <cfRule type="containsText" dxfId="528" priority="504" operator="containsText" text="오전">
      <formula>NOT(ISERROR(SEARCH("오전",D20)))</formula>
    </cfRule>
  </conditionalFormatting>
  <conditionalFormatting sqref="G20:I20">
    <cfRule type="containsText" dxfId="527" priority="493" operator="containsText" text="주간">
      <formula>NOT(ISERROR(SEARCH("주간",G20)))</formula>
    </cfRule>
    <cfRule type="containsText" dxfId="526" priority="494" operator="containsText" text="오후">
      <formula>NOT(ISERROR(SEARCH("오후",G20)))</formula>
    </cfRule>
    <cfRule type="containsText" dxfId="525" priority="495" operator="containsText" text="심야">
      <formula>NOT(ISERROR(SEARCH("심야",G20)))</formula>
    </cfRule>
    <cfRule type="containsText" dxfId="524" priority="496" operator="containsText" text="휴무">
      <formula>NOT(ISERROR(SEARCH("휴무",G20)))</formula>
    </cfRule>
    <cfRule type="containsText" dxfId="523" priority="497" operator="containsText" text="야간">
      <formula>NOT(ISERROR(SEARCH("야간",G20)))</formula>
    </cfRule>
    <cfRule type="containsText" dxfId="522" priority="498" operator="containsText" text="오전">
      <formula>NOT(ISERROR(SEARCH("오전",G20)))</formula>
    </cfRule>
  </conditionalFormatting>
  <conditionalFormatting sqref="V20:X20">
    <cfRule type="containsText" dxfId="521" priority="487" operator="containsText" text="주간">
      <formula>NOT(ISERROR(SEARCH("주간",V20)))</formula>
    </cfRule>
    <cfRule type="containsText" dxfId="520" priority="488" operator="containsText" text="오후">
      <formula>NOT(ISERROR(SEARCH("오후",V20)))</formula>
    </cfRule>
    <cfRule type="containsText" dxfId="519" priority="489" operator="containsText" text="심야">
      <formula>NOT(ISERROR(SEARCH("심야",V20)))</formula>
    </cfRule>
    <cfRule type="containsText" dxfId="518" priority="490" operator="containsText" text="휴무">
      <formula>NOT(ISERROR(SEARCH("휴무",V20)))</formula>
    </cfRule>
    <cfRule type="containsText" dxfId="517" priority="491" operator="containsText" text="야간">
      <formula>NOT(ISERROR(SEARCH("야간",V20)))</formula>
    </cfRule>
    <cfRule type="containsText" dxfId="516" priority="492" operator="containsText" text="오전">
      <formula>NOT(ISERROR(SEARCH("오전",V20)))</formula>
    </cfRule>
  </conditionalFormatting>
  <conditionalFormatting sqref="M20:O20">
    <cfRule type="containsText" dxfId="515" priority="481" operator="containsText" text="주간">
      <formula>NOT(ISERROR(SEARCH("주간",M20)))</formula>
    </cfRule>
    <cfRule type="containsText" dxfId="514" priority="482" operator="containsText" text="오후">
      <formula>NOT(ISERROR(SEARCH("오후",M20)))</formula>
    </cfRule>
    <cfRule type="containsText" dxfId="513" priority="483" operator="containsText" text="심야">
      <formula>NOT(ISERROR(SEARCH("심야",M20)))</formula>
    </cfRule>
    <cfRule type="containsText" dxfId="512" priority="484" operator="containsText" text="휴무">
      <formula>NOT(ISERROR(SEARCH("휴무",M20)))</formula>
    </cfRule>
    <cfRule type="containsText" dxfId="511" priority="485" operator="containsText" text="야간">
      <formula>NOT(ISERROR(SEARCH("야간",M20)))</formula>
    </cfRule>
    <cfRule type="containsText" dxfId="510" priority="486" operator="containsText" text="오전">
      <formula>NOT(ISERROR(SEARCH("오전",M20)))</formula>
    </cfRule>
  </conditionalFormatting>
  <conditionalFormatting sqref="P20:R20">
    <cfRule type="containsText" dxfId="509" priority="475" operator="containsText" text="주간">
      <formula>NOT(ISERROR(SEARCH("주간",P20)))</formula>
    </cfRule>
    <cfRule type="containsText" dxfId="508" priority="476" operator="containsText" text="오후">
      <formula>NOT(ISERROR(SEARCH("오후",P20)))</formula>
    </cfRule>
    <cfRule type="containsText" dxfId="507" priority="477" operator="containsText" text="심야">
      <formula>NOT(ISERROR(SEARCH("심야",P20)))</formula>
    </cfRule>
    <cfRule type="containsText" dxfId="506" priority="478" operator="containsText" text="휴무">
      <formula>NOT(ISERROR(SEARCH("휴무",P20)))</formula>
    </cfRule>
    <cfRule type="containsText" dxfId="505" priority="479" operator="containsText" text="야간">
      <formula>NOT(ISERROR(SEARCH("야간",P20)))</formula>
    </cfRule>
    <cfRule type="containsText" dxfId="504" priority="480" operator="containsText" text="오전">
      <formula>NOT(ISERROR(SEARCH("오전",P20)))</formula>
    </cfRule>
  </conditionalFormatting>
  <conditionalFormatting sqref="J20:L20">
    <cfRule type="containsText" dxfId="503" priority="469" operator="containsText" text="주간">
      <formula>NOT(ISERROR(SEARCH("주간",J20)))</formula>
    </cfRule>
    <cfRule type="containsText" dxfId="502" priority="470" operator="containsText" text="오후">
      <formula>NOT(ISERROR(SEARCH("오후",J20)))</formula>
    </cfRule>
    <cfRule type="containsText" dxfId="501" priority="471" operator="containsText" text="심야">
      <formula>NOT(ISERROR(SEARCH("심야",J20)))</formula>
    </cfRule>
    <cfRule type="containsText" dxfId="500" priority="472" operator="containsText" text="휴무">
      <formula>NOT(ISERROR(SEARCH("휴무",J20)))</formula>
    </cfRule>
    <cfRule type="containsText" dxfId="499" priority="473" operator="containsText" text="야간">
      <formula>NOT(ISERROR(SEARCH("야간",J20)))</formula>
    </cfRule>
    <cfRule type="containsText" dxfId="498" priority="474" operator="containsText" text="오전">
      <formula>NOT(ISERROR(SEARCH("오전",J20)))</formula>
    </cfRule>
  </conditionalFormatting>
  <conditionalFormatting sqref="S20:U20">
    <cfRule type="containsText" dxfId="497" priority="463" operator="containsText" text="주간">
      <formula>NOT(ISERROR(SEARCH("주간",S20)))</formula>
    </cfRule>
    <cfRule type="containsText" dxfId="496" priority="464" operator="containsText" text="오후">
      <formula>NOT(ISERROR(SEARCH("오후",S20)))</formula>
    </cfRule>
    <cfRule type="containsText" dxfId="495" priority="465" operator="containsText" text="심야">
      <formula>NOT(ISERROR(SEARCH("심야",S20)))</formula>
    </cfRule>
    <cfRule type="containsText" dxfId="494" priority="466" operator="containsText" text="휴무">
      <formula>NOT(ISERROR(SEARCH("휴무",S20)))</formula>
    </cfRule>
    <cfRule type="containsText" dxfId="493" priority="467" operator="containsText" text="야간">
      <formula>NOT(ISERROR(SEARCH("야간",S20)))</formula>
    </cfRule>
    <cfRule type="containsText" dxfId="492" priority="468" operator="containsText" text="오전">
      <formula>NOT(ISERROR(SEARCH("오전",S20)))</formula>
    </cfRule>
  </conditionalFormatting>
  <conditionalFormatting sqref="V24:X24">
    <cfRule type="containsText" dxfId="491" priority="457" operator="containsText" text="주간">
      <formula>NOT(ISERROR(SEARCH("주간",V24)))</formula>
    </cfRule>
    <cfRule type="containsText" dxfId="490" priority="458" operator="containsText" text="오후">
      <formula>NOT(ISERROR(SEARCH("오후",V24)))</formula>
    </cfRule>
    <cfRule type="containsText" dxfId="489" priority="459" operator="containsText" text="심야">
      <formula>NOT(ISERROR(SEARCH("심야",V24)))</formula>
    </cfRule>
    <cfRule type="containsText" dxfId="488" priority="460" operator="containsText" text="휴무">
      <formula>NOT(ISERROR(SEARCH("휴무",V24)))</formula>
    </cfRule>
    <cfRule type="containsText" dxfId="487" priority="461" operator="containsText" text="야간">
      <formula>NOT(ISERROR(SEARCH("야간",V24)))</formula>
    </cfRule>
    <cfRule type="containsText" dxfId="486" priority="462" operator="containsText" text="오전">
      <formula>NOT(ISERROR(SEARCH("오전",V24)))</formula>
    </cfRule>
  </conditionalFormatting>
  <conditionalFormatting sqref="V21:X21">
    <cfRule type="containsText" dxfId="485" priority="451" operator="containsText" text="주간">
      <formula>NOT(ISERROR(SEARCH("주간",V21)))</formula>
    </cfRule>
    <cfRule type="containsText" dxfId="484" priority="452" operator="containsText" text="오후">
      <formula>NOT(ISERROR(SEARCH("오후",V21)))</formula>
    </cfRule>
    <cfRule type="containsText" dxfId="483" priority="453" operator="containsText" text="심야">
      <formula>NOT(ISERROR(SEARCH("심야",V21)))</formula>
    </cfRule>
    <cfRule type="containsText" dxfId="482" priority="454" operator="containsText" text="휴무">
      <formula>NOT(ISERROR(SEARCH("휴무",V21)))</formula>
    </cfRule>
    <cfRule type="containsText" dxfId="481" priority="455" operator="containsText" text="야간">
      <formula>NOT(ISERROR(SEARCH("야간",V21)))</formula>
    </cfRule>
    <cfRule type="containsText" dxfId="480" priority="456" operator="containsText" text="오전">
      <formula>NOT(ISERROR(SEARCH("오전",V21)))</formula>
    </cfRule>
  </conditionalFormatting>
  <conditionalFormatting sqref="S24:U24">
    <cfRule type="containsText" dxfId="479" priority="445" operator="containsText" text="주간">
      <formula>NOT(ISERROR(SEARCH("주간",S24)))</formula>
    </cfRule>
    <cfRule type="containsText" dxfId="478" priority="446" operator="containsText" text="오후">
      <formula>NOT(ISERROR(SEARCH("오후",S24)))</formula>
    </cfRule>
    <cfRule type="containsText" dxfId="477" priority="447" operator="containsText" text="심야">
      <formula>NOT(ISERROR(SEARCH("심야",S24)))</formula>
    </cfRule>
    <cfRule type="containsText" dxfId="476" priority="448" operator="containsText" text="휴무">
      <formula>NOT(ISERROR(SEARCH("휴무",S24)))</formula>
    </cfRule>
    <cfRule type="containsText" dxfId="475" priority="449" operator="containsText" text="야간">
      <formula>NOT(ISERROR(SEARCH("야간",S24)))</formula>
    </cfRule>
    <cfRule type="containsText" dxfId="474" priority="450" operator="containsText" text="오전">
      <formula>NOT(ISERROR(SEARCH("오전",S24)))</formula>
    </cfRule>
  </conditionalFormatting>
  <conditionalFormatting sqref="D40:F40">
    <cfRule type="containsText" dxfId="473" priority="439" operator="containsText" text="주간">
      <formula>NOT(ISERROR(SEARCH("주간",D40)))</formula>
    </cfRule>
    <cfRule type="containsText" dxfId="472" priority="440" operator="containsText" text="오후">
      <formula>NOT(ISERROR(SEARCH("오후",D40)))</formula>
    </cfRule>
    <cfRule type="containsText" dxfId="471" priority="441" operator="containsText" text="심야">
      <formula>NOT(ISERROR(SEARCH("심야",D40)))</formula>
    </cfRule>
    <cfRule type="containsText" dxfId="470" priority="442" operator="containsText" text="휴무">
      <formula>NOT(ISERROR(SEARCH("휴무",D40)))</formula>
    </cfRule>
    <cfRule type="containsText" dxfId="469" priority="443" operator="containsText" text="야간">
      <formula>NOT(ISERROR(SEARCH("야간",D40)))</formula>
    </cfRule>
    <cfRule type="containsText" dxfId="468" priority="444" operator="containsText" text="오전">
      <formula>NOT(ISERROR(SEARCH("오전",D40)))</formula>
    </cfRule>
  </conditionalFormatting>
  <conditionalFormatting sqref="P35:R35">
    <cfRule type="containsText" dxfId="467" priority="433" operator="containsText" text="주간">
      <formula>NOT(ISERROR(SEARCH("주간",P35)))</formula>
    </cfRule>
    <cfRule type="containsText" dxfId="466" priority="434" operator="containsText" text="오후">
      <formula>NOT(ISERROR(SEARCH("오후",P35)))</formula>
    </cfRule>
    <cfRule type="containsText" dxfId="465" priority="435" operator="containsText" text="심야">
      <formula>NOT(ISERROR(SEARCH("심야",P35)))</formula>
    </cfRule>
    <cfRule type="containsText" dxfId="464" priority="436" operator="containsText" text="휴무">
      <formula>NOT(ISERROR(SEARCH("휴무",P35)))</formula>
    </cfRule>
    <cfRule type="containsText" dxfId="463" priority="437" operator="containsText" text="야간">
      <formula>NOT(ISERROR(SEARCH("야간",P35)))</formula>
    </cfRule>
    <cfRule type="containsText" dxfId="462" priority="438" operator="containsText" text="오전">
      <formula>NOT(ISERROR(SEARCH("오전",P35)))</formula>
    </cfRule>
  </conditionalFormatting>
  <conditionalFormatting sqref="P38:R38">
    <cfRule type="containsText" dxfId="461" priority="427" operator="containsText" text="주간">
      <formula>NOT(ISERROR(SEARCH("주간",P38)))</formula>
    </cfRule>
    <cfRule type="containsText" dxfId="460" priority="428" operator="containsText" text="오후">
      <formula>NOT(ISERROR(SEARCH("오후",P38)))</formula>
    </cfRule>
    <cfRule type="containsText" dxfId="459" priority="429" operator="containsText" text="심야">
      <formula>NOT(ISERROR(SEARCH("심야",P38)))</formula>
    </cfRule>
    <cfRule type="containsText" dxfId="458" priority="430" operator="containsText" text="휴무">
      <formula>NOT(ISERROR(SEARCH("휴무",P38)))</formula>
    </cfRule>
    <cfRule type="containsText" dxfId="457" priority="431" operator="containsText" text="야간">
      <formula>NOT(ISERROR(SEARCH("야간",P38)))</formula>
    </cfRule>
    <cfRule type="containsText" dxfId="456" priority="432" operator="containsText" text="오전">
      <formula>NOT(ISERROR(SEARCH("오전",P38)))</formula>
    </cfRule>
  </conditionalFormatting>
  <conditionalFormatting sqref="P41:R41">
    <cfRule type="containsText" dxfId="455" priority="421" operator="containsText" text="주간">
      <formula>NOT(ISERROR(SEARCH("주간",P41)))</formula>
    </cfRule>
    <cfRule type="containsText" dxfId="454" priority="422" operator="containsText" text="오후">
      <formula>NOT(ISERROR(SEARCH("오후",P41)))</formula>
    </cfRule>
    <cfRule type="containsText" dxfId="453" priority="423" operator="containsText" text="심야">
      <formula>NOT(ISERROR(SEARCH("심야",P41)))</formula>
    </cfRule>
    <cfRule type="containsText" dxfId="452" priority="424" operator="containsText" text="휴무">
      <formula>NOT(ISERROR(SEARCH("휴무",P41)))</formula>
    </cfRule>
    <cfRule type="containsText" dxfId="451" priority="425" operator="containsText" text="야간">
      <formula>NOT(ISERROR(SEARCH("야간",P41)))</formula>
    </cfRule>
    <cfRule type="containsText" dxfId="450" priority="426" operator="containsText" text="오전">
      <formula>NOT(ISERROR(SEARCH("오전",P41)))</formula>
    </cfRule>
  </conditionalFormatting>
  <conditionalFormatting sqref="P40:R40">
    <cfRule type="containsText" dxfId="449" priority="415" operator="containsText" text="주간">
      <formula>NOT(ISERROR(SEARCH("주간",P40)))</formula>
    </cfRule>
    <cfRule type="containsText" dxfId="448" priority="416" operator="containsText" text="오후">
      <formula>NOT(ISERROR(SEARCH("오후",P40)))</formula>
    </cfRule>
    <cfRule type="containsText" dxfId="447" priority="417" operator="containsText" text="심야">
      <formula>NOT(ISERROR(SEARCH("심야",P40)))</formula>
    </cfRule>
    <cfRule type="containsText" dxfId="446" priority="418" operator="containsText" text="휴무">
      <formula>NOT(ISERROR(SEARCH("휴무",P40)))</formula>
    </cfRule>
    <cfRule type="containsText" dxfId="445" priority="419" operator="containsText" text="야간">
      <formula>NOT(ISERROR(SEARCH("야간",P40)))</formula>
    </cfRule>
    <cfRule type="containsText" dxfId="444" priority="420" operator="containsText" text="오전">
      <formula>NOT(ISERROR(SEARCH("오전",P40)))</formula>
    </cfRule>
  </conditionalFormatting>
  <conditionalFormatting sqref="J35:L35">
    <cfRule type="containsText" dxfId="443" priority="409" operator="containsText" text="주간">
      <formula>NOT(ISERROR(SEARCH("주간",J35)))</formula>
    </cfRule>
    <cfRule type="containsText" dxfId="442" priority="410" operator="containsText" text="오후">
      <formula>NOT(ISERROR(SEARCH("오후",J35)))</formula>
    </cfRule>
    <cfRule type="containsText" dxfId="441" priority="411" operator="containsText" text="심야">
      <formula>NOT(ISERROR(SEARCH("심야",J35)))</formula>
    </cfRule>
    <cfRule type="containsText" dxfId="440" priority="412" operator="containsText" text="휴무">
      <formula>NOT(ISERROR(SEARCH("휴무",J35)))</formula>
    </cfRule>
    <cfRule type="containsText" dxfId="439" priority="413" operator="containsText" text="야간">
      <formula>NOT(ISERROR(SEARCH("야간",J35)))</formula>
    </cfRule>
    <cfRule type="containsText" dxfId="438" priority="414" operator="containsText" text="오전">
      <formula>NOT(ISERROR(SEARCH("오전",J35)))</formula>
    </cfRule>
  </conditionalFormatting>
  <conditionalFormatting sqref="M37:O37">
    <cfRule type="containsText" dxfId="437" priority="403" operator="containsText" text="주간">
      <formula>NOT(ISERROR(SEARCH("주간",M37)))</formula>
    </cfRule>
    <cfRule type="containsText" dxfId="436" priority="404" operator="containsText" text="오후">
      <formula>NOT(ISERROR(SEARCH("오후",M37)))</formula>
    </cfRule>
    <cfRule type="containsText" dxfId="435" priority="405" operator="containsText" text="심야">
      <formula>NOT(ISERROR(SEARCH("심야",M37)))</formula>
    </cfRule>
    <cfRule type="containsText" dxfId="434" priority="406" operator="containsText" text="휴무">
      <formula>NOT(ISERROR(SEARCH("휴무",M37)))</formula>
    </cfRule>
    <cfRule type="containsText" dxfId="433" priority="407" operator="containsText" text="야간">
      <formula>NOT(ISERROR(SEARCH("야간",M37)))</formula>
    </cfRule>
    <cfRule type="containsText" dxfId="432" priority="408" operator="containsText" text="오전">
      <formula>NOT(ISERROR(SEARCH("오전",M37)))</formula>
    </cfRule>
  </conditionalFormatting>
  <conditionalFormatting sqref="S36:U36">
    <cfRule type="containsText" dxfId="431" priority="397" operator="containsText" text="주간">
      <formula>NOT(ISERROR(SEARCH("주간",S36)))</formula>
    </cfRule>
    <cfRule type="containsText" dxfId="430" priority="398" operator="containsText" text="오후">
      <formula>NOT(ISERROR(SEARCH("오후",S36)))</formula>
    </cfRule>
    <cfRule type="containsText" dxfId="429" priority="399" operator="containsText" text="심야">
      <formula>NOT(ISERROR(SEARCH("심야",S36)))</formula>
    </cfRule>
    <cfRule type="containsText" dxfId="428" priority="400" operator="containsText" text="휴무">
      <formula>NOT(ISERROR(SEARCH("휴무",S36)))</formula>
    </cfRule>
    <cfRule type="containsText" dxfId="427" priority="401" operator="containsText" text="야간">
      <formula>NOT(ISERROR(SEARCH("야간",S36)))</formula>
    </cfRule>
    <cfRule type="containsText" dxfId="426" priority="402" operator="containsText" text="오전">
      <formula>NOT(ISERROR(SEARCH("오전",S36)))</formula>
    </cfRule>
  </conditionalFormatting>
  <conditionalFormatting sqref="V36:X36">
    <cfRule type="containsText" dxfId="425" priority="391" operator="containsText" text="주간">
      <formula>NOT(ISERROR(SEARCH("주간",V36)))</formula>
    </cfRule>
    <cfRule type="containsText" dxfId="424" priority="392" operator="containsText" text="오후">
      <formula>NOT(ISERROR(SEARCH("오후",V36)))</formula>
    </cfRule>
    <cfRule type="containsText" dxfId="423" priority="393" operator="containsText" text="심야">
      <formula>NOT(ISERROR(SEARCH("심야",V36)))</formula>
    </cfRule>
    <cfRule type="containsText" dxfId="422" priority="394" operator="containsText" text="휴무">
      <formula>NOT(ISERROR(SEARCH("휴무",V36)))</formula>
    </cfRule>
    <cfRule type="containsText" dxfId="421" priority="395" operator="containsText" text="야간">
      <formula>NOT(ISERROR(SEARCH("야간",V36)))</formula>
    </cfRule>
    <cfRule type="containsText" dxfId="420" priority="396" operator="containsText" text="오전">
      <formula>NOT(ISERROR(SEARCH("오전",V36)))</formula>
    </cfRule>
  </conditionalFormatting>
  <conditionalFormatting sqref="P39:R39">
    <cfRule type="containsText" dxfId="419" priority="385" operator="containsText" text="주간">
      <formula>NOT(ISERROR(SEARCH("주간",P39)))</formula>
    </cfRule>
    <cfRule type="containsText" dxfId="418" priority="386" operator="containsText" text="오후">
      <formula>NOT(ISERROR(SEARCH("오후",P39)))</formula>
    </cfRule>
    <cfRule type="containsText" dxfId="417" priority="387" operator="containsText" text="심야">
      <formula>NOT(ISERROR(SEARCH("심야",P39)))</formula>
    </cfRule>
    <cfRule type="containsText" dxfId="416" priority="388" operator="containsText" text="휴무">
      <formula>NOT(ISERROR(SEARCH("휴무",P39)))</formula>
    </cfRule>
    <cfRule type="containsText" dxfId="415" priority="389" operator="containsText" text="야간">
      <formula>NOT(ISERROR(SEARCH("야간",P39)))</formula>
    </cfRule>
    <cfRule type="containsText" dxfId="414" priority="390" operator="containsText" text="오전">
      <formula>NOT(ISERROR(SEARCH("오전",P39)))</formula>
    </cfRule>
  </conditionalFormatting>
  <conditionalFormatting sqref="S41:U41">
    <cfRule type="containsText" dxfId="413" priority="379" operator="containsText" text="주간">
      <formula>NOT(ISERROR(SEARCH("주간",S41)))</formula>
    </cfRule>
    <cfRule type="containsText" dxfId="412" priority="380" operator="containsText" text="오후">
      <formula>NOT(ISERROR(SEARCH("오후",S41)))</formula>
    </cfRule>
    <cfRule type="containsText" dxfId="411" priority="381" operator="containsText" text="심야">
      <formula>NOT(ISERROR(SEARCH("심야",S41)))</formula>
    </cfRule>
    <cfRule type="containsText" dxfId="410" priority="382" operator="containsText" text="휴무">
      <formula>NOT(ISERROR(SEARCH("휴무",S41)))</formula>
    </cfRule>
    <cfRule type="containsText" dxfId="409" priority="383" operator="containsText" text="야간">
      <formula>NOT(ISERROR(SEARCH("야간",S41)))</formula>
    </cfRule>
    <cfRule type="containsText" dxfId="408" priority="384" operator="containsText" text="오전">
      <formula>NOT(ISERROR(SEARCH("오전",S41)))</formula>
    </cfRule>
  </conditionalFormatting>
  <conditionalFormatting sqref="P36:R36">
    <cfRule type="containsText" dxfId="407" priority="373" operator="containsText" text="주간">
      <formula>NOT(ISERROR(SEARCH("주간",P36)))</formula>
    </cfRule>
    <cfRule type="containsText" dxfId="406" priority="374" operator="containsText" text="오후">
      <formula>NOT(ISERROR(SEARCH("오후",P36)))</formula>
    </cfRule>
    <cfRule type="containsText" dxfId="405" priority="375" operator="containsText" text="심야">
      <formula>NOT(ISERROR(SEARCH("심야",P36)))</formula>
    </cfRule>
    <cfRule type="containsText" dxfId="404" priority="376" operator="containsText" text="휴무">
      <formula>NOT(ISERROR(SEARCH("휴무",P36)))</formula>
    </cfRule>
    <cfRule type="containsText" dxfId="403" priority="377" operator="containsText" text="야간">
      <formula>NOT(ISERROR(SEARCH("야간",P36)))</formula>
    </cfRule>
    <cfRule type="containsText" dxfId="402" priority="378" operator="containsText" text="오전">
      <formula>NOT(ISERROR(SEARCH("오전",P36)))</formula>
    </cfRule>
  </conditionalFormatting>
  <conditionalFormatting sqref="S39:U39">
    <cfRule type="containsText" dxfId="401" priority="367" operator="containsText" text="주간">
      <formula>NOT(ISERROR(SEARCH("주간",S39)))</formula>
    </cfRule>
    <cfRule type="containsText" dxfId="400" priority="368" operator="containsText" text="오후">
      <formula>NOT(ISERROR(SEARCH("오후",S39)))</formula>
    </cfRule>
    <cfRule type="containsText" dxfId="399" priority="369" operator="containsText" text="심야">
      <formula>NOT(ISERROR(SEARCH("심야",S39)))</formula>
    </cfRule>
    <cfRule type="containsText" dxfId="398" priority="370" operator="containsText" text="휴무">
      <formula>NOT(ISERROR(SEARCH("휴무",S39)))</formula>
    </cfRule>
    <cfRule type="containsText" dxfId="397" priority="371" operator="containsText" text="야간">
      <formula>NOT(ISERROR(SEARCH("야간",S39)))</formula>
    </cfRule>
    <cfRule type="containsText" dxfId="396" priority="372" operator="containsText" text="오전">
      <formula>NOT(ISERROR(SEARCH("오전",S39)))</formula>
    </cfRule>
  </conditionalFormatting>
  <conditionalFormatting sqref="G39:I39">
    <cfRule type="containsText" dxfId="395" priority="361" operator="containsText" text="주간">
      <formula>NOT(ISERROR(SEARCH("주간",G39)))</formula>
    </cfRule>
    <cfRule type="containsText" dxfId="394" priority="362" operator="containsText" text="오후">
      <formula>NOT(ISERROR(SEARCH("오후",G39)))</formula>
    </cfRule>
    <cfRule type="containsText" dxfId="393" priority="363" operator="containsText" text="심야">
      <formula>NOT(ISERROR(SEARCH("심야",G39)))</formula>
    </cfRule>
    <cfRule type="containsText" dxfId="392" priority="364" operator="containsText" text="휴무">
      <formula>NOT(ISERROR(SEARCH("휴무",G39)))</formula>
    </cfRule>
    <cfRule type="containsText" dxfId="391" priority="365" operator="containsText" text="야간">
      <formula>NOT(ISERROR(SEARCH("야간",G39)))</formula>
    </cfRule>
    <cfRule type="containsText" dxfId="390" priority="366" operator="containsText" text="오전">
      <formula>NOT(ISERROR(SEARCH("오전",G39)))</formula>
    </cfRule>
  </conditionalFormatting>
  <conditionalFormatting sqref="P37:R37">
    <cfRule type="containsText" dxfId="389" priority="355" operator="containsText" text="주간">
      <formula>NOT(ISERROR(SEARCH("주간",P37)))</formula>
    </cfRule>
    <cfRule type="containsText" dxfId="388" priority="356" operator="containsText" text="오후">
      <formula>NOT(ISERROR(SEARCH("오후",P37)))</formula>
    </cfRule>
    <cfRule type="containsText" dxfId="387" priority="357" operator="containsText" text="심야">
      <formula>NOT(ISERROR(SEARCH("심야",P37)))</formula>
    </cfRule>
    <cfRule type="containsText" dxfId="386" priority="358" operator="containsText" text="휴무">
      <formula>NOT(ISERROR(SEARCH("휴무",P37)))</formula>
    </cfRule>
    <cfRule type="containsText" dxfId="385" priority="359" operator="containsText" text="야간">
      <formula>NOT(ISERROR(SEARCH("야간",P37)))</formula>
    </cfRule>
    <cfRule type="containsText" dxfId="384" priority="360" operator="containsText" text="오전">
      <formula>NOT(ISERROR(SEARCH("오전",P37)))</formula>
    </cfRule>
  </conditionalFormatting>
  <conditionalFormatting sqref="G59:I59">
    <cfRule type="containsText" dxfId="383" priority="349" operator="containsText" text="주간">
      <formula>NOT(ISERROR(SEARCH("주간",G59)))</formula>
    </cfRule>
    <cfRule type="containsText" dxfId="382" priority="350" operator="containsText" text="오후">
      <formula>NOT(ISERROR(SEARCH("오후",G59)))</formula>
    </cfRule>
    <cfRule type="containsText" dxfId="381" priority="351" operator="containsText" text="심야">
      <formula>NOT(ISERROR(SEARCH("심야",G59)))</formula>
    </cfRule>
    <cfRule type="containsText" dxfId="380" priority="352" operator="containsText" text="휴무">
      <formula>NOT(ISERROR(SEARCH("휴무",G59)))</formula>
    </cfRule>
    <cfRule type="containsText" dxfId="379" priority="353" operator="containsText" text="야간">
      <formula>NOT(ISERROR(SEARCH("야간",G59)))</formula>
    </cfRule>
    <cfRule type="containsText" dxfId="378" priority="354" operator="containsText" text="오전">
      <formula>NOT(ISERROR(SEARCH("오전",G59)))</formula>
    </cfRule>
  </conditionalFormatting>
  <conditionalFormatting sqref="J61:L61">
    <cfRule type="containsText" dxfId="377" priority="343" operator="containsText" text="주간">
      <formula>NOT(ISERROR(SEARCH("주간",J61)))</formula>
    </cfRule>
    <cfRule type="containsText" dxfId="376" priority="344" operator="containsText" text="오후">
      <formula>NOT(ISERROR(SEARCH("오후",J61)))</formula>
    </cfRule>
    <cfRule type="containsText" dxfId="375" priority="345" operator="containsText" text="심야">
      <formula>NOT(ISERROR(SEARCH("심야",J61)))</formula>
    </cfRule>
    <cfRule type="containsText" dxfId="374" priority="346" operator="containsText" text="휴무">
      <formula>NOT(ISERROR(SEARCH("휴무",J61)))</formula>
    </cfRule>
    <cfRule type="containsText" dxfId="373" priority="347" operator="containsText" text="야간">
      <formula>NOT(ISERROR(SEARCH("야간",J61)))</formula>
    </cfRule>
    <cfRule type="containsText" dxfId="372" priority="348" operator="containsText" text="오전">
      <formula>NOT(ISERROR(SEARCH("오전",J61)))</formula>
    </cfRule>
  </conditionalFormatting>
  <conditionalFormatting sqref="J62:L62">
    <cfRule type="containsText" dxfId="371" priority="337" operator="containsText" text="주간">
      <formula>NOT(ISERROR(SEARCH("주간",J62)))</formula>
    </cfRule>
    <cfRule type="containsText" dxfId="370" priority="338" operator="containsText" text="오후">
      <formula>NOT(ISERROR(SEARCH("오후",J62)))</formula>
    </cfRule>
    <cfRule type="containsText" dxfId="369" priority="339" operator="containsText" text="심야">
      <formula>NOT(ISERROR(SEARCH("심야",J62)))</formula>
    </cfRule>
    <cfRule type="containsText" dxfId="368" priority="340" operator="containsText" text="휴무">
      <formula>NOT(ISERROR(SEARCH("휴무",J62)))</formula>
    </cfRule>
    <cfRule type="containsText" dxfId="367" priority="341" operator="containsText" text="야간">
      <formula>NOT(ISERROR(SEARCH("야간",J62)))</formula>
    </cfRule>
    <cfRule type="containsText" dxfId="366" priority="342" operator="containsText" text="오전">
      <formula>NOT(ISERROR(SEARCH("오전",J62)))</formula>
    </cfRule>
  </conditionalFormatting>
  <conditionalFormatting sqref="J63:L63">
    <cfRule type="containsText" dxfId="365" priority="331" operator="containsText" text="주간">
      <formula>NOT(ISERROR(SEARCH("주간",J63)))</formula>
    </cfRule>
    <cfRule type="containsText" dxfId="364" priority="332" operator="containsText" text="오후">
      <formula>NOT(ISERROR(SEARCH("오후",J63)))</formula>
    </cfRule>
    <cfRule type="containsText" dxfId="363" priority="333" operator="containsText" text="심야">
      <formula>NOT(ISERROR(SEARCH("심야",J63)))</formula>
    </cfRule>
    <cfRule type="containsText" dxfId="362" priority="334" operator="containsText" text="휴무">
      <formula>NOT(ISERROR(SEARCH("휴무",J63)))</formula>
    </cfRule>
    <cfRule type="containsText" dxfId="361" priority="335" operator="containsText" text="야간">
      <formula>NOT(ISERROR(SEARCH("야간",J63)))</formula>
    </cfRule>
    <cfRule type="containsText" dxfId="360" priority="336" operator="containsText" text="오전">
      <formula>NOT(ISERROR(SEARCH("오전",J63)))</formula>
    </cfRule>
  </conditionalFormatting>
  <conditionalFormatting sqref="J64:L64">
    <cfRule type="containsText" dxfId="359" priority="325" operator="containsText" text="주간">
      <formula>NOT(ISERROR(SEARCH("주간",J64)))</formula>
    </cfRule>
    <cfRule type="containsText" dxfId="358" priority="326" operator="containsText" text="오후">
      <formula>NOT(ISERROR(SEARCH("오후",J64)))</formula>
    </cfRule>
    <cfRule type="containsText" dxfId="357" priority="327" operator="containsText" text="심야">
      <formula>NOT(ISERROR(SEARCH("심야",J64)))</formula>
    </cfRule>
    <cfRule type="containsText" dxfId="356" priority="328" operator="containsText" text="휴무">
      <formula>NOT(ISERROR(SEARCH("휴무",J64)))</formula>
    </cfRule>
    <cfRule type="containsText" dxfId="355" priority="329" operator="containsText" text="야간">
      <formula>NOT(ISERROR(SEARCH("야간",J64)))</formula>
    </cfRule>
    <cfRule type="containsText" dxfId="354" priority="330" operator="containsText" text="오전">
      <formula>NOT(ISERROR(SEARCH("오전",J64)))</formula>
    </cfRule>
  </conditionalFormatting>
  <conditionalFormatting sqref="J65:L65">
    <cfRule type="containsText" dxfId="353" priority="319" operator="containsText" text="주간">
      <formula>NOT(ISERROR(SEARCH("주간",J65)))</formula>
    </cfRule>
    <cfRule type="containsText" dxfId="352" priority="320" operator="containsText" text="오후">
      <formula>NOT(ISERROR(SEARCH("오후",J65)))</formula>
    </cfRule>
    <cfRule type="containsText" dxfId="351" priority="321" operator="containsText" text="심야">
      <formula>NOT(ISERROR(SEARCH("심야",J65)))</formula>
    </cfRule>
    <cfRule type="containsText" dxfId="350" priority="322" operator="containsText" text="휴무">
      <formula>NOT(ISERROR(SEARCH("휴무",J65)))</formula>
    </cfRule>
    <cfRule type="containsText" dxfId="349" priority="323" operator="containsText" text="야간">
      <formula>NOT(ISERROR(SEARCH("야간",J65)))</formula>
    </cfRule>
    <cfRule type="containsText" dxfId="348" priority="324" operator="containsText" text="오전">
      <formula>NOT(ISERROR(SEARCH("오전",J65)))</formula>
    </cfRule>
  </conditionalFormatting>
  <conditionalFormatting sqref="BB57:BG57">
    <cfRule type="containsText" dxfId="347" priority="313" operator="containsText" text="주간">
      <formula>NOT(ISERROR(SEARCH("주간",BB57)))</formula>
    </cfRule>
    <cfRule type="containsText" dxfId="346" priority="314" operator="containsText" text="오후">
      <formula>NOT(ISERROR(SEARCH("오후",BB57)))</formula>
    </cfRule>
    <cfRule type="containsText" dxfId="345" priority="315" operator="containsText" text="심야">
      <formula>NOT(ISERROR(SEARCH("심야",BB57)))</formula>
    </cfRule>
    <cfRule type="containsText" dxfId="344" priority="316" operator="containsText" text="휴무">
      <formula>NOT(ISERROR(SEARCH("휴무",BB57)))</formula>
    </cfRule>
    <cfRule type="containsText" dxfId="343" priority="317" operator="containsText" text="야간">
      <formula>NOT(ISERROR(SEARCH("야간",BB57)))</formula>
    </cfRule>
    <cfRule type="containsText" dxfId="342" priority="318" operator="containsText" text="오전">
      <formula>NOT(ISERROR(SEARCH("오전",BB57)))</formula>
    </cfRule>
  </conditionalFormatting>
  <conditionalFormatting sqref="AV57:AX57">
    <cfRule type="containsText" dxfId="341" priority="307" operator="containsText" text="주간">
      <formula>NOT(ISERROR(SEARCH("주간",AV57)))</formula>
    </cfRule>
    <cfRule type="containsText" dxfId="340" priority="308" operator="containsText" text="오후">
      <formula>NOT(ISERROR(SEARCH("오후",AV57)))</formula>
    </cfRule>
    <cfRule type="containsText" dxfId="339" priority="309" operator="containsText" text="심야">
      <formula>NOT(ISERROR(SEARCH("심야",AV57)))</formula>
    </cfRule>
    <cfRule type="containsText" dxfId="338" priority="310" operator="containsText" text="휴무">
      <formula>NOT(ISERROR(SEARCH("휴무",AV57)))</formula>
    </cfRule>
    <cfRule type="containsText" dxfId="337" priority="311" operator="containsText" text="야간">
      <formula>NOT(ISERROR(SEARCH("야간",AV57)))</formula>
    </cfRule>
    <cfRule type="containsText" dxfId="336" priority="312" operator="containsText" text="오전">
      <formula>NOT(ISERROR(SEARCH("오전",AV57)))</formula>
    </cfRule>
  </conditionalFormatting>
  <conditionalFormatting sqref="AM57:AO57">
    <cfRule type="containsText" dxfId="335" priority="301" operator="containsText" text="주간">
      <formula>NOT(ISERROR(SEARCH("주간",AM57)))</formula>
    </cfRule>
    <cfRule type="containsText" dxfId="334" priority="302" operator="containsText" text="오후">
      <formula>NOT(ISERROR(SEARCH("오후",AM57)))</formula>
    </cfRule>
    <cfRule type="containsText" dxfId="333" priority="303" operator="containsText" text="심야">
      <formula>NOT(ISERROR(SEARCH("심야",AM57)))</formula>
    </cfRule>
    <cfRule type="containsText" dxfId="332" priority="304" operator="containsText" text="휴무">
      <formula>NOT(ISERROR(SEARCH("휴무",AM57)))</formula>
    </cfRule>
    <cfRule type="containsText" dxfId="331" priority="305" operator="containsText" text="야간">
      <formula>NOT(ISERROR(SEARCH("야간",AM57)))</formula>
    </cfRule>
    <cfRule type="containsText" dxfId="330" priority="306" operator="containsText" text="오전">
      <formula>NOT(ISERROR(SEARCH("오전",AM57)))</formula>
    </cfRule>
  </conditionalFormatting>
  <conditionalFormatting sqref="AP57:AR57">
    <cfRule type="containsText" dxfId="329" priority="295" operator="containsText" text="주간">
      <formula>NOT(ISERROR(SEARCH("주간",AP57)))</formula>
    </cfRule>
    <cfRule type="containsText" dxfId="328" priority="296" operator="containsText" text="오후">
      <formula>NOT(ISERROR(SEARCH("오후",AP57)))</formula>
    </cfRule>
    <cfRule type="containsText" dxfId="327" priority="297" operator="containsText" text="심야">
      <formula>NOT(ISERROR(SEARCH("심야",AP57)))</formula>
    </cfRule>
    <cfRule type="containsText" dxfId="326" priority="298" operator="containsText" text="휴무">
      <formula>NOT(ISERROR(SEARCH("휴무",AP57)))</formula>
    </cfRule>
    <cfRule type="containsText" dxfId="325" priority="299" operator="containsText" text="야간">
      <formula>NOT(ISERROR(SEARCH("야간",AP57)))</formula>
    </cfRule>
    <cfRule type="containsText" dxfId="324" priority="300" operator="containsText" text="오전">
      <formula>NOT(ISERROR(SEARCH("오전",AP57)))</formula>
    </cfRule>
  </conditionalFormatting>
  <conditionalFormatting sqref="AY57:BA57">
    <cfRule type="containsText" dxfId="323" priority="289" operator="containsText" text="주간">
      <formula>NOT(ISERROR(SEARCH("주간",AY57)))</formula>
    </cfRule>
    <cfRule type="containsText" dxfId="322" priority="290" operator="containsText" text="오후">
      <formula>NOT(ISERROR(SEARCH("오후",AY57)))</formula>
    </cfRule>
    <cfRule type="containsText" dxfId="321" priority="291" operator="containsText" text="심야">
      <formula>NOT(ISERROR(SEARCH("심야",AY57)))</formula>
    </cfRule>
    <cfRule type="containsText" dxfId="320" priority="292" operator="containsText" text="휴무">
      <formula>NOT(ISERROR(SEARCH("휴무",AY57)))</formula>
    </cfRule>
    <cfRule type="containsText" dxfId="319" priority="293" operator="containsText" text="야간">
      <formula>NOT(ISERROR(SEARCH("야간",AY57)))</formula>
    </cfRule>
    <cfRule type="containsText" dxfId="318" priority="294" operator="containsText" text="오전">
      <formula>NOT(ISERROR(SEARCH("오전",AY57)))</formula>
    </cfRule>
  </conditionalFormatting>
  <conditionalFormatting sqref="AS57:AU57">
    <cfRule type="containsText" dxfId="317" priority="283" operator="containsText" text="주간">
      <formula>NOT(ISERROR(SEARCH("주간",AS57)))</formula>
    </cfRule>
    <cfRule type="containsText" dxfId="316" priority="284" operator="containsText" text="오후">
      <formula>NOT(ISERROR(SEARCH("오후",AS57)))</formula>
    </cfRule>
    <cfRule type="containsText" dxfId="315" priority="285" operator="containsText" text="심야">
      <formula>NOT(ISERROR(SEARCH("심야",AS57)))</formula>
    </cfRule>
    <cfRule type="containsText" dxfId="314" priority="286" operator="containsText" text="휴무">
      <formula>NOT(ISERROR(SEARCH("휴무",AS57)))</formula>
    </cfRule>
    <cfRule type="containsText" dxfId="313" priority="287" operator="containsText" text="야간">
      <formula>NOT(ISERROR(SEARCH("야간",AS57)))</formula>
    </cfRule>
    <cfRule type="containsText" dxfId="312" priority="288" operator="containsText" text="오전">
      <formula>NOT(ISERROR(SEARCH("오전",AS57)))</formula>
    </cfRule>
  </conditionalFormatting>
  <conditionalFormatting sqref="M64:O64">
    <cfRule type="containsText" dxfId="311" priority="277" operator="containsText" text="주간">
      <formula>NOT(ISERROR(SEARCH("주간",M64)))</formula>
    </cfRule>
    <cfRule type="containsText" dxfId="310" priority="278" operator="containsText" text="오후">
      <formula>NOT(ISERROR(SEARCH("오후",M64)))</formula>
    </cfRule>
    <cfRule type="containsText" dxfId="309" priority="279" operator="containsText" text="심야">
      <formula>NOT(ISERROR(SEARCH("심야",M64)))</formula>
    </cfRule>
    <cfRule type="containsText" dxfId="308" priority="280" operator="containsText" text="휴무">
      <formula>NOT(ISERROR(SEARCH("휴무",M64)))</formula>
    </cfRule>
    <cfRule type="containsText" dxfId="307" priority="281" operator="containsText" text="야간">
      <formula>NOT(ISERROR(SEARCH("야간",M64)))</formula>
    </cfRule>
    <cfRule type="containsText" dxfId="306" priority="282" operator="containsText" text="오전">
      <formula>NOT(ISERROR(SEARCH("오전",M64)))</formula>
    </cfRule>
  </conditionalFormatting>
  <conditionalFormatting sqref="G61:I61">
    <cfRule type="containsText" dxfId="305" priority="271" operator="containsText" text="주간">
      <formula>NOT(ISERROR(SEARCH("주간",G61)))</formula>
    </cfRule>
    <cfRule type="containsText" dxfId="304" priority="272" operator="containsText" text="오후">
      <formula>NOT(ISERROR(SEARCH("오후",G61)))</formula>
    </cfRule>
    <cfRule type="containsText" dxfId="303" priority="273" operator="containsText" text="심야">
      <formula>NOT(ISERROR(SEARCH("심야",G61)))</formula>
    </cfRule>
    <cfRule type="containsText" dxfId="302" priority="274" operator="containsText" text="휴무">
      <formula>NOT(ISERROR(SEARCH("휴무",G61)))</formula>
    </cfRule>
    <cfRule type="containsText" dxfId="301" priority="275" operator="containsText" text="야간">
      <formula>NOT(ISERROR(SEARCH("야간",G61)))</formula>
    </cfRule>
    <cfRule type="containsText" dxfId="300" priority="276" operator="containsText" text="오전">
      <formula>NOT(ISERROR(SEARCH("오전",G61)))</formula>
    </cfRule>
  </conditionalFormatting>
  <conditionalFormatting sqref="G62:I62">
    <cfRule type="containsText" dxfId="299" priority="265" operator="containsText" text="주간">
      <formula>NOT(ISERROR(SEARCH("주간",G62)))</formula>
    </cfRule>
    <cfRule type="containsText" dxfId="298" priority="266" operator="containsText" text="오후">
      <formula>NOT(ISERROR(SEARCH("오후",G62)))</formula>
    </cfRule>
    <cfRule type="containsText" dxfId="297" priority="267" operator="containsText" text="심야">
      <formula>NOT(ISERROR(SEARCH("심야",G62)))</formula>
    </cfRule>
    <cfRule type="containsText" dxfId="296" priority="268" operator="containsText" text="휴무">
      <formula>NOT(ISERROR(SEARCH("휴무",G62)))</formula>
    </cfRule>
    <cfRule type="containsText" dxfId="295" priority="269" operator="containsText" text="야간">
      <formula>NOT(ISERROR(SEARCH("야간",G62)))</formula>
    </cfRule>
    <cfRule type="containsText" dxfId="294" priority="270" operator="containsText" text="오전">
      <formula>NOT(ISERROR(SEARCH("오전",G62)))</formula>
    </cfRule>
  </conditionalFormatting>
  <conditionalFormatting sqref="M62:O62">
    <cfRule type="containsText" dxfId="293" priority="259" operator="containsText" text="주간">
      <formula>NOT(ISERROR(SEARCH("주간",M62)))</formula>
    </cfRule>
    <cfRule type="containsText" dxfId="292" priority="260" operator="containsText" text="오후">
      <formula>NOT(ISERROR(SEARCH("오후",M62)))</formula>
    </cfRule>
    <cfRule type="containsText" dxfId="291" priority="261" operator="containsText" text="심야">
      <formula>NOT(ISERROR(SEARCH("심야",M62)))</formula>
    </cfRule>
    <cfRule type="containsText" dxfId="290" priority="262" operator="containsText" text="휴무">
      <formula>NOT(ISERROR(SEARCH("휴무",M62)))</formula>
    </cfRule>
    <cfRule type="containsText" dxfId="289" priority="263" operator="containsText" text="야간">
      <formula>NOT(ISERROR(SEARCH("야간",M62)))</formula>
    </cfRule>
    <cfRule type="containsText" dxfId="288" priority="264" operator="containsText" text="오전">
      <formula>NOT(ISERROR(SEARCH("오전",M62)))</formula>
    </cfRule>
  </conditionalFormatting>
  <conditionalFormatting sqref="M63:O63">
    <cfRule type="containsText" dxfId="287" priority="253" operator="containsText" text="주간">
      <formula>NOT(ISERROR(SEARCH("주간",M63)))</formula>
    </cfRule>
    <cfRule type="containsText" dxfId="286" priority="254" operator="containsText" text="오후">
      <formula>NOT(ISERROR(SEARCH("오후",M63)))</formula>
    </cfRule>
    <cfRule type="containsText" dxfId="285" priority="255" operator="containsText" text="심야">
      <formula>NOT(ISERROR(SEARCH("심야",M63)))</formula>
    </cfRule>
    <cfRule type="containsText" dxfId="284" priority="256" operator="containsText" text="휴무">
      <formula>NOT(ISERROR(SEARCH("휴무",M63)))</formula>
    </cfRule>
    <cfRule type="containsText" dxfId="283" priority="257" operator="containsText" text="야간">
      <formula>NOT(ISERROR(SEARCH("야간",M63)))</formula>
    </cfRule>
    <cfRule type="containsText" dxfId="282" priority="258" operator="containsText" text="오전">
      <formula>NOT(ISERROR(SEARCH("오전",M63)))</formula>
    </cfRule>
  </conditionalFormatting>
  <conditionalFormatting sqref="P62:R62">
    <cfRule type="containsText" dxfId="281" priority="247" operator="containsText" text="주간">
      <formula>NOT(ISERROR(SEARCH("주간",P62)))</formula>
    </cfRule>
    <cfRule type="containsText" dxfId="280" priority="248" operator="containsText" text="오후">
      <formula>NOT(ISERROR(SEARCH("오후",P62)))</formula>
    </cfRule>
    <cfRule type="containsText" dxfId="279" priority="249" operator="containsText" text="심야">
      <formula>NOT(ISERROR(SEARCH("심야",P62)))</formula>
    </cfRule>
    <cfRule type="containsText" dxfId="278" priority="250" operator="containsText" text="휴무">
      <formula>NOT(ISERROR(SEARCH("휴무",P62)))</formula>
    </cfRule>
    <cfRule type="containsText" dxfId="277" priority="251" operator="containsText" text="야간">
      <formula>NOT(ISERROR(SEARCH("야간",P62)))</formula>
    </cfRule>
    <cfRule type="containsText" dxfId="276" priority="252" operator="containsText" text="오전">
      <formula>NOT(ISERROR(SEARCH("오전",P62)))</formula>
    </cfRule>
  </conditionalFormatting>
  <conditionalFormatting sqref="P61:R61">
    <cfRule type="containsText" dxfId="275" priority="241" operator="containsText" text="주간">
      <formula>NOT(ISERROR(SEARCH("주간",P61)))</formula>
    </cfRule>
    <cfRule type="containsText" dxfId="274" priority="242" operator="containsText" text="오후">
      <formula>NOT(ISERROR(SEARCH("오후",P61)))</formula>
    </cfRule>
    <cfRule type="containsText" dxfId="273" priority="243" operator="containsText" text="심야">
      <formula>NOT(ISERROR(SEARCH("심야",P61)))</formula>
    </cfRule>
    <cfRule type="containsText" dxfId="272" priority="244" operator="containsText" text="휴무">
      <formula>NOT(ISERROR(SEARCH("휴무",P61)))</formula>
    </cfRule>
    <cfRule type="containsText" dxfId="271" priority="245" operator="containsText" text="야간">
      <formula>NOT(ISERROR(SEARCH("야간",P61)))</formula>
    </cfRule>
    <cfRule type="containsText" dxfId="270" priority="246" operator="containsText" text="오전">
      <formula>NOT(ISERROR(SEARCH("오전",P61)))</formula>
    </cfRule>
  </conditionalFormatting>
  <conditionalFormatting sqref="S64:U64">
    <cfRule type="containsText" dxfId="269" priority="235" operator="containsText" text="주간">
      <formula>NOT(ISERROR(SEARCH("주간",S64)))</formula>
    </cfRule>
    <cfRule type="containsText" dxfId="268" priority="236" operator="containsText" text="오후">
      <formula>NOT(ISERROR(SEARCH("오후",S64)))</formula>
    </cfRule>
    <cfRule type="containsText" dxfId="267" priority="237" operator="containsText" text="심야">
      <formula>NOT(ISERROR(SEARCH("심야",S64)))</formula>
    </cfRule>
    <cfRule type="containsText" dxfId="266" priority="238" operator="containsText" text="휴무">
      <formula>NOT(ISERROR(SEARCH("휴무",S64)))</formula>
    </cfRule>
    <cfRule type="containsText" dxfId="265" priority="239" operator="containsText" text="야간">
      <formula>NOT(ISERROR(SEARCH("야간",S64)))</formula>
    </cfRule>
    <cfRule type="containsText" dxfId="264" priority="240" operator="containsText" text="오전">
      <formula>NOT(ISERROR(SEARCH("오전",S64)))</formula>
    </cfRule>
  </conditionalFormatting>
  <conditionalFormatting sqref="S63:U63">
    <cfRule type="containsText" dxfId="263" priority="229" operator="containsText" text="주간">
      <formula>NOT(ISERROR(SEARCH("주간",S63)))</formula>
    </cfRule>
    <cfRule type="containsText" dxfId="262" priority="230" operator="containsText" text="오후">
      <formula>NOT(ISERROR(SEARCH("오후",S63)))</formula>
    </cfRule>
    <cfRule type="containsText" dxfId="261" priority="231" operator="containsText" text="심야">
      <formula>NOT(ISERROR(SEARCH("심야",S63)))</formula>
    </cfRule>
    <cfRule type="containsText" dxfId="260" priority="232" operator="containsText" text="휴무">
      <formula>NOT(ISERROR(SEARCH("휴무",S63)))</formula>
    </cfRule>
    <cfRule type="containsText" dxfId="259" priority="233" operator="containsText" text="야간">
      <formula>NOT(ISERROR(SEARCH("야간",S63)))</formula>
    </cfRule>
    <cfRule type="containsText" dxfId="258" priority="234" operator="containsText" text="오전">
      <formula>NOT(ISERROR(SEARCH("오전",S63)))</formula>
    </cfRule>
  </conditionalFormatting>
  <conditionalFormatting sqref="S62:U62">
    <cfRule type="containsText" dxfId="257" priority="223" operator="containsText" text="주간">
      <formula>NOT(ISERROR(SEARCH("주간",S62)))</formula>
    </cfRule>
    <cfRule type="containsText" dxfId="256" priority="224" operator="containsText" text="오후">
      <formula>NOT(ISERROR(SEARCH("오후",S62)))</formula>
    </cfRule>
    <cfRule type="containsText" dxfId="255" priority="225" operator="containsText" text="심야">
      <formula>NOT(ISERROR(SEARCH("심야",S62)))</formula>
    </cfRule>
    <cfRule type="containsText" dxfId="254" priority="226" operator="containsText" text="휴무">
      <formula>NOT(ISERROR(SEARCH("휴무",S62)))</formula>
    </cfRule>
    <cfRule type="containsText" dxfId="253" priority="227" operator="containsText" text="야간">
      <formula>NOT(ISERROR(SEARCH("야간",S62)))</formula>
    </cfRule>
    <cfRule type="containsText" dxfId="252" priority="228" operator="containsText" text="오전">
      <formula>NOT(ISERROR(SEARCH("오전",S62)))</formula>
    </cfRule>
  </conditionalFormatting>
  <conditionalFormatting sqref="V60:X60">
    <cfRule type="containsText" dxfId="251" priority="217" operator="containsText" text="주간">
      <formula>NOT(ISERROR(SEARCH("주간",V60)))</formula>
    </cfRule>
    <cfRule type="containsText" dxfId="250" priority="218" operator="containsText" text="오후">
      <formula>NOT(ISERROR(SEARCH("오후",V60)))</formula>
    </cfRule>
    <cfRule type="containsText" dxfId="249" priority="219" operator="containsText" text="심야">
      <formula>NOT(ISERROR(SEARCH("심야",V60)))</formula>
    </cfRule>
    <cfRule type="containsText" dxfId="248" priority="220" operator="containsText" text="휴무">
      <formula>NOT(ISERROR(SEARCH("휴무",V60)))</formula>
    </cfRule>
    <cfRule type="containsText" dxfId="247" priority="221" operator="containsText" text="야간">
      <formula>NOT(ISERROR(SEARCH("야간",V60)))</formula>
    </cfRule>
    <cfRule type="containsText" dxfId="246" priority="222" operator="containsText" text="오전">
      <formula>NOT(ISERROR(SEARCH("오전",V60)))</formula>
    </cfRule>
  </conditionalFormatting>
  <conditionalFormatting sqref="V61:X61">
    <cfRule type="containsText" dxfId="245" priority="211" operator="containsText" text="주간">
      <formula>NOT(ISERROR(SEARCH("주간",V61)))</formula>
    </cfRule>
    <cfRule type="containsText" dxfId="244" priority="212" operator="containsText" text="오후">
      <formula>NOT(ISERROR(SEARCH("오후",V61)))</formula>
    </cfRule>
    <cfRule type="containsText" dxfId="243" priority="213" operator="containsText" text="심야">
      <formula>NOT(ISERROR(SEARCH("심야",V61)))</formula>
    </cfRule>
    <cfRule type="containsText" dxfId="242" priority="214" operator="containsText" text="휴무">
      <formula>NOT(ISERROR(SEARCH("휴무",V61)))</formula>
    </cfRule>
    <cfRule type="containsText" dxfId="241" priority="215" operator="containsText" text="야간">
      <formula>NOT(ISERROR(SEARCH("야간",V61)))</formula>
    </cfRule>
    <cfRule type="containsText" dxfId="240" priority="216" operator="containsText" text="오전">
      <formula>NOT(ISERROR(SEARCH("오전",V61)))</formula>
    </cfRule>
  </conditionalFormatting>
  <conditionalFormatting sqref="P59:R59">
    <cfRule type="containsText" dxfId="239" priority="205" operator="containsText" text="주간">
      <formula>NOT(ISERROR(SEARCH("주간",P59)))</formula>
    </cfRule>
    <cfRule type="containsText" dxfId="238" priority="206" operator="containsText" text="오후">
      <formula>NOT(ISERROR(SEARCH("오후",P59)))</formula>
    </cfRule>
    <cfRule type="containsText" dxfId="237" priority="207" operator="containsText" text="심야">
      <formula>NOT(ISERROR(SEARCH("심야",P59)))</formula>
    </cfRule>
    <cfRule type="containsText" dxfId="236" priority="208" operator="containsText" text="휴무">
      <formula>NOT(ISERROR(SEARCH("휴무",P59)))</formula>
    </cfRule>
    <cfRule type="containsText" dxfId="235" priority="209" operator="containsText" text="야간">
      <formula>NOT(ISERROR(SEARCH("야간",P59)))</formula>
    </cfRule>
    <cfRule type="containsText" dxfId="234" priority="210" operator="containsText" text="오전">
      <formula>NOT(ISERROR(SEARCH("오전",P59)))</formula>
    </cfRule>
  </conditionalFormatting>
  <conditionalFormatting sqref="M61:O61">
    <cfRule type="containsText" dxfId="233" priority="199" operator="containsText" text="주간">
      <formula>NOT(ISERROR(SEARCH("주간",M61)))</formula>
    </cfRule>
    <cfRule type="containsText" dxfId="232" priority="200" operator="containsText" text="오후">
      <formula>NOT(ISERROR(SEARCH("오후",M61)))</formula>
    </cfRule>
    <cfRule type="containsText" dxfId="231" priority="201" operator="containsText" text="심야">
      <formula>NOT(ISERROR(SEARCH("심야",M61)))</formula>
    </cfRule>
    <cfRule type="containsText" dxfId="230" priority="202" operator="containsText" text="휴무">
      <formula>NOT(ISERROR(SEARCH("휴무",M61)))</formula>
    </cfRule>
    <cfRule type="containsText" dxfId="229" priority="203" operator="containsText" text="야간">
      <formula>NOT(ISERROR(SEARCH("야간",M61)))</formula>
    </cfRule>
    <cfRule type="containsText" dxfId="228" priority="204" operator="containsText" text="오전">
      <formula>NOT(ISERROR(SEARCH("오전",M61)))</formula>
    </cfRule>
  </conditionalFormatting>
  <conditionalFormatting sqref="J32:L32 V32:X32 J27:J31 L27:L31 V27:V31 X27:X31">
    <cfRule type="containsText" dxfId="227" priority="193" operator="containsText" text="주간">
      <formula>NOT(ISERROR(SEARCH("주간",J27)))</formula>
    </cfRule>
    <cfRule type="containsText" dxfId="226" priority="194" operator="containsText" text="오후">
      <formula>NOT(ISERROR(SEARCH("오후",J27)))</formula>
    </cfRule>
    <cfRule type="containsText" dxfId="225" priority="195" operator="containsText" text="심야">
      <formula>NOT(ISERROR(SEARCH("심야",J27)))</formula>
    </cfRule>
    <cfRule type="containsText" dxfId="224" priority="196" operator="containsText" text="휴무">
      <formula>NOT(ISERROR(SEARCH("휴무",J27)))</formula>
    </cfRule>
    <cfRule type="containsText" dxfId="223" priority="197" operator="containsText" text="야간">
      <formula>NOT(ISERROR(SEARCH("야간",J27)))</formula>
    </cfRule>
    <cfRule type="containsText" dxfId="222" priority="198" operator="containsText" text="오전">
      <formula>NOT(ISERROR(SEARCH("오전",J27)))</formula>
    </cfRule>
  </conditionalFormatting>
  <conditionalFormatting sqref="AP27:BJ32">
    <cfRule type="containsText" dxfId="221" priority="187" operator="containsText" text="주간">
      <formula>NOT(ISERROR(SEARCH("주간",AP27)))</formula>
    </cfRule>
    <cfRule type="containsText" dxfId="220" priority="188" operator="containsText" text="오후">
      <formula>NOT(ISERROR(SEARCH("오후",AP27)))</formula>
    </cfRule>
    <cfRule type="containsText" dxfId="219" priority="189" operator="containsText" text="심야">
      <formula>NOT(ISERROR(SEARCH("심야",AP27)))</formula>
    </cfRule>
    <cfRule type="containsText" dxfId="218" priority="190" operator="containsText" text="휴무">
      <formula>NOT(ISERROR(SEARCH("휴무",AP27)))</formula>
    </cfRule>
    <cfRule type="containsText" dxfId="217" priority="191" operator="containsText" text="야간">
      <formula>NOT(ISERROR(SEARCH("야간",AP27)))</formula>
    </cfRule>
    <cfRule type="containsText" dxfId="216" priority="192" operator="containsText" text="오전">
      <formula>NOT(ISERROR(SEARCH("오전",AP27)))</formula>
    </cfRule>
  </conditionalFormatting>
  <conditionalFormatting sqref="M32:O32 M27:M31 O27:O31">
    <cfRule type="containsText" dxfId="215" priority="181" operator="containsText" text="주간">
      <formula>NOT(ISERROR(SEARCH("주간",M27)))</formula>
    </cfRule>
    <cfRule type="containsText" dxfId="214" priority="182" operator="containsText" text="오후">
      <formula>NOT(ISERROR(SEARCH("오후",M27)))</formula>
    </cfRule>
    <cfRule type="containsText" dxfId="213" priority="183" operator="containsText" text="심야">
      <formula>NOT(ISERROR(SEARCH("심야",M27)))</formula>
    </cfRule>
    <cfRule type="containsText" dxfId="212" priority="184" operator="containsText" text="휴무">
      <formula>NOT(ISERROR(SEARCH("휴무",M27)))</formula>
    </cfRule>
    <cfRule type="containsText" dxfId="211" priority="185" operator="containsText" text="야간">
      <formula>NOT(ISERROR(SEARCH("야간",M27)))</formula>
    </cfRule>
    <cfRule type="containsText" dxfId="210" priority="186" operator="containsText" text="오전">
      <formula>NOT(ISERROR(SEARCH("오전",M27)))</formula>
    </cfRule>
  </conditionalFormatting>
  <conditionalFormatting sqref="P32:R32 P27:P31 R27:R31">
    <cfRule type="containsText" dxfId="209" priority="175" operator="containsText" text="주간">
      <formula>NOT(ISERROR(SEARCH("주간",P27)))</formula>
    </cfRule>
    <cfRule type="containsText" dxfId="208" priority="176" operator="containsText" text="오후">
      <formula>NOT(ISERROR(SEARCH("오후",P27)))</formula>
    </cfRule>
    <cfRule type="containsText" dxfId="207" priority="177" operator="containsText" text="심야">
      <formula>NOT(ISERROR(SEARCH("심야",P27)))</formula>
    </cfRule>
    <cfRule type="containsText" dxfId="206" priority="178" operator="containsText" text="휴무">
      <formula>NOT(ISERROR(SEARCH("휴무",P27)))</formula>
    </cfRule>
    <cfRule type="containsText" dxfId="205" priority="179" operator="containsText" text="야간">
      <formula>NOT(ISERROR(SEARCH("야간",P27)))</formula>
    </cfRule>
    <cfRule type="containsText" dxfId="204" priority="180" operator="containsText" text="오전">
      <formula>NOT(ISERROR(SEARCH("오전",P27)))</formula>
    </cfRule>
  </conditionalFormatting>
  <conditionalFormatting sqref="D27:I32">
    <cfRule type="containsText" dxfId="203" priority="169" operator="containsText" text="주간">
      <formula>NOT(ISERROR(SEARCH("주간",D27)))</formula>
    </cfRule>
    <cfRule type="containsText" dxfId="202" priority="170" operator="containsText" text="오후">
      <formula>NOT(ISERROR(SEARCH("오후",D27)))</formula>
    </cfRule>
    <cfRule type="containsText" dxfId="201" priority="171" operator="containsText" text="심야">
      <formula>NOT(ISERROR(SEARCH("심야",D27)))</formula>
    </cfRule>
    <cfRule type="containsText" dxfId="200" priority="172" operator="containsText" text="휴무">
      <formula>NOT(ISERROR(SEARCH("휴무",D27)))</formula>
    </cfRule>
    <cfRule type="containsText" dxfId="199" priority="173" operator="containsText" text="야간">
      <formula>NOT(ISERROR(SEARCH("야간",D27)))</formula>
    </cfRule>
    <cfRule type="containsText" dxfId="198" priority="174" operator="containsText" text="오전">
      <formula>NOT(ISERROR(SEARCH("오전",D27)))</formula>
    </cfRule>
  </conditionalFormatting>
  <conditionalFormatting sqref="S32:U32 S27:S31 U27:U31">
    <cfRule type="containsText" dxfId="197" priority="163" operator="containsText" text="주간">
      <formula>NOT(ISERROR(SEARCH("주간",S27)))</formula>
    </cfRule>
    <cfRule type="containsText" dxfId="196" priority="164" operator="containsText" text="오후">
      <formula>NOT(ISERROR(SEARCH("오후",S27)))</formula>
    </cfRule>
    <cfRule type="containsText" dxfId="195" priority="165" operator="containsText" text="심야">
      <formula>NOT(ISERROR(SEARCH("심야",S27)))</formula>
    </cfRule>
    <cfRule type="containsText" dxfId="194" priority="166" operator="containsText" text="휴무">
      <formula>NOT(ISERROR(SEARCH("휴무",S27)))</formula>
    </cfRule>
    <cfRule type="containsText" dxfId="193" priority="167" operator="containsText" text="야간">
      <formula>NOT(ISERROR(SEARCH("야간",S27)))</formula>
    </cfRule>
    <cfRule type="containsText" dxfId="192" priority="168" operator="containsText" text="오전">
      <formula>NOT(ISERROR(SEARCH("오전",S27)))</formula>
    </cfRule>
  </conditionalFormatting>
  <conditionalFormatting sqref="K27:K31">
    <cfRule type="containsText" dxfId="191" priority="127" operator="containsText" text="주간">
      <formula>NOT(ISERROR(SEARCH("주간",K27)))</formula>
    </cfRule>
    <cfRule type="containsText" dxfId="190" priority="128" operator="containsText" text="오후">
      <formula>NOT(ISERROR(SEARCH("오후",K27)))</formula>
    </cfRule>
    <cfRule type="containsText" dxfId="189" priority="129" operator="containsText" text="심야">
      <formula>NOT(ISERROR(SEARCH("심야",K27)))</formula>
    </cfRule>
    <cfRule type="containsText" dxfId="188" priority="130" operator="containsText" text="휴무">
      <formula>NOT(ISERROR(SEARCH("휴무",K27)))</formula>
    </cfRule>
    <cfRule type="containsText" dxfId="187" priority="131" operator="containsText" text="야간">
      <formula>NOT(ISERROR(SEARCH("야간",K27)))</formula>
    </cfRule>
    <cfRule type="containsText" dxfId="186" priority="132" operator="containsText" text="오전">
      <formula>NOT(ISERROR(SEARCH("오전",K27)))</formula>
    </cfRule>
  </conditionalFormatting>
  <conditionalFormatting sqref="N42:N46">
    <cfRule type="containsText" dxfId="185" priority="25" operator="containsText" text="주간">
      <formula>NOT(ISERROR(SEARCH("주간",N42)))</formula>
    </cfRule>
    <cfRule type="containsText" dxfId="184" priority="26" operator="containsText" text="오후">
      <formula>NOT(ISERROR(SEARCH("오후",N42)))</formula>
    </cfRule>
    <cfRule type="containsText" dxfId="183" priority="27" operator="containsText" text="심야">
      <formula>NOT(ISERROR(SEARCH("심야",N42)))</formula>
    </cfRule>
    <cfRule type="containsText" dxfId="182" priority="28" operator="containsText" text="휴무">
      <formula>NOT(ISERROR(SEARCH("휴무",N42)))</formula>
    </cfRule>
    <cfRule type="containsText" dxfId="181" priority="29" operator="containsText" text="야간">
      <formula>NOT(ISERROR(SEARCH("야간",N42)))</formula>
    </cfRule>
    <cfRule type="containsText" dxfId="180" priority="30" operator="containsText" text="오전">
      <formula>NOT(ISERROR(SEARCH("오전",N42)))</formula>
    </cfRule>
  </conditionalFormatting>
  <conditionalFormatting sqref="N27:N31">
    <cfRule type="containsText" dxfId="155" priority="121" operator="containsText" text="주간">
      <formula>NOT(ISERROR(SEARCH("주간",N27)))</formula>
    </cfRule>
    <cfRule type="containsText" dxfId="154" priority="122" operator="containsText" text="오후">
      <formula>NOT(ISERROR(SEARCH("오후",N27)))</formula>
    </cfRule>
    <cfRule type="containsText" dxfId="153" priority="123" operator="containsText" text="심야">
      <formula>NOT(ISERROR(SEARCH("심야",N27)))</formula>
    </cfRule>
    <cfRule type="containsText" dxfId="152" priority="124" operator="containsText" text="휴무">
      <formula>NOT(ISERROR(SEARCH("휴무",N27)))</formula>
    </cfRule>
    <cfRule type="containsText" dxfId="151" priority="125" operator="containsText" text="야간">
      <formula>NOT(ISERROR(SEARCH("야간",N27)))</formula>
    </cfRule>
    <cfRule type="containsText" dxfId="150" priority="126" operator="containsText" text="오전">
      <formula>NOT(ISERROR(SEARCH("오전",N27)))</formula>
    </cfRule>
  </conditionalFormatting>
  <conditionalFormatting sqref="Q27:Q31">
    <cfRule type="containsText" dxfId="149" priority="115" operator="containsText" text="주간">
      <formula>NOT(ISERROR(SEARCH("주간",Q27)))</formula>
    </cfRule>
    <cfRule type="containsText" dxfId="148" priority="116" operator="containsText" text="오후">
      <formula>NOT(ISERROR(SEARCH("오후",Q27)))</formula>
    </cfRule>
    <cfRule type="containsText" dxfId="147" priority="117" operator="containsText" text="심야">
      <formula>NOT(ISERROR(SEARCH("심야",Q27)))</formula>
    </cfRule>
    <cfRule type="containsText" dxfId="146" priority="118" operator="containsText" text="휴무">
      <formula>NOT(ISERROR(SEARCH("휴무",Q27)))</formula>
    </cfRule>
    <cfRule type="containsText" dxfId="145" priority="119" operator="containsText" text="야간">
      <formula>NOT(ISERROR(SEARCH("야간",Q27)))</formula>
    </cfRule>
    <cfRule type="containsText" dxfId="144" priority="120" operator="containsText" text="오전">
      <formula>NOT(ISERROR(SEARCH("오전",Q27)))</formula>
    </cfRule>
  </conditionalFormatting>
  <conditionalFormatting sqref="T27:T31">
    <cfRule type="containsText" dxfId="143" priority="109" operator="containsText" text="주간">
      <formula>NOT(ISERROR(SEARCH("주간",T27)))</formula>
    </cfRule>
    <cfRule type="containsText" dxfId="142" priority="110" operator="containsText" text="오후">
      <formula>NOT(ISERROR(SEARCH("오후",T27)))</formula>
    </cfRule>
    <cfRule type="containsText" dxfId="141" priority="111" operator="containsText" text="심야">
      <formula>NOT(ISERROR(SEARCH("심야",T27)))</formula>
    </cfRule>
    <cfRule type="containsText" dxfId="140" priority="112" operator="containsText" text="휴무">
      <formula>NOT(ISERROR(SEARCH("휴무",T27)))</formula>
    </cfRule>
    <cfRule type="containsText" dxfId="139" priority="113" operator="containsText" text="야간">
      <formula>NOT(ISERROR(SEARCH("야간",T27)))</formula>
    </cfRule>
    <cfRule type="containsText" dxfId="138" priority="114" operator="containsText" text="오전">
      <formula>NOT(ISERROR(SEARCH("오전",T27)))</formula>
    </cfRule>
  </conditionalFormatting>
  <conditionalFormatting sqref="W27:W31">
    <cfRule type="containsText" dxfId="137" priority="103" operator="containsText" text="주간">
      <formula>NOT(ISERROR(SEARCH("주간",W27)))</formula>
    </cfRule>
    <cfRule type="containsText" dxfId="136" priority="104" operator="containsText" text="오후">
      <formula>NOT(ISERROR(SEARCH("오후",W27)))</formula>
    </cfRule>
    <cfRule type="containsText" dxfId="135" priority="105" operator="containsText" text="심야">
      <formula>NOT(ISERROR(SEARCH("심야",W27)))</formula>
    </cfRule>
    <cfRule type="containsText" dxfId="134" priority="106" operator="containsText" text="휴무">
      <formula>NOT(ISERROR(SEARCH("휴무",W27)))</formula>
    </cfRule>
    <cfRule type="containsText" dxfId="133" priority="107" operator="containsText" text="야간">
      <formula>NOT(ISERROR(SEARCH("야간",W27)))</formula>
    </cfRule>
    <cfRule type="containsText" dxfId="132" priority="108" operator="containsText" text="오전">
      <formula>NOT(ISERROR(SEARCH("오전",W27)))</formula>
    </cfRule>
  </conditionalFormatting>
  <conditionalFormatting sqref="J47:L47 V47:X47 J42:J46 L42:L46 V42:V46 X42:X46">
    <cfRule type="containsText" dxfId="131" priority="97" operator="containsText" text="주간">
      <formula>NOT(ISERROR(SEARCH("주간",J42)))</formula>
    </cfRule>
    <cfRule type="containsText" dxfId="130" priority="98" operator="containsText" text="오후">
      <formula>NOT(ISERROR(SEARCH("오후",J42)))</formula>
    </cfRule>
    <cfRule type="containsText" dxfId="129" priority="99" operator="containsText" text="심야">
      <formula>NOT(ISERROR(SEARCH("심야",J42)))</formula>
    </cfRule>
    <cfRule type="containsText" dxfId="128" priority="100" operator="containsText" text="휴무">
      <formula>NOT(ISERROR(SEARCH("휴무",J42)))</formula>
    </cfRule>
    <cfRule type="containsText" dxfId="127" priority="101" operator="containsText" text="야간">
      <formula>NOT(ISERROR(SEARCH("야간",J42)))</formula>
    </cfRule>
    <cfRule type="containsText" dxfId="126" priority="102" operator="containsText" text="오전">
      <formula>NOT(ISERROR(SEARCH("오전",J42)))</formula>
    </cfRule>
  </conditionalFormatting>
  <conditionalFormatting sqref="AP42:BJ47">
    <cfRule type="containsText" dxfId="125" priority="91" operator="containsText" text="주간">
      <formula>NOT(ISERROR(SEARCH("주간",AP42)))</formula>
    </cfRule>
    <cfRule type="containsText" dxfId="124" priority="92" operator="containsText" text="오후">
      <formula>NOT(ISERROR(SEARCH("오후",AP42)))</formula>
    </cfRule>
    <cfRule type="containsText" dxfId="123" priority="93" operator="containsText" text="심야">
      <formula>NOT(ISERROR(SEARCH("심야",AP42)))</formula>
    </cfRule>
    <cfRule type="containsText" dxfId="122" priority="94" operator="containsText" text="휴무">
      <formula>NOT(ISERROR(SEARCH("휴무",AP42)))</formula>
    </cfRule>
    <cfRule type="containsText" dxfId="121" priority="95" operator="containsText" text="야간">
      <formula>NOT(ISERROR(SEARCH("야간",AP42)))</formula>
    </cfRule>
    <cfRule type="containsText" dxfId="120" priority="96" operator="containsText" text="오전">
      <formula>NOT(ISERROR(SEARCH("오전",AP42)))</formula>
    </cfRule>
  </conditionalFormatting>
  <conditionalFormatting sqref="M47:O47 M42:M46 O42:O46">
    <cfRule type="containsText" dxfId="119" priority="85" operator="containsText" text="주간">
      <formula>NOT(ISERROR(SEARCH("주간",M42)))</formula>
    </cfRule>
    <cfRule type="containsText" dxfId="118" priority="86" operator="containsText" text="오후">
      <formula>NOT(ISERROR(SEARCH("오후",M42)))</formula>
    </cfRule>
    <cfRule type="containsText" dxfId="117" priority="87" operator="containsText" text="심야">
      <formula>NOT(ISERROR(SEARCH("심야",M42)))</formula>
    </cfRule>
    <cfRule type="containsText" dxfId="116" priority="88" operator="containsText" text="휴무">
      <formula>NOT(ISERROR(SEARCH("휴무",M42)))</formula>
    </cfRule>
    <cfRule type="containsText" dxfId="115" priority="89" operator="containsText" text="야간">
      <formula>NOT(ISERROR(SEARCH("야간",M42)))</formula>
    </cfRule>
    <cfRule type="containsText" dxfId="114" priority="90" operator="containsText" text="오전">
      <formula>NOT(ISERROR(SEARCH("오전",M42)))</formula>
    </cfRule>
  </conditionalFormatting>
  <conditionalFormatting sqref="P47:R47 P42:P46 R42:R46">
    <cfRule type="containsText" dxfId="113" priority="79" operator="containsText" text="주간">
      <formula>NOT(ISERROR(SEARCH("주간",P42)))</formula>
    </cfRule>
    <cfRule type="containsText" dxfId="112" priority="80" operator="containsText" text="오후">
      <formula>NOT(ISERROR(SEARCH("오후",P42)))</formula>
    </cfRule>
    <cfRule type="containsText" dxfId="111" priority="81" operator="containsText" text="심야">
      <formula>NOT(ISERROR(SEARCH("심야",P42)))</formula>
    </cfRule>
    <cfRule type="containsText" dxfId="110" priority="82" operator="containsText" text="휴무">
      <formula>NOT(ISERROR(SEARCH("휴무",P42)))</formula>
    </cfRule>
    <cfRule type="containsText" dxfId="109" priority="83" operator="containsText" text="야간">
      <formula>NOT(ISERROR(SEARCH("야간",P42)))</formula>
    </cfRule>
    <cfRule type="containsText" dxfId="108" priority="84" operator="containsText" text="오전">
      <formula>NOT(ISERROR(SEARCH("오전",P42)))</formula>
    </cfRule>
  </conditionalFormatting>
  <conditionalFormatting sqref="D42:I47">
    <cfRule type="containsText" dxfId="107" priority="73" operator="containsText" text="주간">
      <formula>NOT(ISERROR(SEARCH("주간",D42)))</formula>
    </cfRule>
    <cfRule type="containsText" dxfId="106" priority="74" operator="containsText" text="오후">
      <formula>NOT(ISERROR(SEARCH("오후",D42)))</formula>
    </cfRule>
    <cfRule type="containsText" dxfId="105" priority="75" operator="containsText" text="심야">
      <formula>NOT(ISERROR(SEARCH("심야",D42)))</formula>
    </cfRule>
    <cfRule type="containsText" dxfId="104" priority="76" operator="containsText" text="휴무">
      <formula>NOT(ISERROR(SEARCH("휴무",D42)))</formula>
    </cfRule>
    <cfRule type="containsText" dxfId="103" priority="77" operator="containsText" text="야간">
      <formula>NOT(ISERROR(SEARCH("야간",D42)))</formula>
    </cfRule>
    <cfRule type="containsText" dxfId="102" priority="78" operator="containsText" text="오전">
      <formula>NOT(ISERROR(SEARCH("오전",D42)))</formula>
    </cfRule>
  </conditionalFormatting>
  <conditionalFormatting sqref="S47:U47 S42:S46 U42:U46">
    <cfRule type="containsText" dxfId="101" priority="67" operator="containsText" text="주간">
      <formula>NOT(ISERROR(SEARCH("주간",S42)))</formula>
    </cfRule>
    <cfRule type="containsText" dxfId="100" priority="68" operator="containsText" text="오후">
      <formula>NOT(ISERROR(SEARCH("오후",S42)))</formula>
    </cfRule>
    <cfRule type="containsText" dxfId="99" priority="69" operator="containsText" text="심야">
      <formula>NOT(ISERROR(SEARCH("심야",S42)))</formula>
    </cfRule>
    <cfRule type="containsText" dxfId="98" priority="70" operator="containsText" text="휴무">
      <formula>NOT(ISERROR(SEARCH("휴무",S42)))</formula>
    </cfRule>
    <cfRule type="containsText" dxfId="97" priority="71" operator="containsText" text="야간">
      <formula>NOT(ISERROR(SEARCH("야간",S42)))</formula>
    </cfRule>
    <cfRule type="containsText" dxfId="96" priority="72" operator="containsText" text="오전">
      <formula>NOT(ISERROR(SEARCH("오전",S42)))</formula>
    </cfRule>
  </conditionalFormatting>
  <conditionalFormatting sqref="K42:K46">
    <cfRule type="containsText" dxfId="65" priority="31" operator="containsText" text="주간">
      <formula>NOT(ISERROR(SEARCH("주간",K42)))</formula>
    </cfRule>
    <cfRule type="containsText" dxfId="64" priority="32" operator="containsText" text="오후">
      <formula>NOT(ISERROR(SEARCH("오후",K42)))</formula>
    </cfRule>
    <cfRule type="containsText" dxfId="63" priority="33" operator="containsText" text="심야">
      <formula>NOT(ISERROR(SEARCH("심야",K42)))</formula>
    </cfRule>
    <cfRule type="containsText" dxfId="62" priority="34" operator="containsText" text="휴무">
      <formula>NOT(ISERROR(SEARCH("휴무",K42)))</formula>
    </cfRule>
    <cfRule type="containsText" dxfId="61" priority="35" operator="containsText" text="야간">
      <formula>NOT(ISERROR(SEARCH("야간",K42)))</formula>
    </cfRule>
    <cfRule type="containsText" dxfId="60" priority="36" operator="containsText" text="오전">
      <formula>NOT(ISERROR(SEARCH("오전",K42)))</formula>
    </cfRule>
  </conditionalFormatting>
  <conditionalFormatting sqref="Q42:Q46">
    <cfRule type="containsText" dxfId="53" priority="19" operator="containsText" text="주간">
      <formula>NOT(ISERROR(SEARCH("주간",Q42)))</formula>
    </cfRule>
    <cfRule type="containsText" dxfId="52" priority="20" operator="containsText" text="오후">
      <formula>NOT(ISERROR(SEARCH("오후",Q42)))</formula>
    </cfRule>
    <cfRule type="containsText" dxfId="51" priority="21" operator="containsText" text="심야">
      <formula>NOT(ISERROR(SEARCH("심야",Q42)))</formula>
    </cfRule>
    <cfRule type="containsText" dxfId="50" priority="22" operator="containsText" text="휴무">
      <formula>NOT(ISERROR(SEARCH("휴무",Q42)))</formula>
    </cfRule>
    <cfRule type="containsText" dxfId="49" priority="23" operator="containsText" text="야간">
      <formula>NOT(ISERROR(SEARCH("야간",Q42)))</formula>
    </cfRule>
    <cfRule type="containsText" dxfId="48" priority="24" operator="containsText" text="오전">
      <formula>NOT(ISERROR(SEARCH("오전",Q42)))</formula>
    </cfRule>
  </conditionalFormatting>
  <conditionalFormatting sqref="T42:T46">
    <cfRule type="containsText" dxfId="47" priority="13" operator="containsText" text="주간">
      <formula>NOT(ISERROR(SEARCH("주간",T42)))</formula>
    </cfRule>
    <cfRule type="containsText" dxfId="46" priority="14" operator="containsText" text="오후">
      <formula>NOT(ISERROR(SEARCH("오후",T42)))</formula>
    </cfRule>
    <cfRule type="containsText" dxfId="45" priority="15" operator="containsText" text="심야">
      <formula>NOT(ISERROR(SEARCH("심야",T42)))</formula>
    </cfRule>
    <cfRule type="containsText" dxfId="44" priority="16" operator="containsText" text="휴무">
      <formula>NOT(ISERROR(SEARCH("휴무",T42)))</formula>
    </cfRule>
    <cfRule type="containsText" dxfId="43" priority="17" operator="containsText" text="야간">
      <formula>NOT(ISERROR(SEARCH("야간",T42)))</formula>
    </cfRule>
    <cfRule type="containsText" dxfId="42" priority="18" operator="containsText" text="오전">
      <formula>NOT(ISERROR(SEARCH("오전",T42)))</formula>
    </cfRule>
  </conditionalFormatting>
  <conditionalFormatting sqref="W42:W46">
    <cfRule type="containsText" dxfId="41" priority="1" operator="containsText" text="주간">
      <formula>NOT(ISERROR(SEARCH("주간",W42)))</formula>
    </cfRule>
    <cfRule type="containsText" dxfId="40" priority="2" operator="containsText" text="오후">
      <formula>NOT(ISERROR(SEARCH("오후",W42)))</formula>
    </cfRule>
    <cfRule type="containsText" dxfId="39" priority="3" operator="containsText" text="심야">
      <formula>NOT(ISERROR(SEARCH("심야",W42)))</formula>
    </cfRule>
    <cfRule type="containsText" dxfId="38" priority="4" operator="containsText" text="휴무">
      <formula>NOT(ISERROR(SEARCH("휴무",W42)))</formula>
    </cfRule>
    <cfRule type="containsText" dxfId="37" priority="5" operator="containsText" text="야간">
      <formula>NOT(ISERROR(SEARCH("야간",W42)))</formula>
    </cfRule>
    <cfRule type="containsText" dxfId="36" priority="6" operator="containsText" text="오전">
      <formula>NOT(ISERROR(SEARCH("오전",W42)))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2001 (5)</vt:lpstr>
      <vt:lpstr>2001 (4)</vt:lpstr>
      <vt:lpstr>1912</vt:lpstr>
      <vt:lpstr>근무형태(예시)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dsmc</dc:creator>
  <cp:lastModifiedBy>Eric.Seokpil</cp:lastModifiedBy>
  <cp:revision>3</cp:revision>
  <cp:lastPrinted>2019-12-29T01:26:27Z</cp:lastPrinted>
  <dcterms:created xsi:type="dcterms:W3CDTF">2018-07-06T08:50:13Z</dcterms:created>
  <dcterms:modified xsi:type="dcterms:W3CDTF">2021-05-20T15:55:28Z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4594be03-e2f2-43fd-9699-861a371927ec</vt:lpwstr>
  </property>
</Properties>
</file>