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5.PKG_Anal\scheduler\"/>
    </mc:Choice>
  </mc:AlternateContent>
  <bookViews>
    <workbookView xWindow="0" yWindow="0" windowWidth="28800" windowHeight="12450" activeTab="5"/>
  </bookViews>
  <sheets>
    <sheet name="Sheet2" sheetId="3" r:id="rId1"/>
    <sheet name="Sheet3" sheetId="4" r:id="rId2"/>
    <sheet name="mans" sheetId="1" r:id="rId3"/>
    <sheet name="Sheet1" sheetId="2" r:id="rId4"/>
    <sheet name="Sheet4" sheetId="5" r:id="rId5"/>
    <sheet name="Sheet1 (2)" sheetId="6" r:id="rId6"/>
    <sheet name="Sheet5" sheetId="7" r:id="rId7"/>
  </sheets>
  <calcPr calcId="162913"/>
</workbook>
</file>

<file path=xl/calcChain.xml><?xml version="1.0" encoding="utf-8"?>
<calcChain xmlns="http://schemas.openxmlformats.org/spreadsheetml/2006/main">
  <c r="H107" i="7" l="1"/>
  <c r="G107" i="7"/>
  <c r="F107" i="7"/>
  <c r="E107" i="7"/>
  <c r="D107" i="7"/>
  <c r="C107" i="7"/>
  <c r="B107" i="7"/>
  <c r="H106" i="7"/>
  <c r="G106" i="7"/>
  <c r="F106" i="7"/>
  <c r="E106" i="7"/>
  <c r="D106" i="7"/>
  <c r="C106" i="7"/>
  <c r="B106" i="7"/>
  <c r="H105" i="7"/>
  <c r="G105" i="7"/>
  <c r="F105" i="7"/>
  <c r="E105" i="7"/>
  <c r="D105" i="7"/>
  <c r="C105" i="7"/>
  <c r="B105" i="7"/>
  <c r="H104" i="7"/>
  <c r="G104" i="7"/>
  <c r="F104" i="7"/>
  <c r="E104" i="7"/>
  <c r="D104" i="7"/>
  <c r="C104" i="7"/>
  <c r="B104" i="7"/>
  <c r="H103" i="7"/>
  <c r="H102" i="7" s="1"/>
  <c r="G103" i="7"/>
  <c r="G102" i="7" s="1"/>
  <c r="F103" i="7"/>
  <c r="F102" i="7" s="1"/>
  <c r="E103" i="7"/>
  <c r="E102" i="7" s="1"/>
  <c r="D103" i="7"/>
  <c r="D102" i="7" s="1"/>
  <c r="C103" i="7"/>
  <c r="C102" i="7" s="1"/>
  <c r="B103" i="7"/>
  <c r="B102" i="7" s="1"/>
  <c r="H97" i="7"/>
  <c r="H96" i="7" s="1"/>
  <c r="G97" i="7"/>
  <c r="G96" i="7" s="1"/>
  <c r="G98" i="7" s="1"/>
  <c r="F97" i="7"/>
  <c r="F96" i="7" s="1"/>
  <c r="E97" i="7"/>
  <c r="E96" i="7" s="1"/>
  <c r="E98" i="7" s="1"/>
  <c r="D97" i="7"/>
  <c r="C97" i="7"/>
  <c r="C96" i="7" s="1"/>
  <c r="B97" i="7"/>
  <c r="B96" i="7" s="1"/>
  <c r="D96" i="7"/>
  <c r="D98" i="7" s="1"/>
  <c r="H86" i="7"/>
  <c r="G86" i="7"/>
  <c r="F86" i="7"/>
  <c r="E86" i="7"/>
  <c r="D86" i="7"/>
  <c r="C86" i="7"/>
  <c r="B86" i="7"/>
  <c r="H85" i="7"/>
  <c r="G85" i="7"/>
  <c r="F85" i="7"/>
  <c r="E85" i="7"/>
  <c r="D85" i="7"/>
  <c r="C85" i="7"/>
  <c r="B85" i="7"/>
  <c r="H84" i="7"/>
  <c r="G84" i="7"/>
  <c r="F84" i="7"/>
  <c r="E84" i="7"/>
  <c r="D84" i="7"/>
  <c r="C84" i="7"/>
  <c r="B84" i="7"/>
  <c r="H83" i="7"/>
  <c r="G83" i="7"/>
  <c r="F83" i="7"/>
  <c r="E83" i="7"/>
  <c r="D83" i="7"/>
  <c r="C83" i="7"/>
  <c r="B83" i="7"/>
  <c r="H82" i="7"/>
  <c r="H81" i="7" s="1"/>
  <c r="G82" i="7"/>
  <c r="G81" i="7" s="1"/>
  <c r="F82" i="7"/>
  <c r="F81" i="7" s="1"/>
  <c r="E82" i="7"/>
  <c r="E81" i="7" s="1"/>
  <c r="D82" i="7"/>
  <c r="D81" i="7" s="1"/>
  <c r="C82" i="7"/>
  <c r="C81" i="7" s="1"/>
  <c r="B82" i="7"/>
  <c r="B81" i="7" s="1"/>
  <c r="H76" i="7"/>
  <c r="H75" i="7" s="1"/>
  <c r="G76" i="7"/>
  <c r="G75" i="7" s="1"/>
  <c r="F76" i="7"/>
  <c r="E76" i="7"/>
  <c r="E75" i="7" s="1"/>
  <c r="D76" i="7"/>
  <c r="C76" i="7"/>
  <c r="C75" i="7" s="1"/>
  <c r="B76" i="7"/>
  <c r="B75" i="7" s="1"/>
  <c r="F75" i="7"/>
  <c r="F78" i="7" s="1"/>
  <c r="D75" i="7"/>
  <c r="D77" i="7" s="1"/>
  <c r="H65" i="7"/>
  <c r="G65" i="7"/>
  <c r="F65" i="7"/>
  <c r="E65" i="7"/>
  <c r="D65" i="7"/>
  <c r="C65" i="7"/>
  <c r="B65" i="7"/>
  <c r="H64" i="7"/>
  <c r="G64" i="7"/>
  <c r="F64" i="7"/>
  <c r="E64" i="7"/>
  <c r="D64" i="7"/>
  <c r="C64" i="7"/>
  <c r="B64" i="7"/>
  <c r="H63" i="7"/>
  <c r="G63" i="7"/>
  <c r="F63" i="7"/>
  <c r="E63" i="7"/>
  <c r="D63" i="7"/>
  <c r="C63" i="7"/>
  <c r="B63" i="7"/>
  <c r="H62" i="7"/>
  <c r="G62" i="7"/>
  <c r="F62" i="7"/>
  <c r="E62" i="7"/>
  <c r="D62" i="7"/>
  <c r="C62" i="7"/>
  <c r="B62" i="7"/>
  <c r="H61" i="7"/>
  <c r="H60" i="7" s="1"/>
  <c r="G61" i="7"/>
  <c r="G60" i="7" s="1"/>
  <c r="F61" i="7"/>
  <c r="E61" i="7"/>
  <c r="E60" i="7" s="1"/>
  <c r="D61" i="7"/>
  <c r="D60" i="7" s="1"/>
  <c r="C61" i="7"/>
  <c r="C60" i="7" s="1"/>
  <c r="B61" i="7"/>
  <c r="B60" i="7" s="1"/>
  <c r="F60" i="7"/>
  <c r="C56" i="7"/>
  <c r="H55" i="7"/>
  <c r="H54" i="7" s="1"/>
  <c r="G55" i="7"/>
  <c r="G54" i="7" s="1"/>
  <c r="F55" i="7"/>
  <c r="E55" i="7"/>
  <c r="E54" i="7" s="1"/>
  <c r="D55" i="7"/>
  <c r="D54" i="7" s="1"/>
  <c r="C55" i="7"/>
  <c r="B55" i="7"/>
  <c r="B54" i="7" s="1"/>
  <c r="F54" i="7"/>
  <c r="F56" i="7" s="1"/>
  <c r="C54" i="7"/>
  <c r="C57" i="7" s="1"/>
  <c r="H44" i="7"/>
  <c r="G44" i="7"/>
  <c r="F44" i="7"/>
  <c r="E44" i="7"/>
  <c r="D44" i="7"/>
  <c r="C44" i="7"/>
  <c r="B44" i="7"/>
  <c r="H43" i="7"/>
  <c r="G43" i="7"/>
  <c r="F43" i="7"/>
  <c r="E43" i="7"/>
  <c r="D43" i="7"/>
  <c r="C43" i="7"/>
  <c r="B43" i="7"/>
  <c r="H42" i="7"/>
  <c r="G42" i="7"/>
  <c r="F42" i="7"/>
  <c r="E42" i="7"/>
  <c r="D42" i="7"/>
  <c r="C42" i="7"/>
  <c r="B42" i="7"/>
  <c r="H41" i="7"/>
  <c r="G41" i="7"/>
  <c r="F41" i="7"/>
  <c r="E41" i="7"/>
  <c r="D41" i="7"/>
  <c r="C41" i="7"/>
  <c r="B41" i="7"/>
  <c r="H40" i="7"/>
  <c r="G40" i="7"/>
  <c r="G39" i="7" s="1"/>
  <c r="F40" i="7"/>
  <c r="F39" i="7" s="1"/>
  <c r="E40" i="7"/>
  <c r="D40" i="7"/>
  <c r="D39" i="7" s="1"/>
  <c r="C40" i="7"/>
  <c r="B40" i="7"/>
  <c r="B39" i="7" s="1"/>
  <c r="H39" i="7"/>
  <c r="E39" i="7"/>
  <c r="C39" i="7"/>
  <c r="H34" i="7"/>
  <c r="H33" i="7" s="1"/>
  <c r="G34" i="7"/>
  <c r="G33" i="7" s="1"/>
  <c r="F34" i="7"/>
  <c r="E34" i="7"/>
  <c r="E33" i="7" s="1"/>
  <c r="D34" i="7"/>
  <c r="D33" i="7" s="1"/>
  <c r="C34" i="7"/>
  <c r="B34" i="7"/>
  <c r="B33" i="7" s="1"/>
  <c r="F33" i="7"/>
  <c r="F37" i="7" s="1"/>
  <c r="C33" i="7"/>
  <c r="C35" i="7" s="1"/>
  <c r="H22" i="7"/>
  <c r="G22" i="7"/>
  <c r="F22" i="7"/>
  <c r="E22" i="7"/>
  <c r="D22" i="7"/>
  <c r="C22" i="7"/>
  <c r="B22" i="7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H17" i="7" s="1"/>
  <c r="G18" i="7"/>
  <c r="G17" i="7" s="1"/>
  <c r="F18" i="7"/>
  <c r="F17" i="7" s="1"/>
  <c r="E18" i="7"/>
  <c r="E17" i="7" s="1"/>
  <c r="D18" i="7"/>
  <c r="D17" i="7" s="1"/>
  <c r="C18" i="7"/>
  <c r="C17" i="7" s="1"/>
  <c r="B18" i="7"/>
  <c r="B17" i="7" s="1"/>
  <c r="H12" i="7"/>
  <c r="H11" i="7" s="1"/>
  <c r="H13" i="7" s="1"/>
  <c r="G12" i="7"/>
  <c r="G11" i="7" s="1"/>
  <c r="F12" i="7"/>
  <c r="F11" i="7" s="1"/>
  <c r="E12" i="7"/>
  <c r="E11" i="7" s="1"/>
  <c r="E14" i="7" s="1"/>
  <c r="D12" i="7"/>
  <c r="D11" i="7" s="1"/>
  <c r="C12" i="7"/>
  <c r="C11" i="7" s="1"/>
  <c r="C13" i="7" s="1"/>
  <c r="B12" i="7"/>
  <c r="B11" i="7" s="1"/>
  <c r="C58" i="7" l="1"/>
  <c r="F79" i="7"/>
  <c r="F77" i="7"/>
  <c r="H36" i="7"/>
  <c r="H35" i="7"/>
  <c r="H37" i="7"/>
  <c r="F35" i="7"/>
  <c r="F36" i="7"/>
  <c r="E13" i="7"/>
  <c r="C14" i="7"/>
  <c r="E15" i="7"/>
  <c r="G13" i="7"/>
  <c r="G14" i="7"/>
  <c r="G15" i="7"/>
  <c r="D35" i="7"/>
  <c r="D36" i="7"/>
  <c r="D37" i="7"/>
  <c r="H77" i="7"/>
  <c r="H79" i="7"/>
  <c r="H78" i="7"/>
  <c r="E35" i="7"/>
  <c r="E36" i="7"/>
  <c r="E37" i="7"/>
  <c r="B77" i="7"/>
  <c r="B78" i="7"/>
  <c r="B79" i="7"/>
  <c r="B14" i="7"/>
  <c r="B15" i="7"/>
  <c r="B13" i="7"/>
  <c r="G35" i="7"/>
  <c r="G36" i="7"/>
  <c r="G37" i="7"/>
  <c r="D58" i="7"/>
  <c r="D57" i="7"/>
  <c r="D56" i="7"/>
  <c r="C77" i="7"/>
  <c r="C78" i="7"/>
  <c r="C79" i="7"/>
  <c r="B100" i="7"/>
  <c r="B98" i="7"/>
  <c r="B99" i="7"/>
  <c r="E58" i="7"/>
  <c r="E56" i="7"/>
  <c r="E57" i="7"/>
  <c r="C98" i="7"/>
  <c r="C99" i="7"/>
  <c r="C100" i="7"/>
  <c r="B56" i="7"/>
  <c r="B57" i="7"/>
  <c r="B58" i="7"/>
  <c r="H98" i="7"/>
  <c r="H99" i="7"/>
  <c r="H100" i="7"/>
  <c r="D13" i="7"/>
  <c r="D14" i="7"/>
  <c r="D15" i="7"/>
  <c r="E77" i="7"/>
  <c r="E78" i="7"/>
  <c r="E79" i="7"/>
  <c r="B37" i="7"/>
  <c r="B35" i="7"/>
  <c r="B36" i="7"/>
  <c r="G56" i="7"/>
  <c r="G57" i="7"/>
  <c r="G58" i="7"/>
  <c r="F15" i="7"/>
  <c r="F14" i="7"/>
  <c r="F13" i="7"/>
  <c r="H56" i="7"/>
  <c r="H57" i="7"/>
  <c r="H58" i="7"/>
  <c r="G79" i="7"/>
  <c r="G78" i="7"/>
  <c r="G77" i="7"/>
  <c r="F98" i="7"/>
  <c r="F99" i="7"/>
  <c r="F100" i="7"/>
  <c r="H15" i="7"/>
  <c r="C37" i="7"/>
  <c r="F58" i="7"/>
  <c r="D100" i="7"/>
  <c r="C36" i="7"/>
  <c r="F57" i="7"/>
  <c r="D99" i="7"/>
  <c r="E100" i="7"/>
  <c r="E99" i="7"/>
  <c r="H14" i="7"/>
  <c r="C15" i="7"/>
  <c r="D79" i="7"/>
  <c r="G100" i="7"/>
  <c r="G99" i="7"/>
  <c r="D78" i="7"/>
  <c r="M11" i="3"/>
  <c r="I12" i="3"/>
  <c r="H107" i="3" l="1"/>
  <c r="G107" i="3"/>
  <c r="F107" i="3"/>
  <c r="E107" i="3"/>
  <c r="D107" i="3"/>
  <c r="C107" i="3"/>
  <c r="B107" i="3"/>
  <c r="H106" i="3"/>
  <c r="G106" i="3"/>
  <c r="F106" i="3"/>
  <c r="E106" i="3"/>
  <c r="D106" i="3"/>
  <c r="C106" i="3"/>
  <c r="B106" i="3"/>
  <c r="H105" i="3"/>
  <c r="G105" i="3"/>
  <c r="F105" i="3"/>
  <c r="E105" i="3"/>
  <c r="D105" i="3"/>
  <c r="C105" i="3"/>
  <c r="B105" i="3"/>
  <c r="H104" i="3"/>
  <c r="G104" i="3"/>
  <c r="F104" i="3"/>
  <c r="E104" i="3"/>
  <c r="D104" i="3"/>
  <c r="C104" i="3"/>
  <c r="B104" i="3"/>
  <c r="H103" i="3"/>
  <c r="H102" i="3" s="1"/>
  <c r="G103" i="3"/>
  <c r="G102" i="3" s="1"/>
  <c r="F103" i="3"/>
  <c r="F102" i="3" s="1"/>
  <c r="E103" i="3"/>
  <c r="E102" i="3" s="1"/>
  <c r="D103" i="3"/>
  <c r="C103" i="3"/>
  <c r="C102" i="3" s="1"/>
  <c r="B103" i="3"/>
  <c r="D102" i="3"/>
  <c r="B102" i="3"/>
  <c r="H86" i="3"/>
  <c r="G86" i="3"/>
  <c r="F86" i="3"/>
  <c r="E86" i="3"/>
  <c r="D86" i="3"/>
  <c r="C86" i="3"/>
  <c r="B86" i="3"/>
  <c r="H85" i="3"/>
  <c r="G85" i="3"/>
  <c r="F85" i="3"/>
  <c r="E85" i="3"/>
  <c r="D85" i="3"/>
  <c r="C85" i="3"/>
  <c r="B85" i="3"/>
  <c r="H84" i="3"/>
  <c r="G84" i="3"/>
  <c r="F84" i="3"/>
  <c r="E84" i="3"/>
  <c r="D84" i="3"/>
  <c r="C84" i="3"/>
  <c r="B84" i="3"/>
  <c r="H83" i="3"/>
  <c r="G83" i="3"/>
  <c r="F83" i="3"/>
  <c r="E83" i="3"/>
  <c r="D83" i="3"/>
  <c r="C83" i="3"/>
  <c r="B83" i="3"/>
  <c r="H82" i="3"/>
  <c r="G82" i="3"/>
  <c r="G81" i="3" s="1"/>
  <c r="F82" i="3"/>
  <c r="F81" i="3" s="1"/>
  <c r="E82" i="3"/>
  <c r="E81" i="3" s="1"/>
  <c r="D82" i="3"/>
  <c r="D81" i="3" s="1"/>
  <c r="C82" i="3"/>
  <c r="C81" i="3" s="1"/>
  <c r="B82" i="3"/>
  <c r="H81" i="3"/>
  <c r="B81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H60" i="3" s="1"/>
  <c r="G61" i="3"/>
  <c r="G60" i="3" s="1"/>
  <c r="F61" i="3"/>
  <c r="E61" i="3"/>
  <c r="E60" i="3" s="1"/>
  <c r="D61" i="3"/>
  <c r="D60" i="3" s="1"/>
  <c r="C61" i="3"/>
  <c r="C60" i="3" s="1"/>
  <c r="B61" i="3"/>
  <c r="B60" i="3" s="1"/>
  <c r="F60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H39" i="3" s="1"/>
  <c r="G40" i="3"/>
  <c r="G39" i="3" s="1"/>
  <c r="F40" i="3"/>
  <c r="E40" i="3"/>
  <c r="E39" i="3" s="1"/>
  <c r="D40" i="3"/>
  <c r="D39" i="3" s="1"/>
  <c r="C40" i="3"/>
  <c r="C39" i="3" s="1"/>
  <c r="B40" i="3"/>
  <c r="B39" i="3" s="1"/>
  <c r="F39" i="3"/>
  <c r="AO8" i="3"/>
  <c r="AN8" i="3"/>
  <c r="AL4" i="3"/>
  <c r="AL3" i="3" s="1"/>
  <c r="H22" i="3"/>
  <c r="G22" i="3"/>
  <c r="F22" i="3"/>
  <c r="AM8" i="3" s="1"/>
  <c r="E22" i="3"/>
  <c r="AL8" i="3" s="1"/>
  <c r="D22" i="3"/>
  <c r="AK8" i="3" s="1"/>
  <c r="C22" i="3"/>
  <c r="AJ8" i="3" s="1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H17" i="3" s="1"/>
  <c r="G18" i="3"/>
  <c r="G17" i="3" s="1"/>
  <c r="F18" i="3"/>
  <c r="AM4" i="3" s="1"/>
  <c r="AM3" i="3" s="1"/>
  <c r="E18" i="3"/>
  <c r="D18" i="3"/>
  <c r="D17" i="3" s="1"/>
  <c r="C18" i="3"/>
  <c r="C17" i="3" s="1"/>
  <c r="B22" i="3"/>
  <c r="AI8" i="3" s="1"/>
  <c r="B21" i="3"/>
  <c r="B20" i="3"/>
  <c r="B19" i="3"/>
  <c r="B18" i="3"/>
  <c r="AI4" i="3" s="1"/>
  <c r="AI3" i="3" s="1"/>
  <c r="E17" i="3"/>
  <c r="H97" i="3"/>
  <c r="H96" i="3" s="1"/>
  <c r="G97" i="3"/>
  <c r="G96" i="3" s="1"/>
  <c r="F97" i="3"/>
  <c r="F96" i="3" s="1"/>
  <c r="E97" i="3"/>
  <c r="E96" i="3" s="1"/>
  <c r="E98" i="3" s="1"/>
  <c r="D97" i="3"/>
  <c r="D96" i="3" s="1"/>
  <c r="D98" i="3" s="1"/>
  <c r="C97" i="3"/>
  <c r="C96" i="3" s="1"/>
  <c r="C98" i="3" s="1"/>
  <c r="B97" i="3"/>
  <c r="B96" i="3" s="1"/>
  <c r="B98" i="3" s="1"/>
  <c r="H76" i="3"/>
  <c r="H75" i="3" s="1"/>
  <c r="G76" i="3"/>
  <c r="G75" i="3" s="1"/>
  <c r="F76" i="3"/>
  <c r="F75" i="3" s="1"/>
  <c r="F77" i="3" s="1"/>
  <c r="E76" i="3"/>
  <c r="E75" i="3" s="1"/>
  <c r="E77" i="3" s="1"/>
  <c r="D76" i="3"/>
  <c r="D75" i="3" s="1"/>
  <c r="C76" i="3"/>
  <c r="C75" i="3" s="1"/>
  <c r="C77" i="3" s="1"/>
  <c r="B76" i="3"/>
  <c r="B75" i="3" s="1"/>
  <c r="H55" i="3"/>
  <c r="H54" i="3" s="1"/>
  <c r="G55" i="3"/>
  <c r="G54" i="3" s="1"/>
  <c r="F55" i="3"/>
  <c r="F54" i="3" s="1"/>
  <c r="F56" i="3" s="1"/>
  <c r="E55" i="3"/>
  <c r="E54" i="3" s="1"/>
  <c r="E57" i="3" s="1"/>
  <c r="D55" i="3"/>
  <c r="D54" i="3" s="1"/>
  <c r="C55" i="3"/>
  <c r="C54" i="3" s="1"/>
  <c r="C56" i="3" s="1"/>
  <c r="B55" i="3"/>
  <c r="B54" i="3" s="1"/>
  <c r="B56" i="3" s="1"/>
  <c r="H34" i="3"/>
  <c r="H33" i="3" s="1"/>
  <c r="G34" i="3"/>
  <c r="G33" i="3" s="1"/>
  <c r="F34" i="3"/>
  <c r="F33" i="3" s="1"/>
  <c r="E34" i="3"/>
  <c r="E33" i="3" s="1"/>
  <c r="E35" i="3" s="1"/>
  <c r="D34" i="3"/>
  <c r="D33" i="3" s="1"/>
  <c r="D35" i="3" s="1"/>
  <c r="C34" i="3"/>
  <c r="C33" i="3" s="1"/>
  <c r="C35" i="3" s="1"/>
  <c r="B34" i="3"/>
  <c r="B33" i="3" s="1"/>
  <c r="B35" i="3" s="1"/>
  <c r="H12" i="3"/>
  <c r="H11" i="3" s="1"/>
  <c r="G12" i="3"/>
  <c r="G11" i="3" s="1"/>
  <c r="F12" i="3"/>
  <c r="F11" i="3" s="1"/>
  <c r="F14" i="3" s="1"/>
  <c r="AM6" i="3" s="1"/>
  <c r="E12" i="3"/>
  <c r="E11" i="3" s="1"/>
  <c r="D12" i="3"/>
  <c r="D11" i="3" s="1"/>
  <c r="C12" i="3"/>
  <c r="C11" i="3" s="1"/>
  <c r="B12" i="3"/>
  <c r="B11" i="3" s="1"/>
  <c r="L69" i="4"/>
  <c r="AC68" i="4"/>
  <c r="AB68" i="4"/>
  <c r="AC67" i="4"/>
  <c r="AB67" i="4"/>
  <c r="AC66" i="4"/>
  <c r="AB66" i="4"/>
  <c r="AC65" i="4"/>
  <c r="AB65" i="4"/>
  <c r="AC64" i="4"/>
  <c r="AB64" i="4"/>
  <c r="AC63" i="4"/>
  <c r="AB63" i="4"/>
  <c r="AC62" i="4"/>
  <c r="AB62" i="4"/>
  <c r="AC61" i="4"/>
  <c r="AB61" i="4"/>
  <c r="AC56" i="4"/>
  <c r="AB56" i="4"/>
  <c r="AA56" i="4"/>
  <c r="Z56" i="4"/>
  <c r="Y56" i="4"/>
  <c r="AC55" i="4"/>
  <c r="AB55" i="4"/>
  <c r="AA55" i="4"/>
  <c r="Z55" i="4"/>
  <c r="Y55" i="4"/>
  <c r="AH55" i="4" s="1"/>
  <c r="AC54" i="4"/>
  <c r="AB54" i="4"/>
  <c r="AA54" i="4"/>
  <c r="Z54" i="4"/>
  <c r="Y54" i="4"/>
  <c r="AC53" i="4"/>
  <c r="AB53" i="4"/>
  <c r="AA53" i="4"/>
  <c r="Z53" i="4"/>
  <c r="Y53" i="4"/>
  <c r="AC52" i="4"/>
  <c r="AB52" i="4"/>
  <c r="AA52" i="4"/>
  <c r="Z52" i="4"/>
  <c r="Y52" i="4"/>
  <c r="AH52" i="4" s="1"/>
  <c r="AC51" i="4"/>
  <c r="AB51" i="4"/>
  <c r="AA51" i="4"/>
  <c r="Z51" i="4"/>
  <c r="Y51" i="4"/>
  <c r="AC50" i="4"/>
  <c r="AB50" i="4"/>
  <c r="AA50" i="4"/>
  <c r="Z50" i="4"/>
  <c r="Y50" i="4"/>
  <c r="AC49" i="4"/>
  <c r="AB49" i="4"/>
  <c r="AA49" i="4"/>
  <c r="Z49" i="4"/>
  <c r="Y49" i="4"/>
  <c r="AH49" i="4" s="1"/>
  <c r="AC47" i="4"/>
  <c r="AB47" i="4"/>
  <c r="AA47" i="4"/>
  <c r="Z47" i="4"/>
  <c r="Y47" i="4"/>
  <c r="AC46" i="4"/>
  <c r="AB46" i="4"/>
  <c r="AA46" i="4"/>
  <c r="Z46" i="4"/>
  <c r="Y46" i="4"/>
  <c r="AC45" i="4"/>
  <c r="AB45" i="4"/>
  <c r="AA45" i="4"/>
  <c r="Z45" i="4"/>
  <c r="Y45" i="4"/>
  <c r="AH45" i="4" s="1"/>
  <c r="AC44" i="4"/>
  <c r="AB44" i="4"/>
  <c r="AA44" i="4"/>
  <c r="Z44" i="4"/>
  <c r="Y44" i="4"/>
  <c r="AC43" i="4"/>
  <c r="AB43" i="4"/>
  <c r="AA43" i="4"/>
  <c r="Z43" i="4"/>
  <c r="Y43" i="4"/>
  <c r="AC42" i="4"/>
  <c r="AB42" i="4"/>
  <c r="AA42" i="4"/>
  <c r="Z42" i="4"/>
  <c r="Y42" i="4"/>
  <c r="AC41" i="4"/>
  <c r="AB41" i="4"/>
  <c r="AA41" i="4"/>
  <c r="Z41" i="4"/>
  <c r="Y41" i="4"/>
  <c r="AC40" i="4"/>
  <c r="AB40" i="4"/>
  <c r="AA40" i="4"/>
  <c r="Z40" i="4"/>
  <c r="Y40" i="4"/>
  <c r="AH40" i="4" s="1"/>
  <c r="AI49" i="4" s="1"/>
  <c r="AC38" i="4"/>
  <c r="AB38" i="4"/>
  <c r="AA38" i="4"/>
  <c r="Z38" i="4"/>
  <c r="Y38" i="4"/>
  <c r="AC37" i="4"/>
  <c r="AB37" i="4"/>
  <c r="AA37" i="4"/>
  <c r="Z37" i="4"/>
  <c r="Y37" i="4"/>
  <c r="AE37" i="4" s="1"/>
  <c r="AC36" i="4"/>
  <c r="AB36" i="4"/>
  <c r="AA36" i="4"/>
  <c r="Z36" i="4"/>
  <c r="Y36" i="4"/>
  <c r="AC35" i="4"/>
  <c r="AB35" i="4"/>
  <c r="AA35" i="4"/>
  <c r="Z35" i="4"/>
  <c r="Y35" i="4"/>
  <c r="AC34" i="4"/>
  <c r="AB34" i="4"/>
  <c r="AA34" i="4"/>
  <c r="Z34" i="4"/>
  <c r="Y34" i="4"/>
  <c r="AC33" i="4"/>
  <c r="AB33" i="4"/>
  <c r="AA33" i="4"/>
  <c r="Z33" i="4"/>
  <c r="Y33" i="4"/>
  <c r="AC32" i="4"/>
  <c r="AB32" i="4"/>
  <c r="AA32" i="4"/>
  <c r="Z32" i="4"/>
  <c r="Y32" i="4"/>
  <c r="AC31" i="4"/>
  <c r="AB31" i="4"/>
  <c r="AA31" i="4"/>
  <c r="Z31" i="4"/>
  <c r="Y31" i="4"/>
  <c r="AH31" i="4" s="1"/>
  <c r="AC29" i="4"/>
  <c r="AB29" i="4"/>
  <c r="AA29" i="4"/>
  <c r="Z29" i="4"/>
  <c r="Y29" i="4"/>
  <c r="AC28" i="4"/>
  <c r="AB28" i="4"/>
  <c r="AA28" i="4"/>
  <c r="Z28" i="4"/>
  <c r="Y28" i="4"/>
  <c r="AC27" i="4"/>
  <c r="AB27" i="4"/>
  <c r="AA27" i="4"/>
  <c r="Z27" i="4"/>
  <c r="Y27" i="4"/>
  <c r="AC26" i="4"/>
  <c r="AB26" i="4"/>
  <c r="AA26" i="4"/>
  <c r="Z26" i="4"/>
  <c r="Y26" i="4"/>
  <c r="AC25" i="4"/>
  <c r="AB25" i="4"/>
  <c r="AA25" i="4"/>
  <c r="Z25" i="4"/>
  <c r="Y25" i="4"/>
  <c r="AC24" i="4"/>
  <c r="AB24" i="4"/>
  <c r="AA24" i="4"/>
  <c r="Z24" i="4"/>
  <c r="Y24" i="4"/>
  <c r="AC23" i="4"/>
  <c r="AB23" i="4"/>
  <c r="AA23" i="4"/>
  <c r="Z23" i="4"/>
  <c r="Y23" i="4"/>
  <c r="AH23" i="4" s="1"/>
  <c r="AC22" i="4"/>
  <c r="AB22" i="4"/>
  <c r="AA22" i="4"/>
  <c r="Z22" i="4"/>
  <c r="Y22" i="4"/>
  <c r="AC20" i="4"/>
  <c r="AB20" i="4"/>
  <c r="AA20" i="4"/>
  <c r="Z20" i="4"/>
  <c r="Y20" i="4"/>
  <c r="AC19" i="4"/>
  <c r="AB19" i="4"/>
  <c r="AA19" i="4"/>
  <c r="Z19" i="4"/>
  <c r="Y19" i="4"/>
  <c r="AC18" i="4"/>
  <c r="AB18" i="4"/>
  <c r="AA18" i="4"/>
  <c r="Z18" i="4"/>
  <c r="Y18" i="4"/>
  <c r="AC17" i="4"/>
  <c r="AB17" i="4"/>
  <c r="AA17" i="4"/>
  <c r="Z17" i="4"/>
  <c r="Y17" i="4"/>
  <c r="AC16" i="4"/>
  <c r="AB16" i="4"/>
  <c r="AA16" i="4"/>
  <c r="Z16" i="4"/>
  <c r="Y16" i="4"/>
  <c r="AC15" i="4"/>
  <c r="AB15" i="4"/>
  <c r="AA15" i="4"/>
  <c r="Z15" i="4"/>
  <c r="Y15" i="4"/>
  <c r="AC14" i="4"/>
  <c r="AB14" i="4"/>
  <c r="AA14" i="4"/>
  <c r="Z14" i="4"/>
  <c r="Y14" i="4"/>
  <c r="AC13" i="4"/>
  <c r="AB13" i="4"/>
  <c r="AA13" i="4"/>
  <c r="Z13" i="4"/>
  <c r="Y13" i="4"/>
  <c r="AC11" i="4"/>
  <c r="AO68" i="4" s="1"/>
  <c r="T68" i="4" s="1"/>
  <c r="AB11" i="4"/>
  <c r="AA11" i="4"/>
  <c r="Z11" i="4"/>
  <c r="Y11" i="4"/>
  <c r="AC10" i="4"/>
  <c r="AB10" i="4"/>
  <c r="AA10" i="4"/>
  <c r="Z10" i="4"/>
  <c r="Y10" i="4"/>
  <c r="AK67" i="4" s="1"/>
  <c r="D67" i="4" s="1"/>
  <c r="AC9" i="4"/>
  <c r="AB9" i="4"/>
  <c r="AA9" i="4"/>
  <c r="Z9" i="4"/>
  <c r="Y9" i="4"/>
  <c r="AC8" i="4"/>
  <c r="AB8" i="4"/>
  <c r="AN65" i="4" s="1"/>
  <c r="AA8" i="4"/>
  <c r="AM65" i="4" s="1"/>
  <c r="H65" i="4" s="1"/>
  <c r="Z8" i="4"/>
  <c r="Y8" i="4"/>
  <c r="AC7" i="4"/>
  <c r="AB7" i="4"/>
  <c r="AA7" i="4"/>
  <c r="Z7" i="4"/>
  <c r="Y7" i="4"/>
  <c r="AC6" i="4"/>
  <c r="AB6" i="4"/>
  <c r="AA6" i="4"/>
  <c r="Z6" i="4"/>
  <c r="Y6" i="4"/>
  <c r="AC5" i="4"/>
  <c r="AB5" i="4"/>
  <c r="AA5" i="4"/>
  <c r="Z5" i="4"/>
  <c r="Y5" i="4"/>
  <c r="AC4" i="4"/>
  <c r="AB4" i="4"/>
  <c r="AA4" i="4"/>
  <c r="Z4" i="4"/>
  <c r="Y4" i="4"/>
  <c r="M95" i="3"/>
  <c r="L95" i="3"/>
  <c r="K95" i="3"/>
  <c r="J95" i="3"/>
  <c r="I95" i="3"/>
  <c r="M94" i="3"/>
  <c r="L94" i="3"/>
  <c r="K94" i="3"/>
  <c r="J94" i="3"/>
  <c r="I94" i="3"/>
  <c r="M93" i="3"/>
  <c r="L93" i="3"/>
  <c r="K93" i="3"/>
  <c r="J93" i="3"/>
  <c r="I93" i="3"/>
  <c r="M92" i="3"/>
  <c r="L92" i="3"/>
  <c r="K92" i="3"/>
  <c r="J92" i="3"/>
  <c r="I92" i="3"/>
  <c r="M91" i="3"/>
  <c r="L91" i="3"/>
  <c r="K91" i="3"/>
  <c r="J91" i="3"/>
  <c r="I91" i="3"/>
  <c r="M90" i="3"/>
  <c r="L90" i="3"/>
  <c r="K90" i="3"/>
  <c r="J90" i="3"/>
  <c r="I90" i="3"/>
  <c r="M89" i="3"/>
  <c r="L89" i="3"/>
  <c r="K89" i="3"/>
  <c r="J89" i="3"/>
  <c r="I89" i="3"/>
  <c r="M88" i="3"/>
  <c r="L88" i="3"/>
  <c r="K88" i="3"/>
  <c r="J88" i="3"/>
  <c r="I88" i="3"/>
  <c r="M74" i="3"/>
  <c r="L74" i="3"/>
  <c r="K74" i="3"/>
  <c r="J74" i="3"/>
  <c r="I74" i="3"/>
  <c r="M73" i="3"/>
  <c r="L73" i="3"/>
  <c r="K73" i="3"/>
  <c r="J73" i="3"/>
  <c r="I73" i="3"/>
  <c r="M72" i="3"/>
  <c r="L72" i="3"/>
  <c r="K72" i="3"/>
  <c r="J72" i="3"/>
  <c r="I72" i="3"/>
  <c r="M71" i="3"/>
  <c r="L71" i="3"/>
  <c r="K71" i="3"/>
  <c r="J71" i="3"/>
  <c r="I71" i="3"/>
  <c r="M70" i="3"/>
  <c r="L70" i="3"/>
  <c r="K70" i="3"/>
  <c r="J70" i="3"/>
  <c r="I70" i="3"/>
  <c r="M69" i="3"/>
  <c r="L69" i="3"/>
  <c r="K69" i="3"/>
  <c r="J69" i="3"/>
  <c r="I69" i="3"/>
  <c r="M68" i="3"/>
  <c r="L68" i="3"/>
  <c r="K68" i="3"/>
  <c r="J68" i="3"/>
  <c r="I68" i="3"/>
  <c r="M67" i="3"/>
  <c r="L67" i="3"/>
  <c r="K67" i="3"/>
  <c r="J67" i="3"/>
  <c r="I67" i="3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M48" i="3"/>
  <c r="L48" i="3"/>
  <c r="K48" i="3"/>
  <c r="J48" i="3"/>
  <c r="I48" i="3"/>
  <c r="M47" i="3"/>
  <c r="L47" i="3"/>
  <c r="K47" i="3"/>
  <c r="J47" i="3"/>
  <c r="I47" i="3"/>
  <c r="M46" i="3"/>
  <c r="L46" i="3"/>
  <c r="K46" i="3"/>
  <c r="J46" i="3"/>
  <c r="I46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AH17" i="4" l="1"/>
  <c r="AH53" i="4"/>
  <c r="F17" i="3"/>
  <c r="AE32" i="4"/>
  <c r="AJ4" i="3"/>
  <c r="AJ3" i="3" s="1"/>
  <c r="AB69" i="4"/>
  <c r="AN4" i="3"/>
  <c r="AN3" i="3" s="1"/>
  <c r="AO4" i="3"/>
  <c r="AO3" i="3" s="1"/>
  <c r="AH42" i="4"/>
  <c r="AH43" i="4"/>
  <c r="AH51" i="4"/>
  <c r="AH38" i="4"/>
  <c r="AK4" i="3"/>
  <c r="AK3" i="3" s="1"/>
  <c r="B77" i="3"/>
  <c r="B79" i="3"/>
  <c r="E56" i="3"/>
  <c r="B58" i="3"/>
  <c r="B100" i="3"/>
  <c r="F98" i="3"/>
  <c r="F99" i="3"/>
  <c r="F100" i="3"/>
  <c r="G99" i="3"/>
  <c r="G100" i="3"/>
  <c r="G98" i="3"/>
  <c r="H100" i="3"/>
  <c r="H99" i="3"/>
  <c r="H98" i="3"/>
  <c r="B99" i="3"/>
  <c r="C100" i="3"/>
  <c r="C99" i="3"/>
  <c r="D100" i="3"/>
  <c r="D99" i="3"/>
  <c r="E100" i="3"/>
  <c r="E99" i="3"/>
  <c r="D77" i="3"/>
  <c r="D78" i="3"/>
  <c r="D79" i="3"/>
  <c r="G78" i="3"/>
  <c r="G79" i="3"/>
  <c r="G77" i="3"/>
  <c r="H79" i="3"/>
  <c r="H77" i="3"/>
  <c r="H78" i="3"/>
  <c r="B78" i="3"/>
  <c r="C79" i="3"/>
  <c r="C78" i="3"/>
  <c r="E79" i="3"/>
  <c r="E78" i="3"/>
  <c r="F79" i="3"/>
  <c r="F78" i="3"/>
  <c r="D56" i="3"/>
  <c r="D57" i="3"/>
  <c r="D58" i="3"/>
  <c r="G57" i="3"/>
  <c r="G58" i="3"/>
  <c r="G56" i="3"/>
  <c r="H58" i="3"/>
  <c r="H56" i="3"/>
  <c r="H57" i="3"/>
  <c r="B57" i="3"/>
  <c r="C58" i="3"/>
  <c r="C57" i="3"/>
  <c r="E58" i="3"/>
  <c r="F58" i="3"/>
  <c r="F57" i="3"/>
  <c r="D15" i="3"/>
  <c r="AK7" i="3" s="1"/>
  <c r="D13" i="3"/>
  <c r="AK5" i="3" s="1"/>
  <c r="D14" i="3"/>
  <c r="AK6" i="3" s="1"/>
  <c r="E15" i="3"/>
  <c r="AL7" i="3" s="1"/>
  <c r="E13" i="3"/>
  <c r="AL5" i="3" s="1"/>
  <c r="E14" i="3"/>
  <c r="AL6" i="3" s="1"/>
  <c r="H15" i="3"/>
  <c r="AO7" i="3" s="1"/>
  <c r="H13" i="3"/>
  <c r="AO5" i="3" s="1"/>
  <c r="H14" i="3"/>
  <c r="AO6" i="3" s="1"/>
  <c r="G14" i="3"/>
  <c r="AN6" i="3" s="1"/>
  <c r="G15" i="3"/>
  <c r="AN7" i="3" s="1"/>
  <c r="G13" i="3"/>
  <c r="AN5" i="3" s="1"/>
  <c r="B13" i="3"/>
  <c r="AI5" i="3" s="1"/>
  <c r="B15" i="3"/>
  <c r="AI7" i="3" s="1"/>
  <c r="B14" i="3"/>
  <c r="AI6" i="3" s="1"/>
  <c r="C13" i="3"/>
  <c r="AJ5" i="3" s="1"/>
  <c r="C14" i="3"/>
  <c r="AJ6" i="3" s="1"/>
  <c r="C15" i="3"/>
  <c r="AJ7" i="3" s="1"/>
  <c r="G36" i="3"/>
  <c r="G35" i="3"/>
  <c r="F15" i="3"/>
  <c r="AM7" i="3" s="1"/>
  <c r="F13" i="3"/>
  <c r="AM5" i="3" s="1"/>
  <c r="F35" i="3"/>
  <c r="F36" i="3"/>
  <c r="F37" i="3"/>
  <c r="H37" i="3"/>
  <c r="H36" i="3"/>
  <c r="H35" i="3"/>
  <c r="B37" i="3"/>
  <c r="B36" i="3"/>
  <c r="C37" i="3"/>
  <c r="C36" i="3"/>
  <c r="D37" i="3"/>
  <c r="D36" i="3"/>
  <c r="E37" i="3"/>
  <c r="E36" i="3"/>
  <c r="G37" i="3"/>
  <c r="P67" i="3"/>
  <c r="P88" i="3"/>
  <c r="P7" i="3"/>
  <c r="P25" i="3"/>
  <c r="P46" i="3"/>
  <c r="P70" i="3"/>
  <c r="P92" i="3"/>
  <c r="P48" i="3"/>
  <c r="P31" i="3"/>
  <c r="P73" i="3"/>
  <c r="O90" i="3"/>
  <c r="O7" i="3"/>
  <c r="P6" i="3"/>
  <c r="O8" i="3"/>
  <c r="P30" i="3"/>
  <c r="P51" i="3"/>
  <c r="P93" i="3"/>
  <c r="P49" i="3"/>
  <c r="P71" i="3"/>
  <c r="P26" i="3"/>
  <c r="P68" i="3"/>
  <c r="O89" i="3"/>
  <c r="O9" i="3"/>
  <c r="O52" i="3"/>
  <c r="AH37" i="4"/>
  <c r="AH33" i="4"/>
  <c r="AH34" i="4"/>
  <c r="AE44" i="4"/>
  <c r="AH41" i="4"/>
  <c r="AN67" i="4"/>
  <c r="AD67" i="4" s="1"/>
  <c r="AH44" i="4"/>
  <c r="AI53" i="4" s="1"/>
  <c r="AE31" i="4"/>
  <c r="AE33" i="4"/>
  <c r="AE36" i="4"/>
  <c r="AK62" i="4"/>
  <c r="AH27" i="4"/>
  <c r="AE27" i="4"/>
  <c r="AF36" i="4" s="1"/>
  <c r="AM62" i="4"/>
  <c r="H62" i="4" s="1"/>
  <c r="AH13" i="4"/>
  <c r="AH20" i="4"/>
  <c r="AE13" i="4"/>
  <c r="AH4" i="4"/>
  <c r="AE15" i="4"/>
  <c r="AE23" i="4"/>
  <c r="AF32" i="4" s="1"/>
  <c r="AE28" i="4"/>
  <c r="AF37" i="4" s="1"/>
  <c r="AE45" i="4"/>
  <c r="AC69" i="4"/>
  <c r="AM63" i="4"/>
  <c r="H63" i="4" s="1"/>
  <c r="AN66" i="4"/>
  <c r="J66" i="4" s="1"/>
  <c r="AL68" i="4"/>
  <c r="F68" i="4" s="1"/>
  <c r="AE24" i="4"/>
  <c r="AE35" i="4"/>
  <c r="AE46" i="4"/>
  <c r="AH50" i="4"/>
  <c r="AE52" i="4"/>
  <c r="AH56" i="4"/>
  <c r="AO63" i="4"/>
  <c r="T63" i="4" s="1"/>
  <c r="AE34" i="4"/>
  <c r="AE51" i="4"/>
  <c r="AH7" i="4"/>
  <c r="AH19" i="4"/>
  <c r="AH26" i="4"/>
  <c r="AE42" i="4"/>
  <c r="AF51" i="4" s="1"/>
  <c r="AH24" i="4"/>
  <c r="AI33" i="4" s="1"/>
  <c r="AH28" i="4"/>
  <c r="AI37" i="4" s="1"/>
  <c r="AH29" i="4"/>
  <c r="AI38" i="4" s="1"/>
  <c r="AH35" i="4"/>
  <c r="AH46" i="4"/>
  <c r="AI55" i="4" s="1"/>
  <c r="AE56" i="4"/>
  <c r="AH25" i="4"/>
  <c r="AI34" i="4" s="1"/>
  <c r="AH32" i="4"/>
  <c r="AI32" i="4" s="1"/>
  <c r="AH36" i="4"/>
  <c r="AH47" i="4"/>
  <c r="AH54" i="4"/>
  <c r="AI54" i="4" s="1"/>
  <c r="AI52" i="4"/>
  <c r="AI51" i="4"/>
  <c r="AN63" i="4"/>
  <c r="J63" i="4" s="1"/>
  <c r="AL65" i="4"/>
  <c r="F65" i="4" s="1"/>
  <c r="AO66" i="4"/>
  <c r="T66" i="4" s="1"/>
  <c r="AM68" i="4"/>
  <c r="H68" i="4" s="1"/>
  <c r="AK65" i="4"/>
  <c r="D65" i="4" s="1"/>
  <c r="AL62" i="4"/>
  <c r="F62" i="4" s="1"/>
  <c r="AN68" i="4"/>
  <c r="AD68" i="4" s="1"/>
  <c r="AE14" i="4"/>
  <c r="AE29" i="4"/>
  <c r="AE43" i="4"/>
  <c r="AN62" i="4"/>
  <c r="AD62" i="4" s="1"/>
  <c r="AL64" i="4"/>
  <c r="F64" i="4" s="1"/>
  <c r="AO65" i="4"/>
  <c r="T65" i="4" s="1"/>
  <c r="AM67" i="4"/>
  <c r="H67" i="4" s="1"/>
  <c r="AE41" i="4"/>
  <c r="AE50" i="4"/>
  <c r="AE53" i="4"/>
  <c r="AF53" i="4" s="1"/>
  <c r="AE55" i="4"/>
  <c r="AF55" i="4" s="1"/>
  <c r="AL67" i="4"/>
  <c r="F67" i="4" s="1"/>
  <c r="AH16" i="4"/>
  <c r="AE26" i="4"/>
  <c r="AF35" i="4" s="1"/>
  <c r="AE40" i="4"/>
  <c r="AE49" i="4"/>
  <c r="AE54" i="4"/>
  <c r="AM64" i="4"/>
  <c r="H64" i="4" s="1"/>
  <c r="AN64" i="4"/>
  <c r="AD64" i="4" s="1"/>
  <c r="AO67" i="4"/>
  <c r="T67" i="4" s="1"/>
  <c r="AH22" i="4"/>
  <c r="AI31" i="4" s="1"/>
  <c r="AE25" i="4"/>
  <c r="AE38" i="4"/>
  <c r="AE47" i="4"/>
  <c r="AO62" i="4"/>
  <c r="T62" i="4" s="1"/>
  <c r="AH9" i="4"/>
  <c r="AK63" i="4"/>
  <c r="AL66" i="4"/>
  <c r="F66" i="4" s="1"/>
  <c r="AL63" i="4"/>
  <c r="F63" i="4" s="1"/>
  <c r="AO64" i="4"/>
  <c r="T64" i="4" s="1"/>
  <c r="AM66" i="4"/>
  <c r="H66" i="4" s="1"/>
  <c r="AH11" i="4"/>
  <c r="AH14" i="4"/>
  <c r="AH18" i="4"/>
  <c r="AE22" i="4"/>
  <c r="AF31" i="4" s="1"/>
  <c r="AN61" i="4"/>
  <c r="AD61" i="4" s="1"/>
  <c r="AO61" i="4"/>
  <c r="AM61" i="4"/>
  <c r="H61" i="4" s="1"/>
  <c r="AL61" i="4"/>
  <c r="F61" i="4" s="1"/>
  <c r="AH15" i="4"/>
  <c r="AE20" i="4"/>
  <c r="AE19" i="4"/>
  <c r="AE18" i="4"/>
  <c r="AE17" i="4"/>
  <c r="AE16" i="4"/>
  <c r="D62" i="4"/>
  <c r="AD65" i="4"/>
  <c r="J65" i="4"/>
  <c r="AE5" i="4"/>
  <c r="AH6" i="4"/>
  <c r="AI15" i="4" s="1"/>
  <c r="AK61" i="4"/>
  <c r="AK68" i="4"/>
  <c r="AE4" i="4"/>
  <c r="AF13" i="4" s="1"/>
  <c r="AH5" i="4"/>
  <c r="AK66" i="4"/>
  <c r="AE11" i="4"/>
  <c r="AK64" i="4"/>
  <c r="AE10" i="4"/>
  <c r="AE9" i="4"/>
  <c r="AH10" i="4"/>
  <c r="AI19" i="4" s="1"/>
  <c r="AE8" i="4"/>
  <c r="AE7" i="4"/>
  <c r="AH8" i="4"/>
  <c r="AI17" i="4" s="1"/>
  <c r="AE6" i="4"/>
  <c r="P8" i="3"/>
  <c r="P29" i="3"/>
  <c r="O48" i="3"/>
  <c r="P50" i="3"/>
  <c r="P53" i="3"/>
  <c r="P74" i="3"/>
  <c r="P89" i="3"/>
  <c r="O47" i="3"/>
  <c r="O5" i="3"/>
  <c r="P28" i="3"/>
  <c r="P95" i="3"/>
  <c r="P5" i="3"/>
  <c r="P47" i="3"/>
  <c r="O4" i="3"/>
  <c r="P9" i="3"/>
  <c r="P27" i="3"/>
  <c r="P72" i="3"/>
  <c r="P90" i="3"/>
  <c r="O94" i="3"/>
  <c r="P3" i="3"/>
  <c r="P4" i="3"/>
  <c r="P10" i="3"/>
  <c r="P32" i="3"/>
  <c r="P52" i="3"/>
  <c r="P69" i="3"/>
  <c r="P91" i="3"/>
  <c r="O51" i="3"/>
  <c r="O93" i="3"/>
  <c r="P94" i="3"/>
  <c r="O50" i="3"/>
  <c r="O92" i="3"/>
  <c r="O49" i="3"/>
  <c r="O91" i="3"/>
  <c r="O3" i="3"/>
  <c r="O25" i="3"/>
  <c r="O26" i="3"/>
  <c r="O27" i="3"/>
  <c r="O28" i="3"/>
  <c r="O29" i="3"/>
  <c r="O30" i="3"/>
  <c r="O31" i="3"/>
  <c r="O32" i="3"/>
  <c r="O46" i="3"/>
  <c r="O67" i="3"/>
  <c r="O68" i="3"/>
  <c r="O69" i="3"/>
  <c r="O70" i="3"/>
  <c r="O71" i="3"/>
  <c r="O72" i="3"/>
  <c r="O73" i="3"/>
  <c r="O74" i="3"/>
  <c r="O88" i="3"/>
  <c r="O6" i="3"/>
  <c r="O10" i="3"/>
  <c r="O53" i="3"/>
  <c r="O95" i="3"/>
  <c r="AQ4" i="3" l="1"/>
  <c r="J67" i="4"/>
  <c r="AA67" i="4" s="1"/>
  <c r="AI35" i="4"/>
  <c r="AF33" i="4"/>
  <c r="AI13" i="4"/>
  <c r="B17" i="3"/>
  <c r="AF54" i="4"/>
  <c r="AI36" i="4"/>
  <c r="AF16" i="4"/>
  <c r="AI20" i="4"/>
  <c r="AI16" i="4"/>
  <c r="AI56" i="4"/>
  <c r="AI50" i="4"/>
  <c r="R65" i="4"/>
  <c r="AD66" i="4"/>
  <c r="AI18" i="4"/>
  <c r="AF18" i="4"/>
  <c r="AM69" i="4"/>
  <c r="AP62" i="4"/>
  <c r="AQ62" i="4" s="1"/>
  <c r="AP63" i="4"/>
  <c r="AQ63" i="4" s="1"/>
  <c r="AI14" i="4"/>
  <c r="AF52" i="4"/>
  <c r="AP65" i="4"/>
  <c r="AQ65" i="4" s="1"/>
  <c r="AF56" i="4"/>
  <c r="AD63" i="4"/>
  <c r="AF14" i="4"/>
  <c r="J62" i="4"/>
  <c r="R62" i="4" s="1"/>
  <c r="AF49" i="4"/>
  <c r="AF15" i="4"/>
  <c r="AF20" i="4"/>
  <c r="J64" i="4"/>
  <c r="H69" i="4"/>
  <c r="AF34" i="4"/>
  <c r="F69" i="4"/>
  <c r="D63" i="4"/>
  <c r="J68" i="4"/>
  <c r="AL69" i="4"/>
  <c r="AO69" i="4"/>
  <c r="AP67" i="4"/>
  <c r="AQ67" i="4" s="1"/>
  <c r="AF38" i="4"/>
  <c r="AF19" i="4"/>
  <c r="R67" i="4"/>
  <c r="AF50" i="4"/>
  <c r="T61" i="4"/>
  <c r="T69" i="4" s="1"/>
  <c r="AN69" i="4"/>
  <c r="J61" i="4"/>
  <c r="AK69" i="4"/>
  <c r="AF17" i="4"/>
  <c r="AP64" i="4"/>
  <c r="AQ64" i="4" s="1"/>
  <c r="D64" i="4"/>
  <c r="AP61" i="4"/>
  <c r="AQ61" i="4" s="1"/>
  <c r="D61" i="4"/>
  <c r="AA65" i="4"/>
  <c r="D66" i="4"/>
  <c r="AP66" i="4"/>
  <c r="AQ66" i="4" s="1"/>
  <c r="AP68" i="4"/>
  <c r="AQ68" i="4" s="1"/>
  <c r="D68" i="4"/>
  <c r="AD69" i="4" l="1"/>
  <c r="AA62" i="4"/>
  <c r="R64" i="4"/>
  <c r="J69" i="4"/>
  <c r="AA63" i="4"/>
  <c r="R63" i="4"/>
  <c r="AA64" i="4"/>
  <c r="AA66" i="4"/>
  <c r="R66" i="4"/>
  <c r="AP69" i="4"/>
  <c r="R61" i="4"/>
  <c r="AA61" i="4"/>
  <c r="D69" i="4"/>
  <c r="AA68" i="4"/>
  <c r="R68" i="4"/>
  <c r="R69" i="4" l="1"/>
  <c r="AA69" i="4"/>
</calcChain>
</file>

<file path=xl/sharedStrings.xml><?xml version="1.0" encoding="utf-8"?>
<sst xmlns="http://schemas.openxmlformats.org/spreadsheetml/2006/main" count="1397" uniqueCount="138">
  <si>
    <t>채상진</t>
  </si>
  <si>
    <t>홍성수</t>
  </si>
  <si>
    <t>김상엽</t>
  </si>
  <si>
    <t>이경준</t>
  </si>
  <si>
    <t>장원혁</t>
  </si>
  <si>
    <t>장익룡</t>
  </si>
  <si>
    <t>이상희</t>
  </si>
  <si>
    <t>임형하</t>
  </si>
  <si>
    <t>name</t>
    <phoneticPr fontId="20" type="noConversion"/>
  </si>
  <si>
    <t>n</t>
    <phoneticPr fontId="20" type="noConversion"/>
  </si>
  <si>
    <t>rule</t>
    <phoneticPr fontId="20" type="noConversion"/>
  </si>
  <si>
    <t>채상진은 주간, 오전만 있다</t>
    <phoneticPr fontId="20" type="noConversion"/>
  </si>
  <si>
    <t xml:space="preserve">  </t>
  </si>
  <si>
    <t>월</t>
  </si>
  <si>
    <t>화</t>
  </si>
  <si>
    <t>수</t>
  </si>
  <si>
    <t>목</t>
  </si>
  <si>
    <t>금</t>
  </si>
  <si>
    <t>토</t>
  </si>
  <si>
    <t>일</t>
  </si>
  <si>
    <t>주간</t>
    <phoneticPr fontId="25" type="noConversion"/>
  </si>
  <si>
    <t>오전</t>
    <phoneticPr fontId="25" type="noConversion"/>
  </si>
  <si>
    <t>오후</t>
    <phoneticPr fontId="25" type="noConversion"/>
  </si>
  <si>
    <t>야간</t>
    <phoneticPr fontId="25" type="noConversion"/>
  </si>
  <si>
    <t>휴무</t>
  </si>
  <si>
    <t>구분</t>
  </si>
  <si>
    <t>주간시간</t>
    <phoneticPr fontId="25" type="noConversion"/>
  </si>
  <si>
    <t>2주시간</t>
  </si>
  <si>
    <t>이월시간</t>
  </si>
  <si>
    <t>주간초과</t>
    <phoneticPr fontId="25" type="noConversion"/>
  </si>
  <si>
    <t>휴무</t>
    <phoneticPr fontId="25" type="noConversion"/>
  </si>
  <si>
    <t>주간</t>
  </si>
  <si>
    <t>야간</t>
  </si>
  <si>
    <t>공가</t>
  </si>
  <si>
    <t>휴일근무</t>
  </si>
  <si>
    <t>총 근무일</t>
  </si>
  <si>
    <t>합계</t>
  </si>
  <si>
    <t>시간 외</t>
  </si>
  <si>
    <t>휴일가산</t>
  </si>
  <si>
    <t>야간
(22시~6시)</t>
  </si>
  <si>
    <t>합 계</t>
  </si>
  <si>
    <t>총근무일</t>
  </si>
  <si>
    <t>주간</t>
    <phoneticPr fontId="25" type="noConversion"/>
  </si>
  <si>
    <t>오전</t>
    <phoneticPr fontId="25" type="noConversion"/>
  </si>
  <si>
    <t>오후</t>
    <phoneticPr fontId="25" type="noConversion"/>
  </si>
  <si>
    <t>야간</t>
    <phoneticPr fontId="25" type="noConversion"/>
  </si>
  <si>
    <t>주간시간</t>
    <phoneticPr fontId="25" type="noConversion"/>
  </si>
  <si>
    <t>주간초과</t>
    <phoneticPr fontId="25" type="noConversion"/>
  </si>
  <si>
    <t>휴무</t>
    <phoneticPr fontId="25" type="noConversion"/>
  </si>
  <si>
    <t>2019년 1월 백합원 근무일정표</t>
    <phoneticPr fontId="25" type="noConversion"/>
  </si>
  <si>
    <t>주간</t>
    <phoneticPr fontId="25" type="noConversion"/>
  </si>
  <si>
    <t>주간시간</t>
    <phoneticPr fontId="25" type="noConversion"/>
  </si>
  <si>
    <t>주간초과</t>
    <phoneticPr fontId="25" type="noConversion"/>
  </si>
  <si>
    <t>2주초과</t>
    <phoneticPr fontId="25" type="noConversion"/>
  </si>
  <si>
    <t>휴무</t>
    <phoneticPr fontId="25" type="noConversion"/>
  </si>
  <si>
    <t>1,2일 휴무</t>
    <phoneticPr fontId="25" type="noConversion"/>
  </si>
  <si>
    <t>주간</t>
    <phoneticPr fontId="25" type="noConversion"/>
  </si>
  <si>
    <t>야간</t>
    <phoneticPr fontId="25" type="noConversion"/>
  </si>
  <si>
    <t>오후</t>
    <phoneticPr fontId="25" type="noConversion"/>
  </si>
  <si>
    <t>오전</t>
    <phoneticPr fontId="25" type="noConversion"/>
  </si>
  <si>
    <t>야간</t>
    <phoneticPr fontId="25" type="noConversion"/>
  </si>
  <si>
    <t>4,5일 휴무</t>
    <phoneticPr fontId="25" type="noConversion"/>
  </si>
  <si>
    <t>휴무</t>
    <phoneticPr fontId="25" type="noConversion"/>
  </si>
  <si>
    <t>야간</t>
    <phoneticPr fontId="25" type="noConversion"/>
  </si>
  <si>
    <t>2,3일 휴무</t>
    <phoneticPr fontId="25" type="noConversion"/>
  </si>
  <si>
    <t>심야</t>
    <phoneticPr fontId="25" type="noConversion"/>
  </si>
  <si>
    <t>주간</t>
    <phoneticPr fontId="25" type="noConversion"/>
  </si>
  <si>
    <t>휴무</t>
    <phoneticPr fontId="25" type="noConversion"/>
  </si>
  <si>
    <t>심야</t>
    <phoneticPr fontId="25" type="noConversion"/>
  </si>
  <si>
    <t>오후</t>
    <phoneticPr fontId="25" type="noConversion"/>
  </si>
  <si>
    <t>2주간,3일 휴무 임형하</t>
    <phoneticPr fontId="25" type="noConversion"/>
  </si>
  <si>
    <t>심야</t>
    <phoneticPr fontId="25" type="noConversion"/>
  </si>
  <si>
    <t>오전</t>
    <phoneticPr fontId="25" type="noConversion"/>
  </si>
  <si>
    <t>오전</t>
    <phoneticPr fontId="25" type="noConversion"/>
  </si>
  <si>
    <t>11,12일 휴무</t>
    <phoneticPr fontId="25" type="noConversion"/>
  </si>
  <si>
    <t>야간</t>
    <phoneticPr fontId="25" type="noConversion"/>
  </si>
  <si>
    <t>17주18야</t>
    <phoneticPr fontId="25" type="noConversion"/>
  </si>
  <si>
    <t>오전</t>
    <phoneticPr fontId="25" type="noConversion"/>
  </si>
  <si>
    <t>20주21휴22주23휴</t>
    <phoneticPr fontId="25" type="noConversion"/>
  </si>
  <si>
    <t>27주28휴</t>
    <phoneticPr fontId="25" type="noConversion"/>
  </si>
  <si>
    <t>1월 근무일 (20일)</t>
    <phoneticPr fontId="25" type="noConversion"/>
  </si>
  <si>
    <t>√ 근로시간 : 주간 07:30~19:30 (12시간) / 야간 19:30~07:30 (12시간) / 오전 07:30~13:30(6시간) / 오후 13:30~19:30(6시간)</t>
    <phoneticPr fontId="25" type="noConversion"/>
  </si>
  <si>
    <t>√ 시간 외 = 주간 일수 x 4 + 야간 일수 x 4</t>
    <phoneticPr fontId="25" type="noConversion"/>
  </si>
  <si>
    <t>√ 휴일 = (총 근무일 - 소정근로일 20일) x 12시간</t>
    <phoneticPr fontId="25" type="noConversion"/>
  </si>
  <si>
    <t>√ 휴일가산 = 휴일근무 주간 일수 x 4 + 휴일근무 야간 일수 x 4</t>
    <phoneticPr fontId="25" type="noConversion"/>
  </si>
  <si>
    <t xml:space="preserve"> </t>
  </si>
  <si>
    <t>2019. 12. 29.</t>
    <phoneticPr fontId="25" type="noConversion"/>
  </si>
  <si>
    <t>총무팀장 채 용 운 (인)</t>
  </si>
  <si>
    <t>야간 다음에는 휴무 or 오후 or 야간이다</t>
    <phoneticPr fontId="20" type="noConversion"/>
  </si>
  <si>
    <t>주간</t>
    <phoneticPr fontId="20" type="noConversion"/>
  </si>
  <si>
    <t>주간</t>
    <phoneticPr fontId="20" type="noConversion"/>
  </si>
  <si>
    <t xml:space="preserve">휴무 1일씩 더(총11일)은 </t>
    <phoneticPr fontId="20" type="noConversion"/>
  </si>
  <si>
    <t>휴무를 정한다</t>
    <phoneticPr fontId="20" type="noConversion"/>
  </si>
  <si>
    <t>야간 2명을 배치 ㅅ</t>
    <phoneticPr fontId="20" type="noConversion"/>
  </si>
  <si>
    <t>휴무는 주당 2일 씩</t>
    <phoneticPr fontId="20" type="noConversion"/>
  </si>
  <si>
    <t>인원수(8명)</t>
    <phoneticPr fontId="20" type="noConversion"/>
  </si>
  <si>
    <t>오전</t>
    <phoneticPr fontId="20" type="noConversion"/>
  </si>
  <si>
    <t>야간</t>
    <phoneticPr fontId="20" type="noConversion"/>
  </si>
  <si>
    <t>오후</t>
    <phoneticPr fontId="20" type="noConversion"/>
  </si>
  <si>
    <t>야간</t>
    <phoneticPr fontId="20" type="noConversion"/>
  </si>
  <si>
    <t>3번</t>
    <phoneticPr fontId="20" type="noConversion"/>
  </si>
  <si>
    <t>4번</t>
    <phoneticPr fontId="20" type="noConversion"/>
  </si>
  <si>
    <t>주간</t>
    <phoneticPr fontId="46" type="noConversion"/>
  </si>
  <si>
    <t>오전</t>
    <phoneticPr fontId="46" type="noConversion"/>
  </si>
  <si>
    <t>오후</t>
    <phoneticPr fontId="46" type="noConversion"/>
  </si>
  <si>
    <t>야간</t>
    <phoneticPr fontId="46" type="noConversion"/>
  </si>
  <si>
    <t>휴무</t>
    <phoneticPr fontId="46" type="noConversion"/>
  </si>
  <si>
    <t>type</t>
    <phoneticPr fontId="20" type="noConversion"/>
  </si>
  <si>
    <t>result</t>
    <phoneticPr fontId="20" type="noConversion"/>
  </si>
  <si>
    <t>휴무를 배치한다</t>
    <phoneticPr fontId="20" type="noConversion"/>
  </si>
  <si>
    <t>휴무는 일주일에 3일 3번, 2일 4번이다</t>
    <phoneticPr fontId="20" type="noConversion"/>
  </si>
  <si>
    <t>휴무는 10일 4명, 11일 3명, 12일 1명이다</t>
    <phoneticPr fontId="20" type="noConversion"/>
  </si>
  <si>
    <t>근무 시간은 주 52시간을 넘을 수 없다</t>
    <phoneticPr fontId="20" type="noConversion"/>
  </si>
  <si>
    <t>check</t>
    <phoneticPr fontId="20" type="noConversion"/>
  </si>
  <si>
    <t>채상진을 배치한다</t>
    <phoneticPr fontId="20" type="noConversion"/>
  </si>
  <si>
    <t>채상진은 야간은 할 수 없다</t>
    <phoneticPr fontId="20" type="noConversion"/>
  </si>
  <si>
    <t>채상진은 다음 근무만 할 수 있다</t>
    <phoneticPr fontId="20" type="noConversion"/>
  </si>
  <si>
    <t>한 주에 a 3번, b 4번이다</t>
    <phoneticPr fontId="20" type="noConversion"/>
  </si>
  <si>
    <t>휴무가 3일이면 a, 2일이면 b이다</t>
    <phoneticPr fontId="20" type="noConversion"/>
  </si>
  <si>
    <t>Day 근무 타입(a,b)를 확인한다</t>
    <phoneticPr fontId="20" type="noConversion"/>
  </si>
  <si>
    <t>근무 타입에 맞게 근무를 배치한다</t>
    <phoneticPr fontId="20" type="noConversion"/>
  </si>
  <si>
    <t xml:space="preserve">야간 다음에는 휴무나 </t>
    <phoneticPr fontId="20" type="noConversion"/>
  </si>
  <si>
    <t>a</t>
  </si>
  <si>
    <t>b</t>
  </si>
  <si>
    <t>3번</t>
    <phoneticPr fontId="20" type="noConversion"/>
  </si>
  <si>
    <t>4번</t>
    <phoneticPr fontId="20" type="noConversion"/>
  </si>
  <si>
    <t>여진남</t>
  </si>
  <si>
    <t>오후</t>
  </si>
  <si>
    <t>오전</t>
  </si>
  <si>
    <t>송상섭</t>
  </si>
  <si>
    <t>박기백</t>
  </si>
  <si>
    <t>주</t>
    <phoneticPr fontId="20" type="noConversion"/>
  </si>
  <si>
    <t>전</t>
    <phoneticPr fontId="20" type="noConversion"/>
  </si>
  <si>
    <t>후</t>
    <phoneticPr fontId="20" type="noConversion"/>
  </si>
  <si>
    <t>전</t>
    <phoneticPr fontId="20" type="noConversion"/>
  </si>
  <si>
    <t>주</t>
    <phoneticPr fontId="20" type="noConversion"/>
  </si>
  <si>
    <t>주</t>
    <phoneticPr fontId="20" type="noConversion"/>
  </si>
  <si>
    <t>야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</si>
</sst>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&quot;시간&quot;"/>
    <numFmt numFmtId="177" formatCode="0&quot;일&quot;"/>
    <numFmt numFmtId="178" formatCode="0&quot;시&quot;&quot;간&quot;"/>
    <numFmt numFmtId="179" formatCode="General\ &quot;시&quot;&quot;간&quot;"/>
  </numFmts>
  <fonts count="5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b/>
      <sz val="13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3"/>
      <color rgb="FF000000"/>
      <name val="굴림"/>
      <family val="3"/>
      <charset val="129"/>
    </font>
    <font>
      <b/>
      <sz val="13"/>
      <color rgb="FF0070C0"/>
      <name val="굴림"/>
      <family val="3"/>
      <charset val="129"/>
    </font>
    <font>
      <b/>
      <sz val="13"/>
      <color rgb="FFFF0000"/>
      <name val="굴림"/>
      <family val="3"/>
      <charset val="129"/>
    </font>
    <font>
      <b/>
      <sz val="13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13"/>
      <color rgb="FF0520E9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b/>
      <sz val="13"/>
      <color theme="1"/>
      <name val="굴림"/>
      <family val="3"/>
      <charset val="129"/>
    </font>
    <font>
      <sz val="13"/>
      <color theme="1"/>
      <name val="맑은 고딕"/>
      <family val="3"/>
      <charset val="129"/>
    </font>
    <font>
      <sz val="13"/>
      <color rgb="FF0520E9"/>
      <name val="맑은 고딕"/>
      <family val="3"/>
      <charset val="129"/>
    </font>
    <font>
      <sz val="13"/>
      <color rgb="FFFF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24"/>
      <color rgb="FFFF0000"/>
      <name val="맑은 고딕"/>
      <family val="3"/>
      <charset val="129"/>
    </font>
    <font>
      <sz val="24"/>
      <color rgb="FF000000"/>
      <name val="맑은 고딕"/>
      <family val="3"/>
      <charset val="129"/>
    </font>
    <font>
      <sz val="12"/>
      <color rgb="FF0520E9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8"/>
      <name val="돋움체"/>
      <family val="3"/>
      <charset val="129"/>
    </font>
    <font>
      <b/>
      <sz val="11"/>
      <color rgb="FF000000"/>
      <name val="굴림"/>
      <family val="3"/>
      <charset val="129"/>
    </font>
    <font>
      <b/>
      <sz val="11"/>
      <color theme="1"/>
      <name val="맑은 고딕"/>
      <family val="3"/>
      <charset val="129"/>
    </font>
    <font>
      <b/>
      <sz val="13"/>
      <name val="굴림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</cellStyleXfs>
  <cellXfs count="258">
    <xf numFmtId="0" fontId="0" fillId="0" borderId="0" xfId="0">
      <alignment vertical="center"/>
    </xf>
    <xf numFmtId="37" fontId="19" fillId="0" borderId="10" xfId="42" applyNumberFormat="1" applyFont="1" applyFill="1" applyBorder="1" applyAlignment="1">
      <alignment horizontal="center" vertical="center"/>
    </xf>
    <xf numFmtId="0" fontId="29" fillId="36" borderId="10" xfId="42" applyNumberFormat="1" applyFont="1" applyFill="1" applyBorder="1" applyAlignment="1">
      <alignment horizontal="center" vertical="center"/>
    </xf>
    <xf numFmtId="0" fontId="30" fillId="36" borderId="10" xfId="42" applyNumberFormat="1" applyFont="1" applyFill="1" applyBorder="1" applyAlignment="1">
      <alignment horizontal="center" vertical="center"/>
    </xf>
    <xf numFmtId="0" fontId="31" fillId="36" borderId="10" xfId="42" applyNumberFormat="1" applyFont="1" applyFill="1" applyBorder="1" applyAlignment="1">
      <alignment horizontal="center" vertical="center"/>
    </xf>
    <xf numFmtId="0" fontId="27" fillId="0" borderId="10" xfId="0" applyNumberFormat="1" applyFont="1" applyBorder="1" applyAlignment="1">
      <alignment horizontal="center" vertical="center"/>
    </xf>
    <xf numFmtId="0" fontId="32" fillId="0" borderId="10" xfId="0" applyNumberFormat="1" applyFont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/>
    </xf>
    <xf numFmtId="0" fontId="26" fillId="34" borderId="10" xfId="42" applyNumberFormat="1" applyFont="1" applyFill="1" applyBorder="1" applyAlignment="1">
      <alignment horizontal="center" vertical="center"/>
    </xf>
    <xf numFmtId="0" fontId="27" fillId="34" borderId="10" xfId="42" applyNumberFormat="1" applyFont="1" applyFill="1" applyBorder="1" applyAlignment="1">
      <alignment horizontal="center" vertical="center"/>
    </xf>
    <xf numFmtId="37" fontId="19" fillId="34" borderId="10" xfId="42" applyNumberFormat="1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32" fillId="34" borderId="10" xfId="0" applyNumberFormat="1" applyFont="1" applyFill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24" fillId="0" borderId="11" xfId="42" applyNumberFormat="1" applyFont="1" applyFill="1" applyBorder="1" applyAlignment="1">
      <alignment horizontal="center" vertical="center"/>
    </xf>
    <xf numFmtId="0" fontId="24" fillId="0" borderId="12" xfId="42" applyNumberFormat="1" applyFont="1" applyFill="1" applyBorder="1" applyAlignment="1">
      <alignment horizontal="center" vertical="center"/>
    </xf>
    <xf numFmtId="37" fontId="21" fillId="33" borderId="10" xfId="42" applyNumberFormat="1" applyFont="1" applyFill="1" applyBorder="1" applyAlignment="1">
      <alignment horizontal="center" vertical="center"/>
    </xf>
    <xf numFmtId="37" fontId="21" fillId="35" borderId="10" xfId="42" applyNumberFormat="1" applyFont="1" applyFill="1" applyBorder="1" applyAlignment="1">
      <alignment horizontal="center" vertical="center"/>
    </xf>
    <xf numFmtId="37" fontId="21" fillId="35" borderId="11" xfId="42" applyNumberFormat="1" applyFont="1" applyFill="1" applyBorder="1" applyAlignment="1">
      <alignment horizontal="center" vertical="center"/>
    </xf>
    <xf numFmtId="37" fontId="21" fillId="0" borderId="11" xfId="42" applyNumberFormat="1" applyFont="1" applyFill="1" applyBorder="1" applyAlignment="1">
      <alignment horizontal="center" vertical="center"/>
    </xf>
    <xf numFmtId="37" fontId="21" fillId="0" borderId="10" xfId="42" applyNumberFormat="1" applyFont="1" applyFill="1" applyBorder="1" applyAlignment="1">
      <alignment horizontal="center" vertical="center"/>
    </xf>
    <xf numFmtId="37" fontId="23" fillId="0" borderId="10" xfId="42" applyNumberFormat="1" applyFont="1" applyFill="1" applyBorder="1" applyAlignment="1">
      <alignment horizontal="center" vertical="center"/>
    </xf>
    <xf numFmtId="37" fontId="23" fillId="35" borderId="10" xfId="42" applyNumberFormat="1" applyFont="1" applyFill="1" applyBorder="1" applyAlignment="1">
      <alignment horizontal="center" vertical="center"/>
    </xf>
    <xf numFmtId="37" fontId="28" fillId="0" borderId="10" xfId="42" applyNumberFormat="1" applyFont="1" applyFill="1" applyBorder="1" applyAlignment="1">
      <alignment horizontal="center" vertical="center"/>
    </xf>
    <xf numFmtId="37" fontId="28" fillId="35" borderId="10" xfId="42" applyNumberFormat="1" applyFont="1" applyFill="1" applyBorder="1" applyAlignment="1">
      <alignment horizontal="center" vertical="center"/>
    </xf>
    <xf numFmtId="37" fontId="22" fillId="33" borderId="10" xfId="42" applyNumberFormat="1" applyFont="1" applyFill="1" applyBorder="1" applyAlignment="1">
      <alignment horizontal="center" vertical="center"/>
    </xf>
    <xf numFmtId="37" fontId="22" fillId="35" borderId="10" xfId="42" applyNumberFormat="1" applyFont="1" applyFill="1" applyBorder="1" applyAlignment="1">
      <alignment horizontal="center" vertical="center"/>
    </xf>
    <xf numFmtId="37" fontId="22" fillId="35" borderId="11" xfId="42" applyNumberFormat="1" applyFont="1" applyFill="1" applyBorder="1" applyAlignment="1">
      <alignment horizontal="center" vertical="center"/>
    </xf>
    <xf numFmtId="37" fontId="22" fillId="0" borderId="10" xfId="42" applyNumberFormat="1" applyFont="1" applyFill="1" applyBorder="1" applyAlignment="1">
      <alignment horizontal="center" vertical="center"/>
    </xf>
    <xf numFmtId="37" fontId="23" fillId="33" borderId="10" xfId="42" applyNumberFormat="1" applyFont="1" applyFill="1" applyBorder="1" applyAlignment="1">
      <alignment horizontal="center" vertical="center"/>
    </xf>
    <xf numFmtId="37" fontId="23" fillId="35" borderId="11" xfId="42" applyNumberFormat="1" applyFont="1" applyFill="1" applyBorder="1" applyAlignment="1">
      <alignment horizontal="center" vertical="center"/>
    </xf>
    <xf numFmtId="0" fontId="33" fillId="0" borderId="0" xfId="42" applyNumberFormat="1" applyFont="1" applyFill="1" applyBorder="1" applyAlignment="1">
      <alignment vertical="center"/>
    </xf>
    <xf numFmtId="176" fontId="33" fillId="0" borderId="0" xfId="42" applyNumberFormat="1" applyFont="1" applyFill="1" applyBorder="1" applyAlignment="1">
      <alignment horizontal="center" vertical="center"/>
    </xf>
    <xf numFmtId="0" fontId="34" fillId="36" borderId="0" xfId="42" applyNumberFormat="1" applyFont="1" applyFill="1" applyBorder="1" applyAlignment="1">
      <alignment horizontal="center" vertical="center"/>
    </xf>
    <xf numFmtId="0" fontId="35" fillId="36" borderId="0" xfId="42" applyNumberFormat="1" applyFont="1" applyFill="1" applyBorder="1" applyAlignment="1">
      <alignment horizontal="center" vertical="center"/>
    </xf>
    <xf numFmtId="176" fontId="38" fillId="0" borderId="10" xfId="42" applyNumberFormat="1" applyFont="1" applyFill="1" applyBorder="1" applyAlignment="1">
      <alignment horizontal="center" vertical="center"/>
    </xf>
    <xf numFmtId="176" fontId="0" fillId="0" borderId="10" xfId="42" applyNumberFormat="1" applyFont="1" applyFill="1" applyBorder="1" applyAlignment="1">
      <alignment horizontal="center" vertical="center"/>
    </xf>
    <xf numFmtId="178" fontId="38" fillId="0" borderId="10" xfId="42" applyNumberFormat="1" applyFont="1" applyFill="1" applyBorder="1" applyAlignment="1">
      <alignment horizontal="center" vertical="center"/>
    </xf>
    <xf numFmtId="179" fontId="38" fillId="0" borderId="10" xfId="42" applyNumberFormat="1" applyFont="1" applyFill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/>
    </xf>
    <xf numFmtId="0" fontId="33" fillId="0" borderId="10" xfId="0" applyNumberFormat="1" applyFont="1" applyBorder="1" applyAlignment="1">
      <alignment horizontal="center" vertical="center"/>
    </xf>
    <xf numFmtId="0" fontId="33" fillId="0" borderId="10" xfId="0" applyNumberFormat="1" applyFont="1" applyFill="1" applyBorder="1" applyAlignment="1">
      <alignment horizontal="center" vertical="center"/>
    </xf>
    <xf numFmtId="37" fontId="19" fillId="33" borderId="10" xfId="42" applyNumberFormat="1" applyFont="1" applyFill="1" applyBorder="1" applyAlignment="1">
      <alignment horizontal="center" vertical="center"/>
    </xf>
    <xf numFmtId="37" fontId="19" fillId="0" borderId="11" xfId="42" applyNumberFormat="1" applyFont="1" applyFill="1" applyBorder="1" applyAlignment="1">
      <alignment horizontal="center" vertical="center"/>
    </xf>
    <xf numFmtId="37" fontId="19" fillId="0" borderId="12" xfId="42" applyNumberFormat="1" applyFont="1" applyFill="1" applyBorder="1" applyAlignment="1">
      <alignment horizontal="center" vertical="center"/>
    </xf>
    <xf numFmtId="49" fontId="19" fillId="0" borderId="0" xfId="42" applyNumberFormat="1" applyFont="1" applyBorder="1" applyAlignment="1">
      <alignment horizontal="center" vertical="center"/>
    </xf>
    <xf numFmtId="0" fontId="27" fillId="0" borderId="0" xfId="0" applyNumberFormat="1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19" fillId="0" borderId="0" xfId="0" applyNumberFormat="1" applyFont="1" applyAlignment="1">
      <alignment horizontal="left" vertical="center"/>
    </xf>
    <xf numFmtId="0" fontId="24" fillId="0" borderId="0" xfId="42" applyNumberFormat="1" applyFont="1" applyFill="1" applyBorder="1" applyAlignment="1">
      <alignment vertical="center"/>
    </xf>
    <xf numFmtId="0" fontId="24" fillId="0" borderId="0" xfId="42" applyNumberFormat="1" applyFont="1" applyFill="1" applyBorder="1" applyAlignment="1">
      <alignment horizontal="left" vertical="center"/>
    </xf>
    <xf numFmtId="0" fontId="40" fillId="0" borderId="0" xfId="0" applyNumberFormat="1" applyFont="1" applyAlignment="1">
      <alignment horizontal="center" vertical="center"/>
    </xf>
    <xf numFmtId="0" fontId="0" fillId="0" borderId="0" xfId="0" applyNumberFormat="1" applyFill="1" applyBorder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19" fillId="0" borderId="0" xfId="42" applyNumberFormat="1" applyFont="1" applyFill="1" applyBorder="1" applyAlignment="1">
      <alignment horizontal="left" vertical="center" wrapText="1"/>
    </xf>
    <xf numFmtId="176" fontId="33" fillId="0" borderId="0" xfId="42" applyNumberFormat="1" applyFont="1" applyFill="1" applyBorder="1" applyAlignment="1">
      <alignment vertical="center"/>
    </xf>
    <xf numFmtId="0" fontId="33" fillId="0" borderId="0" xfId="42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19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Border="1" applyAlignment="1">
      <alignment vertical="center" wrapText="1"/>
    </xf>
    <xf numFmtId="0" fontId="42" fillId="0" borderId="0" xfId="0" applyNumberFormat="1" applyFont="1" applyFill="1" applyBorder="1" applyAlignment="1">
      <alignment vertical="center"/>
    </xf>
    <xf numFmtId="0" fontId="42" fillId="0" borderId="0" xfId="0" applyNumberFormat="1" applyFont="1" applyBorder="1" applyAlignment="1">
      <alignment vertical="center"/>
    </xf>
    <xf numFmtId="177" fontId="0" fillId="0" borderId="0" xfId="42" applyNumberFormat="1" applyFont="1" applyFill="1" applyBorder="1" applyAlignment="1">
      <alignment horizontal="center" vertical="center"/>
    </xf>
    <xf numFmtId="0" fontId="34" fillId="0" borderId="0" xfId="0" applyNumberFormat="1" applyFont="1" applyAlignment="1">
      <alignment vertical="center"/>
    </xf>
    <xf numFmtId="20" fontId="0" fillId="0" borderId="0" xfId="0" applyNumberFormat="1">
      <alignment vertical="center"/>
    </xf>
    <xf numFmtId="37" fontId="33" fillId="0" borderId="16" xfId="42" applyNumberFormat="1" applyFont="1" applyFill="1" applyBorder="1" applyAlignment="1">
      <alignment horizontal="center" vertical="center"/>
    </xf>
    <xf numFmtId="0" fontId="43" fillId="36" borderId="0" xfId="42" applyNumberFormat="1" applyFont="1" applyFill="1" applyBorder="1" applyAlignment="1">
      <alignment horizontal="center" vertical="center"/>
    </xf>
    <xf numFmtId="0" fontId="31" fillId="36" borderId="0" xfId="42" applyNumberFormat="1" applyFont="1" applyFill="1" applyBorder="1" applyAlignment="1">
      <alignment horizontal="center" vertical="center"/>
    </xf>
    <xf numFmtId="0" fontId="30" fillId="36" borderId="0" xfId="42" applyNumberFormat="1" applyFont="1" applyFill="1" applyBorder="1" applyAlignment="1">
      <alignment horizontal="center" vertical="center"/>
    </xf>
    <xf numFmtId="49" fontId="33" fillId="0" borderId="22" xfId="42" applyNumberFormat="1" applyFont="1" applyFill="1" applyBorder="1" applyAlignment="1">
      <alignment vertical="center"/>
    </xf>
    <xf numFmtId="0" fontId="44" fillId="0" borderId="0" xfId="42" applyNumberFormat="1" applyFont="1" applyBorder="1" applyAlignment="1">
      <alignment horizontal="center" vertical="center" wrapText="1"/>
    </xf>
    <xf numFmtId="0" fontId="19" fillId="0" borderId="0" xfId="42" applyNumberFormat="1" applyFont="1" applyBorder="1" applyAlignment="1">
      <alignment horizontal="center" vertical="center" wrapText="1"/>
    </xf>
    <xf numFmtId="0" fontId="44" fillId="0" borderId="0" xfId="42" applyNumberFormat="1" applyFont="1" applyBorder="1" applyAlignment="1">
      <alignment horizontal="center" vertical="center"/>
    </xf>
    <xf numFmtId="0" fontId="19" fillId="0" borderId="0" xfId="42" applyNumberFormat="1" applyFont="1" applyBorder="1" applyAlignment="1">
      <alignment horizontal="center" vertical="center"/>
    </xf>
    <xf numFmtId="0" fontId="33" fillId="0" borderId="23" xfId="0" applyNumberFormat="1" applyFont="1" applyFill="1" applyBorder="1" applyAlignment="1">
      <alignment horizontal="center" vertical="center"/>
    </xf>
    <xf numFmtId="176" fontId="0" fillId="0" borderId="0" xfId="42" applyNumberFormat="1" applyFont="1" applyFill="1" applyBorder="1" applyAlignment="1">
      <alignment horizontal="center" vertical="center"/>
    </xf>
    <xf numFmtId="176" fontId="32" fillId="0" borderId="0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9" fontId="38" fillId="0" borderId="0" xfId="42" applyNumberFormat="1" applyFont="1" applyFill="1" applyBorder="1" applyAlignment="1">
      <alignment horizontal="center" vertical="center"/>
    </xf>
    <xf numFmtId="179" fontId="32" fillId="0" borderId="0" xfId="42" applyNumberFormat="1" applyFont="1" applyFill="1" applyBorder="1" applyAlignment="1">
      <alignment horizontal="center" vertical="center"/>
    </xf>
    <xf numFmtId="37" fontId="33" fillId="0" borderId="0" xfId="42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49" fontId="33" fillId="0" borderId="0" xfId="42" applyNumberFormat="1" applyFont="1" applyFill="1" applyBorder="1" applyAlignment="1">
      <alignment vertical="center"/>
    </xf>
    <xf numFmtId="49" fontId="33" fillId="0" borderId="0" xfId="42" applyNumberFormat="1" applyFont="1" applyFill="1" applyBorder="1" applyAlignment="1">
      <alignment horizontal="center" vertical="center"/>
    </xf>
    <xf numFmtId="178" fontId="38" fillId="0" borderId="0" xfId="42" applyNumberFormat="1" applyFont="1" applyFill="1" applyBorder="1" applyAlignment="1">
      <alignment horizontal="center" vertical="center"/>
    </xf>
    <xf numFmtId="0" fontId="34" fillId="0" borderId="0" xfId="42" applyNumberFormat="1" applyFont="1" applyFill="1" applyBorder="1" applyAlignment="1">
      <alignment horizontal="left" vertical="center"/>
    </xf>
    <xf numFmtId="0" fontId="32" fillId="0" borderId="0" xfId="42" applyNumberFormat="1" applyFont="1" applyFill="1" applyBorder="1" applyAlignment="1">
      <alignment horizontal="center" vertical="center"/>
    </xf>
    <xf numFmtId="0" fontId="45" fillId="0" borderId="0" xfId="0" applyNumberFormat="1" applyFont="1" applyAlignment="1">
      <alignment vertical="center"/>
    </xf>
    <xf numFmtId="37" fontId="19" fillId="33" borderId="11" xfId="42" applyNumberFormat="1" applyFont="1" applyFill="1" applyBorder="1" applyAlignment="1">
      <alignment horizontal="center" vertical="center"/>
    </xf>
    <xf numFmtId="37" fontId="19" fillId="38" borderId="11" xfId="42" applyNumberFormat="1" applyFont="1" applyFill="1" applyBorder="1" applyAlignment="1">
      <alignment horizontal="center" vertical="center"/>
    </xf>
    <xf numFmtId="37" fontId="21" fillId="38" borderId="11" xfId="42" applyNumberFormat="1" applyFont="1" applyFill="1" applyBorder="1" applyAlignment="1">
      <alignment horizontal="center" vertical="center"/>
    </xf>
    <xf numFmtId="0" fontId="29" fillId="38" borderId="10" xfId="42" applyNumberFormat="1" applyFont="1" applyFill="1" applyBorder="1" applyAlignment="1">
      <alignment horizontal="center" vertical="center"/>
    </xf>
    <xf numFmtId="0" fontId="30" fillId="38" borderId="10" xfId="42" applyNumberFormat="1" applyFont="1" applyFill="1" applyBorder="1" applyAlignment="1">
      <alignment horizontal="center" vertical="center"/>
    </xf>
    <xf numFmtId="0" fontId="31" fillId="38" borderId="10" xfId="42" applyNumberFormat="1" applyFont="1" applyFill="1" applyBorder="1" applyAlignment="1">
      <alignment horizontal="center" vertical="center"/>
    </xf>
    <xf numFmtId="37" fontId="19" fillId="38" borderId="10" xfId="42" applyNumberFormat="1" applyFont="1" applyFill="1" applyBorder="1" applyAlignment="1">
      <alignment horizontal="center" vertical="center"/>
    </xf>
    <xf numFmtId="0" fontId="27" fillId="38" borderId="10" xfId="0" applyNumberFormat="1" applyFont="1" applyFill="1" applyBorder="1" applyAlignment="1">
      <alignment horizontal="center" vertical="center"/>
    </xf>
    <xf numFmtId="0" fontId="0" fillId="38" borderId="0" xfId="0" applyFill="1">
      <alignment vertical="center"/>
    </xf>
    <xf numFmtId="37" fontId="19" fillId="38" borderId="12" xfId="42" applyNumberFormat="1" applyFont="1" applyFill="1" applyBorder="1" applyAlignment="1">
      <alignment horizontal="center" vertical="center"/>
    </xf>
    <xf numFmtId="0" fontId="24" fillId="38" borderId="12" xfId="42" applyNumberFormat="1" applyFont="1" applyFill="1" applyBorder="1" applyAlignment="1">
      <alignment horizontal="center" vertical="center"/>
    </xf>
    <xf numFmtId="37" fontId="19" fillId="39" borderId="12" xfId="42" applyNumberFormat="1" applyFont="1" applyFill="1" applyBorder="1" applyAlignment="1">
      <alignment horizontal="center" vertical="center"/>
    </xf>
    <xf numFmtId="0" fontId="24" fillId="39" borderId="12" xfId="42" applyNumberFormat="1" applyFont="1" applyFill="1" applyBorder="1" applyAlignment="1">
      <alignment horizontal="center" vertical="center"/>
    </xf>
    <xf numFmtId="0" fontId="29" fillId="39" borderId="10" xfId="42" applyNumberFormat="1" applyFont="1" applyFill="1" applyBorder="1" applyAlignment="1">
      <alignment horizontal="center" vertical="center"/>
    </xf>
    <xf numFmtId="0" fontId="30" fillId="39" borderId="10" xfId="42" applyNumberFormat="1" applyFont="1" applyFill="1" applyBorder="1" applyAlignment="1">
      <alignment horizontal="center" vertical="center"/>
    </xf>
    <xf numFmtId="0" fontId="31" fillId="39" borderId="10" xfId="42" applyNumberFormat="1" applyFont="1" applyFill="1" applyBorder="1" applyAlignment="1">
      <alignment horizontal="center" vertical="center"/>
    </xf>
    <xf numFmtId="37" fontId="19" fillId="39" borderId="10" xfId="42" applyNumberFormat="1" applyFont="1" applyFill="1" applyBorder="1" applyAlignment="1">
      <alignment horizontal="center" vertical="center"/>
    </xf>
    <xf numFmtId="0" fontId="27" fillId="39" borderId="10" xfId="0" applyNumberFormat="1" applyFont="1" applyFill="1" applyBorder="1" applyAlignment="1">
      <alignment horizontal="center" vertical="center"/>
    </xf>
    <xf numFmtId="0" fontId="0" fillId="39" borderId="0" xfId="0" applyFill="1">
      <alignment vertical="center"/>
    </xf>
    <xf numFmtId="0" fontId="24" fillId="38" borderId="0" xfId="42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37" fontId="36" fillId="0" borderId="11" xfId="42" applyNumberFormat="1" applyFont="1" applyFill="1" applyBorder="1" applyAlignment="1">
      <alignment horizontal="center" vertical="center"/>
    </xf>
    <xf numFmtId="37" fontId="47" fillId="35" borderId="11" xfId="42" applyNumberFormat="1" applyFont="1" applyFill="1" applyBorder="1" applyAlignment="1">
      <alignment horizontal="center" vertical="center"/>
    </xf>
    <xf numFmtId="37" fontId="36" fillId="0" borderId="12" xfId="42" applyNumberFormat="1" applyFont="1" applyFill="1" applyBorder="1" applyAlignment="1">
      <alignment horizontal="center" vertical="center"/>
    </xf>
    <xf numFmtId="0" fontId="48" fillId="0" borderId="12" xfId="42" applyNumberFormat="1" applyFont="1" applyFill="1" applyBorder="1" applyAlignment="1">
      <alignment horizontal="center" vertical="center"/>
    </xf>
    <xf numFmtId="0" fontId="24" fillId="0" borderId="12" xfId="42" applyNumberFormat="1" applyFont="1" applyFill="1" applyBorder="1" applyAlignment="1">
      <alignment horizontal="center" vertical="center"/>
    </xf>
    <xf numFmtId="37" fontId="19" fillId="0" borderId="11" xfId="42" applyNumberFormat="1" applyFont="1" applyFill="1" applyBorder="1" applyAlignment="1">
      <alignment horizontal="center" vertical="center"/>
    </xf>
    <xf numFmtId="37" fontId="19" fillId="0" borderId="12" xfId="42" applyNumberFormat="1" applyFont="1" applyFill="1" applyBorder="1" applyAlignment="1">
      <alignment horizontal="center" vertical="center"/>
    </xf>
    <xf numFmtId="37" fontId="21" fillId="35" borderId="10" xfId="42" applyNumberFormat="1" applyFont="1" applyFill="1" applyBorder="1" applyAlignment="1">
      <alignment horizontal="center" vertical="center"/>
    </xf>
    <xf numFmtId="37" fontId="23" fillId="0" borderId="10" xfId="42" applyNumberFormat="1" applyFont="1" applyFill="1" applyBorder="1" applyAlignment="1">
      <alignment horizontal="center" vertical="center"/>
    </xf>
    <xf numFmtId="37" fontId="21" fillId="0" borderId="11" xfId="42" applyNumberFormat="1" applyFont="1" applyFill="1" applyBorder="1" applyAlignment="1">
      <alignment horizontal="center" vertical="center"/>
    </xf>
    <xf numFmtId="37" fontId="21" fillId="0" borderId="10" xfId="42" applyNumberFormat="1" applyFont="1" applyFill="1" applyBorder="1" applyAlignment="1">
      <alignment horizontal="center" vertical="center"/>
    </xf>
    <xf numFmtId="37" fontId="22" fillId="0" borderId="10" xfId="42" applyNumberFormat="1" applyFont="1" applyFill="1" applyBorder="1" applyAlignment="1">
      <alignment horizontal="center" vertical="center"/>
    </xf>
    <xf numFmtId="37" fontId="21" fillId="35" borderId="11" xfId="42" applyNumberFormat="1" applyFont="1" applyFill="1" applyBorder="1" applyAlignment="1">
      <alignment horizontal="center" vertical="center"/>
    </xf>
    <xf numFmtId="37" fontId="22" fillId="35" borderId="11" xfId="42" applyNumberFormat="1" applyFont="1" applyFill="1" applyBorder="1" applyAlignment="1">
      <alignment horizontal="center" vertical="center"/>
    </xf>
    <xf numFmtId="37" fontId="23" fillId="35" borderId="11" xfId="42" applyNumberFormat="1" applyFont="1" applyFill="1" applyBorder="1" applyAlignment="1">
      <alignment horizontal="center" vertical="center"/>
    </xf>
    <xf numFmtId="37" fontId="23" fillId="35" borderId="10" xfId="42" applyNumberFormat="1" applyFont="1" applyFill="1" applyBorder="1" applyAlignment="1">
      <alignment horizontal="center" vertical="center"/>
    </xf>
    <xf numFmtId="37" fontId="28" fillId="35" borderId="10" xfId="42" applyNumberFormat="1" applyFont="1" applyFill="1" applyBorder="1" applyAlignment="1">
      <alignment horizontal="center" vertical="center"/>
    </xf>
    <xf numFmtId="37" fontId="23" fillId="33" borderId="10" xfId="42" applyNumberFormat="1" applyFont="1" applyFill="1" applyBorder="1" applyAlignment="1">
      <alignment horizontal="center" vertical="center"/>
    </xf>
    <xf numFmtId="37" fontId="22" fillId="35" borderId="10" xfId="42" applyNumberFormat="1" applyFont="1" applyFill="1" applyBorder="1" applyAlignment="1">
      <alignment horizontal="center" vertical="center"/>
    </xf>
    <xf numFmtId="37" fontId="19" fillId="33" borderId="10" xfId="42" applyNumberFormat="1" applyFont="1" applyFill="1" applyBorder="1" applyAlignment="1">
      <alignment horizontal="center" vertical="center"/>
    </xf>
    <xf numFmtId="37" fontId="21" fillId="33" borderId="10" xfId="42" applyNumberFormat="1" applyFont="1" applyFill="1" applyBorder="1" applyAlignment="1">
      <alignment horizontal="center" vertical="center"/>
    </xf>
    <xf numFmtId="37" fontId="22" fillId="33" borderId="10" xfId="42" applyNumberFormat="1" applyFont="1" applyFill="1" applyBorder="1" applyAlignment="1">
      <alignment horizontal="center" vertical="center"/>
    </xf>
    <xf numFmtId="37" fontId="28" fillId="0" borderId="10" xfId="42" applyNumberFormat="1" applyFont="1" applyFill="1" applyBorder="1" applyAlignment="1">
      <alignment horizontal="center" vertical="center"/>
    </xf>
    <xf numFmtId="0" fontId="24" fillId="36" borderId="10" xfId="42" applyNumberFormat="1" applyFont="1" applyFill="1" applyBorder="1" applyAlignment="1">
      <alignment vertical="center"/>
    </xf>
    <xf numFmtId="0" fontId="24" fillId="36" borderId="11" xfId="42" applyNumberFormat="1" applyFont="1" applyFill="1" applyBorder="1" applyAlignment="1">
      <alignment vertical="center"/>
    </xf>
    <xf numFmtId="37" fontId="19" fillId="0" borderId="11" xfId="42" applyNumberFormat="1" applyFont="1" applyFill="1" applyBorder="1" applyAlignment="1">
      <alignment vertical="center"/>
    </xf>
    <xf numFmtId="37" fontId="19" fillId="0" borderId="10" xfId="42" applyNumberFormat="1" applyFont="1" applyFill="1" applyBorder="1" applyAlignment="1">
      <alignment vertical="center"/>
    </xf>
    <xf numFmtId="37" fontId="23" fillId="35" borderId="11" xfId="42" applyNumberFormat="1" applyFont="1" applyFill="1" applyBorder="1" applyAlignment="1">
      <alignment vertical="center"/>
    </xf>
    <xf numFmtId="37" fontId="22" fillId="35" borderId="11" xfId="42" applyNumberFormat="1" applyFont="1" applyFill="1" applyBorder="1" applyAlignment="1">
      <alignment vertical="center"/>
    </xf>
    <xf numFmtId="37" fontId="21" fillId="0" borderId="10" xfId="42" applyNumberFormat="1" applyFont="1" applyFill="1" applyBorder="1" applyAlignment="1">
      <alignment vertical="center"/>
    </xf>
    <xf numFmtId="37" fontId="49" fillId="0" borderId="10" xfId="42" applyNumberFormat="1" applyFont="1" applyFill="1" applyBorder="1" applyAlignment="1">
      <alignment vertical="center"/>
    </xf>
    <xf numFmtId="37" fontId="19" fillId="33" borderId="10" xfId="42" applyNumberFormat="1" applyFont="1" applyFill="1" applyBorder="1" applyAlignment="1">
      <alignment vertical="center"/>
    </xf>
    <xf numFmtId="37" fontId="21" fillId="0" borderId="11" xfId="42" applyNumberFormat="1" applyFont="1" applyFill="1" applyBorder="1" applyAlignment="1">
      <alignment vertical="center"/>
    </xf>
    <xf numFmtId="37" fontId="23" fillId="35" borderId="10" xfId="42" applyNumberFormat="1" applyFont="1" applyFill="1" applyBorder="1" applyAlignment="1">
      <alignment vertical="center"/>
    </xf>
    <xf numFmtId="37" fontId="28" fillId="35" borderId="11" xfId="42" applyNumberFormat="1" applyFont="1" applyFill="1" applyBorder="1" applyAlignment="1">
      <alignment vertical="center"/>
    </xf>
    <xf numFmtId="37" fontId="49" fillId="35" borderId="11" xfId="42" applyNumberFormat="1" applyFont="1" applyFill="1" applyBorder="1" applyAlignment="1">
      <alignment vertical="center"/>
    </xf>
    <xf numFmtId="37" fontId="21" fillId="35" borderId="11" xfId="42" applyNumberFormat="1" applyFont="1" applyFill="1" applyBorder="1" applyAlignment="1">
      <alignment vertical="center"/>
    </xf>
    <xf numFmtId="37" fontId="28" fillId="0" borderId="10" xfId="42" applyNumberFormat="1" applyFont="1" applyFill="1" applyBorder="1" applyAlignment="1">
      <alignment vertical="center"/>
    </xf>
    <xf numFmtId="37" fontId="23" fillId="0" borderId="10" xfId="42" applyNumberFormat="1" applyFont="1" applyFill="1" applyBorder="1" applyAlignment="1">
      <alignment vertical="center"/>
    </xf>
    <xf numFmtId="37" fontId="23" fillId="33" borderId="10" xfId="42" applyNumberFormat="1" applyFont="1" applyFill="1" applyBorder="1" applyAlignment="1">
      <alignment vertical="center"/>
    </xf>
    <xf numFmtId="37" fontId="22" fillId="33" borderId="10" xfId="42" applyNumberFormat="1" applyFont="1" applyFill="1" applyBorder="1" applyAlignment="1">
      <alignment vertical="center"/>
    </xf>
    <xf numFmtId="37" fontId="21" fillId="33" borderId="10" xfId="42" applyNumberFormat="1" applyFont="1" applyFill="1" applyBorder="1" applyAlignment="1">
      <alignment vertical="center"/>
    </xf>
    <xf numFmtId="0" fontId="14" fillId="0" borderId="0" xfId="0" applyFont="1">
      <alignment vertical="center"/>
    </xf>
    <xf numFmtId="0" fontId="50" fillId="0" borderId="0" xfId="0" applyFont="1">
      <alignment vertical="center"/>
    </xf>
    <xf numFmtId="0" fontId="27" fillId="34" borderId="10" xfId="42" applyNumberFormat="1" applyFont="1" applyFill="1" applyBorder="1" applyAlignment="1">
      <alignment horizontal="center" vertical="center"/>
    </xf>
    <xf numFmtId="37" fontId="19" fillId="34" borderId="10" xfId="42" applyNumberFormat="1" applyFont="1" applyFill="1" applyBorder="1" applyAlignment="1">
      <alignment horizontal="center" vertical="center"/>
    </xf>
    <xf numFmtId="37" fontId="24" fillId="34" borderId="10" xfId="42" applyNumberFormat="1" applyFont="1" applyFill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 wrapText="1"/>
    </xf>
    <xf numFmtId="0" fontId="26" fillId="34" borderId="10" xfId="42" applyNumberFormat="1" applyFont="1" applyFill="1" applyBorder="1" applyAlignment="1">
      <alignment horizontal="center" vertical="center" wrapText="1"/>
    </xf>
    <xf numFmtId="0" fontId="34" fillId="0" borderId="0" xfId="42" applyNumberFormat="1" applyFont="1" applyFill="1" applyBorder="1" applyAlignment="1">
      <alignment horizontal="left" vertical="center"/>
    </xf>
    <xf numFmtId="0" fontId="45" fillId="0" borderId="0" xfId="0" applyNumberFormat="1" applyFon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49" fontId="33" fillId="0" borderId="10" xfId="42" applyNumberFormat="1" applyFont="1" applyFill="1" applyBorder="1" applyAlignment="1">
      <alignment horizontal="center" vertical="center"/>
    </xf>
    <xf numFmtId="178" fontId="33" fillId="0" borderId="10" xfId="42" applyNumberFormat="1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37" fontId="33" fillId="0" borderId="11" xfId="42" applyNumberFormat="1" applyFont="1" applyFill="1" applyBorder="1" applyAlignment="1">
      <alignment horizontal="center" vertical="center"/>
    </xf>
    <xf numFmtId="37" fontId="33" fillId="0" borderId="12" xfId="42" applyNumberFormat="1" applyFont="1" applyFill="1" applyBorder="1" applyAlignment="1">
      <alignment horizontal="center" vertical="center"/>
    </xf>
    <xf numFmtId="37" fontId="33" fillId="0" borderId="13" xfId="42" applyNumberFormat="1" applyFont="1" applyFill="1" applyBorder="1" applyAlignment="1">
      <alignment horizontal="center" vertical="center"/>
    </xf>
    <xf numFmtId="0" fontId="24" fillId="0" borderId="0" xfId="42" applyNumberFormat="1" applyFont="1" applyFill="1" applyBorder="1" applyAlignment="1">
      <alignment horizontal="center" vertical="center"/>
    </xf>
    <xf numFmtId="0" fontId="24" fillId="36" borderId="0" xfId="42" applyNumberFormat="1" applyFont="1" applyFill="1" applyBorder="1" applyAlignment="1">
      <alignment horizontal="center" vertical="center"/>
    </xf>
    <xf numFmtId="0" fontId="33" fillId="0" borderId="0" xfId="42" applyNumberFormat="1" applyFont="1" applyFill="1" applyBorder="1" applyAlignment="1">
      <alignment horizontal="center" vertical="center"/>
    </xf>
    <xf numFmtId="0" fontId="24" fillId="0" borderId="11" xfId="42" applyNumberFormat="1" applyFont="1" applyFill="1" applyBorder="1" applyAlignment="1">
      <alignment horizontal="center" vertical="center"/>
    </xf>
    <xf numFmtId="0" fontId="24" fillId="0" borderId="12" xfId="42" applyNumberFormat="1" applyFont="1" applyFill="1" applyBorder="1" applyAlignment="1">
      <alignment horizontal="center" vertical="center"/>
    </xf>
    <xf numFmtId="0" fontId="24" fillId="0" borderId="13" xfId="42" applyNumberFormat="1" applyFont="1" applyFill="1" applyBorder="1" applyAlignment="1">
      <alignment horizontal="center" vertical="center"/>
    </xf>
    <xf numFmtId="0" fontId="24" fillId="0" borderId="10" xfId="42" applyNumberFormat="1" applyFont="1" applyFill="1" applyBorder="1" applyAlignment="1">
      <alignment horizontal="center" vertical="center"/>
    </xf>
    <xf numFmtId="37" fontId="19" fillId="0" borderId="11" xfId="42" applyNumberFormat="1" applyFont="1" applyFill="1" applyBorder="1" applyAlignment="1">
      <alignment horizontal="center" vertical="center"/>
    </xf>
    <xf numFmtId="37" fontId="19" fillId="0" borderId="12" xfId="42" applyNumberFormat="1" applyFont="1" applyFill="1" applyBorder="1" applyAlignment="1">
      <alignment horizontal="center" vertical="center"/>
    </xf>
    <xf numFmtId="37" fontId="19" fillId="0" borderId="13" xfId="42" applyNumberFormat="1" applyFont="1" applyFill="1" applyBorder="1" applyAlignment="1">
      <alignment horizontal="center" vertical="center"/>
    </xf>
    <xf numFmtId="37" fontId="19" fillId="0" borderId="10" xfId="42" applyNumberFormat="1" applyFont="1" applyFill="1" applyBorder="1" applyAlignment="1">
      <alignment horizontal="center" vertical="center"/>
    </xf>
    <xf numFmtId="0" fontId="24" fillId="36" borderId="10" xfId="42" applyNumberFormat="1" applyFont="1" applyFill="1" applyBorder="1" applyAlignment="1">
      <alignment horizontal="center" vertical="center"/>
    </xf>
    <xf numFmtId="37" fontId="19" fillId="37" borderId="10" xfId="42" applyNumberFormat="1" applyFont="1" applyFill="1" applyBorder="1" applyAlignment="1">
      <alignment horizontal="center" vertical="center"/>
    </xf>
    <xf numFmtId="37" fontId="21" fillId="35" borderId="10" xfId="42" applyNumberFormat="1" applyFont="1" applyFill="1" applyBorder="1" applyAlignment="1">
      <alignment horizontal="center" vertical="center"/>
    </xf>
    <xf numFmtId="37" fontId="23" fillId="0" borderId="10" xfId="42" applyNumberFormat="1" applyFont="1" applyFill="1" applyBorder="1" applyAlignment="1">
      <alignment horizontal="center" vertical="center"/>
    </xf>
    <xf numFmtId="37" fontId="21" fillId="0" borderId="11" xfId="42" applyNumberFormat="1" applyFont="1" applyFill="1" applyBorder="1" applyAlignment="1">
      <alignment horizontal="center" vertical="center"/>
    </xf>
    <xf numFmtId="37" fontId="21" fillId="0" borderId="12" xfId="42" applyNumberFormat="1" applyFont="1" applyFill="1" applyBorder="1" applyAlignment="1">
      <alignment horizontal="center" vertical="center"/>
    </xf>
    <xf numFmtId="37" fontId="21" fillId="0" borderId="13" xfId="42" applyNumberFormat="1" applyFont="1" applyFill="1" applyBorder="1" applyAlignment="1">
      <alignment horizontal="center" vertical="center"/>
    </xf>
    <xf numFmtId="37" fontId="21" fillId="0" borderId="10" xfId="42" applyNumberFormat="1" applyFont="1" applyFill="1" applyBorder="1" applyAlignment="1">
      <alignment horizontal="center" vertical="center"/>
    </xf>
    <xf numFmtId="37" fontId="22" fillId="0" borderId="10" xfId="42" applyNumberFormat="1" applyFont="1" applyFill="1" applyBorder="1" applyAlignment="1">
      <alignment horizontal="center" vertical="center"/>
    </xf>
    <xf numFmtId="0" fontId="24" fillId="36" borderId="11" xfId="42" applyNumberFormat="1" applyFont="1" applyFill="1" applyBorder="1" applyAlignment="1">
      <alignment horizontal="center" vertical="center"/>
    </xf>
    <xf numFmtId="0" fontId="24" fillId="36" borderId="12" xfId="42" applyNumberFormat="1" applyFont="1" applyFill="1" applyBorder="1" applyAlignment="1">
      <alignment horizontal="center" vertical="center"/>
    </xf>
    <xf numFmtId="0" fontId="24" fillId="36" borderId="13" xfId="42" applyNumberFormat="1" applyFont="1" applyFill="1" applyBorder="1" applyAlignment="1">
      <alignment horizontal="center" vertical="center"/>
    </xf>
    <xf numFmtId="0" fontId="24" fillId="36" borderId="20" xfId="42" applyNumberFormat="1" applyFont="1" applyFill="1" applyBorder="1" applyAlignment="1">
      <alignment horizontal="center" vertical="center"/>
    </xf>
    <xf numFmtId="0" fontId="24" fillId="0" borderId="15" xfId="42" applyNumberFormat="1" applyFont="1" applyFill="1" applyBorder="1" applyAlignment="1">
      <alignment horizontal="center" vertical="center"/>
    </xf>
    <xf numFmtId="0" fontId="24" fillId="0" borderId="16" xfId="42" applyNumberFormat="1" applyFont="1" applyFill="1" applyBorder="1" applyAlignment="1">
      <alignment horizontal="center" vertical="center"/>
    </xf>
    <xf numFmtId="0" fontId="24" fillId="0" borderId="17" xfId="42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 vertical="center"/>
    </xf>
    <xf numFmtId="177" fontId="19" fillId="0" borderId="0" xfId="0" applyNumberFormat="1" applyFont="1" applyFill="1" applyBorder="1" applyAlignment="1">
      <alignment horizontal="left" vertical="center"/>
    </xf>
    <xf numFmtId="0" fontId="24" fillId="0" borderId="0" xfId="42" applyNumberFormat="1" applyFont="1" applyFill="1" applyBorder="1" applyAlignment="1">
      <alignment horizontal="left" vertical="center"/>
    </xf>
    <xf numFmtId="37" fontId="21" fillId="35" borderId="11" xfId="42" applyNumberFormat="1" applyFont="1" applyFill="1" applyBorder="1" applyAlignment="1">
      <alignment horizontal="center" vertical="center"/>
    </xf>
    <xf numFmtId="37" fontId="21" fillId="35" borderId="12" xfId="42" applyNumberFormat="1" applyFont="1" applyFill="1" applyBorder="1" applyAlignment="1">
      <alignment horizontal="center" vertical="center"/>
    </xf>
    <xf numFmtId="37" fontId="21" fillId="35" borderId="13" xfId="42" applyNumberFormat="1" applyFont="1" applyFill="1" applyBorder="1" applyAlignment="1">
      <alignment horizontal="center" vertical="center"/>
    </xf>
    <xf numFmtId="37" fontId="22" fillId="35" borderId="11" xfId="42" applyNumberFormat="1" applyFont="1" applyFill="1" applyBorder="1" applyAlignment="1">
      <alignment horizontal="center" vertical="center"/>
    </xf>
    <xf numFmtId="37" fontId="22" fillId="35" borderId="12" xfId="42" applyNumberFormat="1" applyFont="1" applyFill="1" applyBorder="1" applyAlignment="1">
      <alignment horizontal="center" vertical="center"/>
    </xf>
    <xf numFmtId="37" fontId="22" fillId="35" borderId="13" xfId="42" applyNumberFormat="1" applyFont="1" applyFill="1" applyBorder="1" applyAlignment="1">
      <alignment horizontal="center" vertical="center"/>
    </xf>
    <xf numFmtId="37" fontId="23" fillId="35" borderId="11" xfId="42" applyNumberFormat="1" applyFont="1" applyFill="1" applyBorder="1" applyAlignment="1">
      <alignment horizontal="center" vertical="center"/>
    </xf>
    <xf numFmtId="37" fontId="23" fillId="35" borderId="12" xfId="42" applyNumberFormat="1" applyFont="1" applyFill="1" applyBorder="1" applyAlignment="1">
      <alignment horizontal="center" vertical="center"/>
    </xf>
    <xf numFmtId="37" fontId="23" fillId="35" borderId="13" xfId="42" applyNumberFormat="1" applyFont="1" applyFill="1" applyBorder="1" applyAlignment="1">
      <alignment horizontal="center" vertical="center"/>
    </xf>
    <xf numFmtId="37" fontId="23" fillId="35" borderId="10" xfId="42" applyNumberFormat="1" applyFont="1" applyFill="1" applyBorder="1" applyAlignment="1">
      <alignment horizontal="center" vertical="center"/>
    </xf>
    <xf numFmtId="37" fontId="28" fillId="35" borderId="10" xfId="42" applyNumberFormat="1" applyFont="1" applyFill="1" applyBorder="1" applyAlignment="1">
      <alignment horizontal="center" vertical="center"/>
    </xf>
    <xf numFmtId="37" fontId="23" fillId="33" borderId="10" xfId="42" applyNumberFormat="1" applyFont="1" applyFill="1" applyBorder="1" applyAlignment="1">
      <alignment horizontal="center" vertical="center"/>
    </xf>
    <xf numFmtId="37" fontId="22" fillId="35" borderId="10" xfId="42" applyNumberFormat="1" applyFont="1" applyFill="1" applyBorder="1" applyAlignment="1">
      <alignment horizontal="center" vertical="center"/>
    </xf>
    <xf numFmtId="49" fontId="39" fillId="0" borderId="14" xfId="42" applyNumberFormat="1" applyFont="1" applyBorder="1" applyAlignment="1">
      <alignment horizontal="center" vertical="center"/>
    </xf>
    <xf numFmtId="37" fontId="19" fillId="33" borderId="10" xfId="42" applyNumberFormat="1" applyFont="1" applyFill="1" applyBorder="1" applyAlignment="1">
      <alignment horizontal="center" vertical="center"/>
    </xf>
    <xf numFmtId="37" fontId="21" fillId="33" borderId="10" xfId="42" applyNumberFormat="1" applyFont="1" applyFill="1" applyBorder="1" applyAlignment="1">
      <alignment horizontal="center" vertical="center"/>
    </xf>
    <xf numFmtId="37" fontId="22" fillId="33" borderId="10" xfId="42" applyNumberFormat="1" applyFont="1" applyFill="1" applyBorder="1" applyAlignment="1">
      <alignment horizontal="center" vertical="center"/>
    </xf>
    <xf numFmtId="0" fontId="37" fillId="0" borderId="10" xfId="42" applyNumberFormat="1" applyFont="1" applyBorder="1" applyAlignment="1">
      <alignment horizontal="center" vertical="center" wrapText="1"/>
    </xf>
    <xf numFmtId="0" fontId="37" fillId="0" borderId="10" xfId="42" applyNumberFormat="1" applyFont="1" applyBorder="1" applyAlignment="1">
      <alignment horizontal="center" vertical="center"/>
    </xf>
    <xf numFmtId="176" fontId="33" fillId="0" borderId="15" xfId="42" applyNumberFormat="1" applyFont="1" applyFill="1" applyBorder="1" applyAlignment="1">
      <alignment horizontal="center" vertical="center"/>
    </xf>
    <xf numFmtId="176" fontId="33" fillId="0" borderId="17" xfId="42" applyNumberFormat="1" applyFont="1" applyFill="1" applyBorder="1" applyAlignment="1">
      <alignment horizontal="center" vertical="center"/>
    </xf>
    <xf numFmtId="176" fontId="33" fillId="0" borderId="18" xfId="42" applyNumberFormat="1" applyFont="1" applyFill="1" applyBorder="1" applyAlignment="1">
      <alignment horizontal="center" vertical="center"/>
    </xf>
    <xf numFmtId="176" fontId="33" fillId="0" borderId="19" xfId="42" applyNumberFormat="1" applyFont="1" applyFill="1" applyBorder="1" applyAlignment="1">
      <alignment horizontal="center" vertical="center"/>
    </xf>
    <xf numFmtId="176" fontId="33" fillId="0" borderId="11" xfId="42" applyNumberFormat="1" applyFont="1" applyFill="1" applyBorder="1" applyAlignment="1">
      <alignment horizontal="center" vertical="center"/>
    </xf>
    <xf numFmtId="176" fontId="33" fillId="0" borderId="12" xfId="42" applyNumberFormat="1" applyFont="1" applyFill="1" applyBorder="1" applyAlignment="1">
      <alignment horizontal="center" vertical="center"/>
    </xf>
    <xf numFmtId="176" fontId="33" fillId="0" borderId="13" xfId="42" applyNumberFormat="1" applyFont="1" applyFill="1" applyBorder="1" applyAlignment="1">
      <alignment horizontal="center" vertical="center"/>
    </xf>
    <xf numFmtId="0" fontId="36" fillId="0" borderId="15" xfId="42" applyNumberFormat="1" applyFont="1" applyFill="1" applyBorder="1" applyAlignment="1">
      <alignment horizontal="center" vertical="center"/>
    </xf>
    <xf numFmtId="0" fontId="36" fillId="0" borderId="17" xfId="42" applyNumberFormat="1" applyFont="1" applyFill="1" applyBorder="1" applyAlignment="1">
      <alignment horizontal="center" vertical="center"/>
    </xf>
    <xf numFmtId="0" fontId="36" fillId="0" borderId="18" xfId="42" applyNumberFormat="1" applyFont="1" applyFill="1" applyBorder="1" applyAlignment="1">
      <alignment horizontal="center" vertical="center"/>
    </xf>
    <xf numFmtId="0" fontId="36" fillId="0" borderId="19" xfId="42" applyNumberFormat="1" applyFont="1" applyFill="1" applyBorder="1" applyAlignment="1">
      <alignment horizontal="center" vertical="center"/>
    </xf>
    <xf numFmtId="0" fontId="33" fillId="0" borderId="15" xfId="42" applyNumberFormat="1" applyFont="1" applyFill="1" applyBorder="1" applyAlignment="1">
      <alignment horizontal="center" vertical="center"/>
    </xf>
    <xf numFmtId="0" fontId="33" fillId="0" borderId="17" xfId="42" applyNumberFormat="1" applyFont="1" applyFill="1" applyBorder="1" applyAlignment="1">
      <alignment horizontal="center" vertical="center"/>
    </xf>
    <xf numFmtId="0" fontId="33" fillId="0" borderId="18" xfId="42" applyNumberFormat="1" applyFont="1" applyFill="1" applyBorder="1" applyAlignment="1">
      <alignment horizontal="center" vertical="center"/>
    </xf>
    <xf numFmtId="0" fontId="33" fillId="0" borderId="19" xfId="42" applyNumberFormat="1" applyFont="1" applyFill="1" applyBorder="1" applyAlignment="1">
      <alignment horizontal="center" vertical="center"/>
    </xf>
    <xf numFmtId="0" fontId="36" fillId="0" borderId="11" xfId="0" applyNumberFormat="1" applyFont="1" applyBorder="1" applyAlignment="1">
      <alignment horizontal="center" vertical="center"/>
    </xf>
    <xf numFmtId="0" fontId="36" fillId="0" borderId="13" xfId="0" applyNumberFormat="1" applyFont="1" applyBorder="1" applyAlignment="1">
      <alignment horizontal="center" vertical="center"/>
    </xf>
    <xf numFmtId="0" fontId="36" fillId="0" borderId="11" xfId="42" applyNumberFormat="1" applyFont="1" applyFill="1" applyBorder="1" applyAlignment="1">
      <alignment horizontal="center" vertical="center"/>
    </xf>
    <xf numFmtId="0" fontId="36" fillId="0" borderId="13" xfId="42" applyNumberFormat="1" applyFont="1" applyFill="1" applyBorder="1" applyAlignment="1">
      <alignment horizontal="center" vertical="center"/>
    </xf>
    <xf numFmtId="0" fontId="33" fillId="0" borderId="14" xfId="42" applyNumberFormat="1" applyFont="1" applyFill="1" applyBorder="1" applyAlignment="1">
      <alignment horizontal="left" vertical="center"/>
    </xf>
    <xf numFmtId="176" fontId="33" fillId="0" borderId="0" xfId="42" applyNumberFormat="1" applyFont="1" applyFill="1" applyBorder="1" applyAlignment="1">
      <alignment horizontal="center" vertical="center"/>
    </xf>
    <xf numFmtId="0" fontId="33" fillId="0" borderId="16" xfId="42" applyNumberFormat="1" applyFont="1" applyFill="1" applyBorder="1" applyAlignment="1">
      <alignment horizontal="center" vertical="center"/>
    </xf>
    <xf numFmtId="0" fontId="33" fillId="0" borderId="14" xfId="42" applyNumberFormat="1" applyFont="1" applyFill="1" applyBorder="1" applyAlignment="1">
      <alignment horizontal="center" vertical="center"/>
    </xf>
    <xf numFmtId="0" fontId="33" fillId="0" borderId="10" xfId="42" applyNumberFormat="1" applyFont="1" applyFill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/>
    </xf>
    <xf numFmtId="177" fontId="33" fillId="0" borderId="11" xfId="0" applyNumberFormat="1" applyFont="1" applyBorder="1" applyAlignment="1">
      <alignment horizontal="center" vertical="center"/>
    </xf>
    <xf numFmtId="177" fontId="33" fillId="0" borderId="13" xfId="0" applyNumberFormat="1" applyFont="1" applyBorder="1" applyAlignment="1">
      <alignment horizontal="center" vertical="center"/>
    </xf>
    <xf numFmtId="49" fontId="33" fillId="0" borderId="11" xfId="42" applyNumberFormat="1" applyFont="1" applyFill="1" applyBorder="1" applyAlignment="1">
      <alignment horizontal="center" vertical="center"/>
    </xf>
    <xf numFmtId="49" fontId="33" fillId="0" borderId="13" xfId="42" applyNumberFormat="1" applyFont="1" applyFill="1" applyBorder="1" applyAlignment="1">
      <alignment horizontal="center" vertical="center"/>
    </xf>
    <xf numFmtId="0" fontId="33" fillId="0" borderId="20" xfId="42" applyNumberFormat="1" applyFont="1" applyFill="1" applyBorder="1" applyAlignment="1">
      <alignment horizontal="center" vertical="center"/>
    </xf>
    <xf numFmtId="0" fontId="33" fillId="0" borderId="21" xfId="42" applyNumberFormat="1" applyFont="1" applyFill="1" applyBorder="1" applyAlignment="1">
      <alignment horizontal="center" vertical="center"/>
    </xf>
    <xf numFmtId="0" fontId="36" fillId="0" borderId="10" xfId="42" applyNumberFormat="1" applyFont="1" applyBorder="1" applyAlignment="1">
      <alignment horizontal="center" vertical="center" wrapText="1"/>
    </xf>
    <xf numFmtId="177" fontId="0" fillId="0" borderId="10" xfId="0" applyNumberFormat="1" applyBorder="1" applyAlignment="1">
      <alignment horizontal="center" vertical="center"/>
    </xf>
    <xf numFmtId="37" fontId="28" fillId="0" borderId="10" xfId="42" applyNumberFormat="1" applyFont="1" applyFill="1" applyBorder="1" applyAlignment="1">
      <alignment horizontal="center" vertical="center"/>
    </xf>
    <xf numFmtId="0" fontId="0" fillId="38" borderId="0" xfId="0" applyFont="1" applyFill="1">
      <alignment vertical="center"/>
    </xf>
    <xf numFmtId="0" fontId="0" fillId="40" borderId="0" xfId="0" applyFont="1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1896"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zoomScale="85" zoomScaleNormal="85" workbookViewId="0">
      <selection activeCell="M18" sqref="M18"/>
    </sheetView>
  </sheetViews>
  <sheetFormatPr defaultRowHeight="16.5" x14ac:dyDescent="0.3"/>
  <cols>
    <col min="2" max="2" width="8.625" customWidth="1"/>
  </cols>
  <sheetData>
    <row r="1" spans="1:43" ht="17.100000000000001" customHeight="1" x14ac:dyDescent="0.3">
      <c r="A1" s="42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25" t="s">
        <v>18</v>
      </c>
      <c r="H1" s="29" t="s">
        <v>19</v>
      </c>
      <c r="I1" s="160" t="s">
        <v>20</v>
      </c>
      <c r="J1" s="161" t="s">
        <v>21</v>
      </c>
      <c r="K1" s="161" t="s">
        <v>22</v>
      </c>
      <c r="L1" s="162" t="s">
        <v>23</v>
      </c>
      <c r="M1" s="157" t="s">
        <v>24</v>
      </c>
      <c r="N1" s="158" t="s">
        <v>25</v>
      </c>
      <c r="O1" s="159" t="s">
        <v>26</v>
      </c>
      <c r="P1" s="158" t="s">
        <v>29</v>
      </c>
    </row>
    <row r="2" spans="1:43" ht="17.100000000000001" customHeight="1" x14ac:dyDescent="0.3">
      <c r="A2" s="42"/>
      <c r="B2" s="17"/>
      <c r="C2" s="17"/>
      <c r="D2" s="22">
        <v>1</v>
      </c>
      <c r="E2" s="24">
        <v>2</v>
      </c>
      <c r="F2" s="17">
        <v>3</v>
      </c>
      <c r="G2" s="26">
        <v>4</v>
      </c>
      <c r="H2" s="22">
        <v>5</v>
      </c>
      <c r="I2" s="160"/>
      <c r="J2" s="161"/>
      <c r="K2" s="161"/>
      <c r="L2" s="162"/>
      <c r="M2" s="157"/>
      <c r="N2" s="158"/>
      <c r="O2" s="159"/>
      <c r="P2" s="158"/>
      <c r="AN2">
        <v>1</v>
      </c>
      <c r="AO2" t="s">
        <v>11</v>
      </c>
    </row>
    <row r="3" spans="1:43" ht="19.5" x14ac:dyDescent="0.3">
      <c r="A3" s="43" t="s">
        <v>0</v>
      </c>
      <c r="B3" s="17" t="s">
        <v>89</v>
      </c>
      <c r="C3" s="14" t="s">
        <v>48</v>
      </c>
      <c r="D3" s="17"/>
      <c r="E3" s="14" t="s">
        <v>48</v>
      </c>
      <c r="F3" s="17"/>
      <c r="G3" s="17"/>
      <c r="H3" s="17"/>
      <c r="I3" s="2">
        <f t="shared" ref="I3:I10" si="0">COUNTIF(B3:H3,"주간")</f>
        <v>1</v>
      </c>
      <c r="J3" s="2">
        <f t="shared" ref="J3:J10" si="1">COUNTIF(B3:H3,"오전")</f>
        <v>0</v>
      </c>
      <c r="K3" s="2">
        <f t="shared" ref="K3:K10" si="2">COUNTIF(B3:H3,"오후")</f>
        <v>0</v>
      </c>
      <c r="L3" s="3">
        <f t="shared" ref="L3:L10" si="3">COUNTIF(B3:H3,"야간")</f>
        <v>0</v>
      </c>
      <c r="M3" s="4">
        <f t="shared" ref="M3:M10" si="4">COUNTIF(B3:H3,"휴무")</f>
        <v>2</v>
      </c>
      <c r="N3" s="1" t="s">
        <v>0</v>
      </c>
      <c r="O3" s="5">
        <f>(I3*12)+(J3*6)+(K3*6)+(L3*12)</f>
        <v>12</v>
      </c>
      <c r="P3" s="5">
        <f>(I3*4)+(L3*4)</f>
        <v>4</v>
      </c>
      <c r="AH3" s="93" t="s">
        <v>107</v>
      </c>
      <c r="AI3" s="94" t="str">
        <f>IF(AI4=2,"b","a")</f>
        <v>a</v>
      </c>
      <c r="AJ3" s="94" t="str">
        <f t="shared" ref="AJ3" si="5">IF(AJ4=2,"b","a")</f>
        <v>a</v>
      </c>
      <c r="AK3" s="94" t="str">
        <f t="shared" ref="AK3" si="6">IF(AK4=2,"b","a")</f>
        <v>a</v>
      </c>
      <c r="AL3" s="94" t="str">
        <f t="shared" ref="AL3" si="7">IF(AL4=2,"b","a")</f>
        <v>a</v>
      </c>
      <c r="AM3" s="94" t="str">
        <f t="shared" ref="AM3" si="8">IF(AM4=2,"b","a")</f>
        <v>a</v>
      </c>
      <c r="AN3" s="94" t="str">
        <f t="shared" ref="AN3" si="9">IF(AN4=2,"b","a")</f>
        <v>a</v>
      </c>
      <c r="AO3" s="94" t="str">
        <f t="shared" ref="AO3" si="10">IF(AO4=2,"b","a")</f>
        <v>a</v>
      </c>
      <c r="AQ3" t="s">
        <v>108</v>
      </c>
    </row>
    <row r="4" spans="1:43" ht="19.5" x14ac:dyDescent="0.3">
      <c r="A4" s="43" t="s">
        <v>1</v>
      </c>
      <c r="B4" s="17"/>
      <c r="C4" s="17"/>
      <c r="D4" s="17"/>
      <c r="E4" s="17"/>
      <c r="F4" s="17"/>
      <c r="G4" s="14" t="s">
        <v>48</v>
      </c>
      <c r="H4" s="14" t="s">
        <v>48</v>
      </c>
      <c r="I4" s="2">
        <f t="shared" si="0"/>
        <v>0</v>
      </c>
      <c r="J4" s="2">
        <f t="shared" si="1"/>
        <v>0</v>
      </c>
      <c r="K4" s="2">
        <f t="shared" si="2"/>
        <v>0</v>
      </c>
      <c r="L4" s="3">
        <f t="shared" si="3"/>
        <v>0</v>
      </c>
      <c r="M4" s="4">
        <f t="shared" si="4"/>
        <v>2</v>
      </c>
      <c r="N4" s="1" t="s">
        <v>1</v>
      </c>
      <c r="O4" s="5">
        <f t="shared" ref="O4:O9" si="11">(I4*12)+(J4*6)+(K4*6)+(L4*12)</f>
        <v>0</v>
      </c>
      <c r="P4" s="5">
        <f t="shared" ref="P4:P10" si="12">(I4*4)+(L4*4)</f>
        <v>0</v>
      </c>
      <c r="AH4" s="101" t="s">
        <v>106</v>
      </c>
      <c r="AI4" s="102">
        <f t="shared" ref="AI4:AO8" si="13">IF(B18=B12,1,0)</f>
        <v>1</v>
      </c>
      <c r="AJ4" s="102">
        <f t="shared" si="13"/>
        <v>1</v>
      </c>
      <c r="AK4" s="102">
        <f t="shared" si="13"/>
        <v>1</v>
      </c>
      <c r="AL4" s="102">
        <f t="shared" si="13"/>
        <v>1</v>
      </c>
      <c r="AM4" s="102">
        <f t="shared" si="13"/>
        <v>1</v>
      </c>
      <c r="AN4" s="102">
        <f t="shared" si="13"/>
        <v>1</v>
      </c>
      <c r="AO4" s="102">
        <f t="shared" si="13"/>
        <v>1</v>
      </c>
      <c r="AQ4" s="111" t="str">
        <f>IF(SUM(AI4:AO8)=35,"ok","ng")</f>
        <v>ng</v>
      </c>
    </row>
    <row r="5" spans="1:43" ht="19.5" x14ac:dyDescent="0.3">
      <c r="A5" s="43" t="s">
        <v>2</v>
      </c>
      <c r="B5" s="17"/>
      <c r="C5" s="17"/>
      <c r="D5" s="14" t="s">
        <v>48</v>
      </c>
      <c r="E5" s="17"/>
      <c r="F5" s="14" t="s">
        <v>48</v>
      </c>
      <c r="G5" s="17"/>
      <c r="H5" s="17"/>
      <c r="I5" s="2">
        <f t="shared" si="0"/>
        <v>0</v>
      </c>
      <c r="J5" s="2">
        <f t="shared" si="1"/>
        <v>0</v>
      </c>
      <c r="K5" s="2">
        <f t="shared" si="2"/>
        <v>0</v>
      </c>
      <c r="L5" s="3">
        <f t="shared" si="3"/>
        <v>0</v>
      </c>
      <c r="M5" s="4">
        <f t="shared" si="4"/>
        <v>2</v>
      </c>
      <c r="N5" s="1" t="s">
        <v>2</v>
      </c>
      <c r="O5" s="5">
        <f t="shared" si="11"/>
        <v>0</v>
      </c>
      <c r="P5" s="5">
        <f t="shared" si="12"/>
        <v>0</v>
      </c>
      <c r="AH5" s="101" t="s">
        <v>102</v>
      </c>
      <c r="AI5" s="102">
        <f t="shared" si="13"/>
        <v>1</v>
      </c>
      <c r="AJ5" s="102">
        <f t="shared" si="13"/>
        <v>0</v>
      </c>
      <c r="AK5" s="102">
        <f t="shared" si="13"/>
        <v>0</v>
      </c>
      <c r="AL5" s="102">
        <f t="shared" si="13"/>
        <v>0</v>
      </c>
      <c r="AM5" s="102">
        <f t="shared" si="13"/>
        <v>0</v>
      </c>
      <c r="AN5" s="102">
        <f t="shared" si="13"/>
        <v>0</v>
      </c>
      <c r="AO5" s="102">
        <f t="shared" si="13"/>
        <v>0</v>
      </c>
    </row>
    <row r="6" spans="1:43" ht="19.5" x14ac:dyDescent="0.3">
      <c r="A6" s="43" t="s">
        <v>3</v>
      </c>
      <c r="B6" s="17"/>
      <c r="C6" s="14" t="s">
        <v>48</v>
      </c>
      <c r="D6" s="17"/>
      <c r="E6" s="17"/>
      <c r="F6" s="17"/>
      <c r="G6" s="14" t="s">
        <v>48</v>
      </c>
      <c r="H6" s="17"/>
      <c r="I6" s="2">
        <f t="shared" si="0"/>
        <v>0</v>
      </c>
      <c r="J6" s="2">
        <f t="shared" si="1"/>
        <v>0</v>
      </c>
      <c r="K6" s="2">
        <f t="shared" si="2"/>
        <v>0</v>
      </c>
      <c r="L6" s="3">
        <f t="shared" si="3"/>
        <v>0</v>
      </c>
      <c r="M6" s="4">
        <f t="shared" si="4"/>
        <v>2</v>
      </c>
      <c r="N6" s="1" t="s">
        <v>3</v>
      </c>
      <c r="O6" s="5">
        <f t="shared" si="11"/>
        <v>0</v>
      </c>
      <c r="P6" s="5">
        <f t="shared" si="12"/>
        <v>0</v>
      </c>
      <c r="AH6" s="101" t="s">
        <v>103</v>
      </c>
      <c r="AI6" s="102">
        <f t="shared" si="13"/>
        <v>0</v>
      </c>
      <c r="AJ6" s="102">
        <f t="shared" si="13"/>
        <v>0</v>
      </c>
      <c r="AK6" s="102">
        <f t="shared" si="13"/>
        <v>0</v>
      </c>
      <c r="AL6" s="102">
        <f t="shared" si="13"/>
        <v>0</v>
      </c>
      <c r="AM6" s="102">
        <f t="shared" si="13"/>
        <v>0</v>
      </c>
      <c r="AN6" s="102">
        <f t="shared" si="13"/>
        <v>0</v>
      </c>
      <c r="AO6" s="102">
        <f t="shared" si="13"/>
        <v>0</v>
      </c>
    </row>
    <row r="7" spans="1:43" ht="19.5" x14ac:dyDescent="0.3">
      <c r="A7" s="43" t="s">
        <v>4</v>
      </c>
      <c r="B7" s="14" t="s">
        <v>48</v>
      </c>
      <c r="C7" s="17"/>
      <c r="D7" s="17"/>
      <c r="E7" s="17"/>
      <c r="F7" s="17"/>
      <c r="G7" s="17"/>
      <c r="H7" s="14" t="s">
        <v>48</v>
      </c>
      <c r="I7" s="2">
        <f t="shared" si="0"/>
        <v>0</v>
      </c>
      <c r="J7" s="2">
        <f t="shared" si="1"/>
        <v>0</v>
      </c>
      <c r="K7" s="2">
        <f t="shared" si="2"/>
        <v>0</v>
      </c>
      <c r="L7" s="3">
        <f t="shared" si="3"/>
        <v>0</v>
      </c>
      <c r="M7" s="4">
        <f t="shared" si="4"/>
        <v>2</v>
      </c>
      <c r="N7" s="1" t="s">
        <v>4</v>
      </c>
      <c r="O7" s="5">
        <f t="shared" si="11"/>
        <v>0</v>
      </c>
      <c r="P7" s="5">
        <f t="shared" si="12"/>
        <v>0</v>
      </c>
      <c r="AH7" s="101" t="s">
        <v>104</v>
      </c>
      <c r="AI7" s="102">
        <f t="shared" si="13"/>
        <v>0</v>
      </c>
      <c r="AJ7" s="102">
        <f t="shared" si="13"/>
        <v>1</v>
      </c>
      <c r="AK7" s="102">
        <f t="shared" si="13"/>
        <v>0</v>
      </c>
      <c r="AL7" s="102">
        <f t="shared" si="13"/>
        <v>0</v>
      </c>
      <c r="AM7" s="102">
        <f t="shared" si="13"/>
        <v>0</v>
      </c>
      <c r="AN7" s="102">
        <f t="shared" si="13"/>
        <v>1</v>
      </c>
      <c r="AO7" s="102">
        <f t="shared" si="13"/>
        <v>1</v>
      </c>
    </row>
    <row r="8" spans="1:43" ht="19.5" x14ac:dyDescent="0.3">
      <c r="A8" s="43" t="s">
        <v>5</v>
      </c>
      <c r="B8" s="14" t="s">
        <v>48</v>
      </c>
      <c r="C8" s="14" t="s">
        <v>48</v>
      </c>
      <c r="D8" s="14" t="s">
        <v>48</v>
      </c>
      <c r="E8" s="17"/>
      <c r="F8" s="17"/>
      <c r="G8" s="17"/>
      <c r="H8" s="17"/>
      <c r="I8" s="2">
        <f t="shared" si="0"/>
        <v>0</v>
      </c>
      <c r="J8" s="2">
        <f t="shared" si="1"/>
        <v>0</v>
      </c>
      <c r="K8" s="2">
        <f t="shared" si="2"/>
        <v>0</v>
      </c>
      <c r="L8" s="3">
        <f t="shared" si="3"/>
        <v>0</v>
      </c>
      <c r="M8" s="4">
        <f t="shared" si="4"/>
        <v>3</v>
      </c>
      <c r="N8" s="1" t="s">
        <v>5</v>
      </c>
      <c r="O8" s="5">
        <f t="shared" si="11"/>
        <v>0</v>
      </c>
      <c r="P8" s="5">
        <f t="shared" si="12"/>
        <v>0</v>
      </c>
      <c r="AH8" s="101" t="s">
        <v>105</v>
      </c>
      <c r="AI8" s="102">
        <f t="shared" si="13"/>
        <v>0</v>
      </c>
      <c r="AJ8" s="102">
        <f t="shared" si="13"/>
        <v>0</v>
      </c>
      <c r="AK8" s="102">
        <f t="shared" si="13"/>
        <v>0</v>
      </c>
      <c r="AL8" s="102">
        <f t="shared" si="13"/>
        <v>0</v>
      </c>
      <c r="AM8" s="102">
        <f t="shared" si="13"/>
        <v>0</v>
      </c>
      <c r="AN8" s="102">
        <f t="shared" si="13"/>
        <v>0</v>
      </c>
      <c r="AO8" s="102">
        <f t="shared" si="13"/>
        <v>0</v>
      </c>
    </row>
    <row r="9" spans="1:43" ht="19.5" x14ac:dyDescent="0.3">
      <c r="A9" s="43" t="s">
        <v>6</v>
      </c>
      <c r="B9" s="17"/>
      <c r="C9" s="17"/>
      <c r="D9" s="17"/>
      <c r="E9" s="17"/>
      <c r="F9" s="14" t="s">
        <v>48</v>
      </c>
      <c r="G9" s="17"/>
      <c r="H9" s="14" t="s">
        <v>48</v>
      </c>
      <c r="I9" s="2">
        <f t="shared" si="0"/>
        <v>0</v>
      </c>
      <c r="J9" s="2">
        <f t="shared" si="1"/>
        <v>0</v>
      </c>
      <c r="K9" s="2">
        <f t="shared" si="2"/>
        <v>0</v>
      </c>
      <c r="L9" s="3">
        <f t="shared" si="3"/>
        <v>0</v>
      </c>
      <c r="M9" s="4">
        <f t="shared" si="4"/>
        <v>2</v>
      </c>
      <c r="N9" s="1" t="s">
        <v>6</v>
      </c>
      <c r="O9" s="5">
        <f t="shared" si="11"/>
        <v>0</v>
      </c>
      <c r="P9" s="5">
        <f t="shared" si="12"/>
        <v>0</v>
      </c>
      <c r="AO9" t="s">
        <v>98</v>
      </c>
    </row>
    <row r="10" spans="1:43" ht="19.5" x14ac:dyDescent="0.3">
      <c r="A10" s="43" t="s">
        <v>7</v>
      </c>
      <c r="B10" s="17"/>
      <c r="C10" s="17"/>
      <c r="D10" s="17"/>
      <c r="E10" s="14" t="s">
        <v>48</v>
      </c>
      <c r="F10" s="17"/>
      <c r="G10" s="14" t="s">
        <v>48</v>
      </c>
      <c r="H10" s="17"/>
      <c r="I10" s="2">
        <f t="shared" si="0"/>
        <v>0</v>
      </c>
      <c r="J10" s="2">
        <f t="shared" si="1"/>
        <v>0</v>
      </c>
      <c r="K10" s="2">
        <f t="shared" si="2"/>
        <v>0</v>
      </c>
      <c r="L10" s="3">
        <f t="shared" si="3"/>
        <v>0</v>
      </c>
      <c r="M10" s="4">
        <f t="shared" si="4"/>
        <v>2</v>
      </c>
      <c r="N10" s="1" t="s">
        <v>7</v>
      </c>
      <c r="O10" s="5">
        <f>(I10*12)+(J10*6)+(K10*6)+(L10*12)</f>
        <v>0</v>
      </c>
      <c r="P10" s="5">
        <f t="shared" si="12"/>
        <v>0</v>
      </c>
      <c r="AN10" t="s">
        <v>97</v>
      </c>
      <c r="AO10" t="s">
        <v>97</v>
      </c>
    </row>
    <row r="11" spans="1:43" ht="19.5" x14ac:dyDescent="0.3">
      <c r="A11" s="43" t="s">
        <v>107</v>
      </c>
      <c r="B11" s="18" t="str">
        <f>IF(B12=2,"b","a")</f>
        <v>b</v>
      </c>
      <c r="C11" s="18" t="str">
        <f t="shared" ref="C11:H11" si="14">IF(C12=2,"b","a")</f>
        <v>a</v>
      </c>
      <c r="D11" s="18" t="str">
        <f t="shared" si="14"/>
        <v>b</v>
      </c>
      <c r="E11" s="18" t="str">
        <f t="shared" si="14"/>
        <v>b</v>
      </c>
      <c r="F11" s="18" t="str">
        <f t="shared" si="14"/>
        <v>b</v>
      </c>
      <c r="G11" s="18" t="str">
        <f t="shared" si="14"/>
        <v>a</v>
      </c>
      <c r="H11" s="18" t="str">
        <f t="shared" si="14"/>
        <v>a</v>
      </c>
      <c r="I11" s="2"/>
      <c r="J11" s="2"/>
      <c r="K11" s="2"/>
      <c r="L11" s="3"/>
      <c r="M11" s="4">
        <f>SUM(M3:M10)</f>
        <v>17</v>
      </c>
      <c r="N11" s="1"/>
      <c r="O11" s="5"/>
      <c r="P11" s="5"/>
      <c r="AN11" t="s">
        <v>97</v>
      </c>
      <c r="AO11" t="s">
        <v>99</v>
      </c>
    </row>
    <row r="12" spans="1:43" ht="19.5" x14ac:dyDescent="0.3">
      <c r="A12" s="44" t="s">
        <v>106</v>
      </c>
      <c r="B12" s="15">
        <f t="shared" ref="B12:H12" si="15">COUNTIF(B3:B10,"휴무")</f>
        <v>2</v>
      </c>
      <c r="C12" s="15">
        <f t="shared" si="15"/>
        <v>3</v>
      </c>
      <c r="D12" s="15">
        <f t="shared" si="15"/>
        <v>2</v>
      </c>
      <c r="E12" s="15">
        <f t="shared" si="15"/>
        <v>2</v>
      </c>
      <c r="F12" s="15">
        <f t="shared" si="15"/>
        <v>2</v>
      </c>
      <c r="G12" s="15">
        <f t="shared" si="15"/>
        <v>3</v>
      </c>
      <c r="H12" s="15">
        <f t="shared" si="15"/>
        <v>3</v>
      </c>
      <c r="I12" s="2">
        <f>SUM(B12:H12)</f>
        <v>17</v>
      </c>
      <c r="J12" s="2"/>
      <c r="K12" s="2"/>
      <c r="L12" s="3"/>
      <c r="M12" s="4"/>
      <c r="N12" s="1"/>
      <c r="O12" s="5"/>
      <c r="P12" s="5"/>
      <c r="AN12" t="s">
        <v>100</v>
      </c>
      <c r="AO12" t="s">
        <v>101</v>
      </c>
    </row>
    <row r="13" spans="1:43" ht="19.5" x14ac:dyDescent="0.3">
      <c r="A13" s="44" t="s">
        <v>102</v>
      </c>
      <c r="B13" s="15">
        <f t="shared" ref="B13:H13" si="16">IF(B11="a",2,1)</f>
        <v>1</v>
      </c>
      <c r="C13" s="15">
        <f t="shared" si="16"/>
        <v>2</v>
      </c>
      <c r="D13" s="15">
        <f t="shared" si="16"/>
        <v>1</v>
      </c>
      <c r="E13" s="15">
        <f t="shared" si="16"/>
        <v>1</v>
      </c>
      <c r="F13" s="15">
        <f t="shared" si="16"/>
        <v>1</v>
      </c>
      <c r="G13" s="15">
        <f t="shared" si="16"/>
        <v>2</v>
      </c>
      <c r="H13" s="15">
        <f t="shared" si="16"/>
        <v>2</v>
      </c>
      <c r="I13" s="2"/>
      <c r="K13" s="2"/>
      <c r="L13" s="3"/>
      <c r="M13" s="4"/>
      <c r="N13" s="1"/>
      <c r="O13" s="5"/>
      <c r="P13" s="5"/>
    </row>
    <row r="14" spans="1:43" ht="19.5" x14ac:dyDescent="0.3">
      <c r="A14" s="44" t="s">
        <v>103</v>
      </c>
      <c r="B14" s="15">
        <f t="shared" ref="B14:H14" si="17">IF(B11="a",1,2)</f>
        <v>2</v>
      </c>
      <c r="C14" s="15">
        <f t="shared" si="17"/>
        <v>1</v>
      </c>
      <c r="D14" s="15">
        <f t="shared" si="17"/>
        <v>2</v>
      </c>
      <c r="E14" s="15">
        <f t="shared" si="17"/>
        <v>2</v>
      </c>
      <c r="F14" s="15">
        <f t="shared" si="17"/>
        <v>2</v>
      </c>
      <c r="G14" s="15">
        <f t="shared" si="17"/>
        <v>1</v>
      </c>
      <c r="H14" s="15">
        <f t="shared" si="17"/>
        <v>1</v>
      </c>
      <c r="I14" s="2"/>
      <c r="J14" s="2"/>
      <c r="K14" s="2"/>
      <c r="L14" s="3"/>
      <c r="M14" s="4"/>
      <c r="N14" s="1"/>
      <c r="O14" s="5"/>
      <c r="P14" s="5"/>
    </row>
    <row r="15" spans="1:43" ht="19.5" x14ac:dyDescent="0.3">
      <c r="A15" s="44" t="s">
        <v>104</v>
      </c>
      <c r="B15" s="15">
        <f t="shared" ref="B15:H15" si="18">IF(B11="a",0,1)</f>
        <v>1</v>
      </c>
      <c r="C15" s="15">
        <f t="shared" si="18"/>
        <v>0</v>
      </c>
      <c r="D15" s="15">
        <f t="shared" si="18"/>
        <v>1</v>
      </c>
      <c r="E15" s="15">
        <f t="shared" si="18"/>
        <v>1</v>
      </c>
      <c r="F15" s="15">
        <f t="shared" si="18"/>
        <v>1</v>
      </c>
      <c r="G15" s="15">
        <f t="shared" si="18"/>
        <v>0</v>
      </c>
      <c r="H15" s="15">
        <f t="shared" si="18"/>
        <v>0</v>
      </c>
      <c r="I15" s="2"/>
      <c r="J15" s="2"/>
      <c r="K15" s="2"/>
      <c r="L15" s="3"/>
      <c r="M15" s="4"/>
      <c r="N15" s="1"/>
      <c r="O15" s="5"/>
      <c r="P15" s="5"/>
    </row>
    <row r="16" spans="1:43" ht="19.5" x14ac:dyDescent="0.3">
      <c r="A16" s="44" t="s">
        <v>105</v>
      </c>
      <c r="B16" s="15">
        <v>2</v>
      </c>
      <c r="C16" s="15">
        <v>2</v>
      </c>
      <c r="D16" s="15">
        <v>2</v>
      </c>
      <c r="E16" s="15">
        <v>2</v>
      </c>
      <c r="F16" s="15">
        <v>2</v>
      </c>
      <c r="G16" s="15">
        <v>2</v>
      </c>
      <c r="H16" s="15">
        <v>2</v>
      </c>
      <c r="I16" s="2"/>
      <c r="J16" s="2"/>
      <c r="K16" s="2"/>
      <c r="L16" s="3"/>
      <c r="M16" s="4"/>
      <c r="N16" s="1"/>
      <c r="O16" s="5"/>
      <c r="P16" s="5"/>
    </row>
    <row r="17" spans="1:41" s="100" customFormat="1" ht="19.5" x14ac:dyDescent="0.3">
      <c r="A17" s="93" t="s">
        <v>107</v>
      </c>
      <c r="B17" s="94" t="str">
        <f>IF(B18=2,"b","a")</f>
        <v>b</v>
      </c>
      <c r="C17" s="94" t="str">
        <f t="shared" ref="C17" si="19">IF(C18=2,"b","a")</f>
        <v>a</v>
      </c>
      <c r="D17" s="94" t="str">
        <f t="shared" ref="D17" si="20">IF(D18=2,"b","a")</f>
        <v>b</v>
      </c>
      <c r="E17" s="94" t="str">
        <f t="shared" ref="E17" si="21">IF(E18=2,"b","a")</f>
        <v>b</v>
      </c>
      <c r="F17" s="94" t="str">
        <f t="shared" ref="F17" si="22">IF(F18=2,"b","a")</f>
        <v>b</v>
      </c>
      <c r="G17" s="94" t="str">
        <f t="shared" ref="G17" si="23">IF(G18=2,"b","a")</f>
        <v>a</v>
      </c>
      <c r="H17" s="94" t="str">
        <f t="shared" ref="H17" si="24">IF(H18=2,"b","a")</f>
        <v>a</v>
      </c>
      <c r="I17" s="95"/>
      <c r="J17" s="95"/>
      <c r="K17" s="95"/>
      <c r="L17" s="96"/>
      <c r="M17" s="97"/>
      <c r="N17" s="98"/>
      <c r="O17" s="99"/>
      <c r="P17" s="99"/>
      <c r="AN17" s="100" t="s">
        <v>97</v>
      </c>
      <c r="AO17" s="100" t="s">
        <v>99</v>
      </c>
    </row>
    <row r="18" spans="1:41" s="100" customFormat="1" ht="19.5" x14ac:dyDescent="0.3">
      <c r="A18" s="101" t="s">
        <v>106</v>
      </c>
      <c r="B18" s="102">
        <f t="shared" ref="B18:H18" si="25">COUNTIF(B3:B10,"휴무")</f>
        <v>2</v>
      </c>
      <c r="C18" s="102">
        <f t="shared" si="25"/>
        <v>3</v>
      </c>
      <c r="D18" s="102">
        <f t="shared" si="25"/>
        <v>2</v>
      </c>
      <c r="E18" s="102">
        <f t="shared" si="25"/>
        <v>2</v>
      </c>
      <c r="F18" s="102">
        <f t="shared" si="25"/>
        <v>2</v>
      </c>
      <c r="G18" s="102">
        <f t="shared" si="25"/>
        <v>3</v>
      </c>
      <c r="H18" s="102">
        <f t="shared" si="25"/>
        <v>3</v>
      </c>
      <c r="I18" s="95"/>
      <c r="J18" s="95"/>
      <c r="K18" s="95"/>
      <c r="L18" s="96"/>
      <c r="M18" s="97"/>
      <c r="N18" s="98"/>
      <c r="O18" s="99"/>
      <c r="P18" s="99"/>
      <c r="AN18" s="100" t="s">
        <v>100</v>
      </c>
      <c r="AO18" s="100" t="s">
        <v>101</v>
      </c>
    </row>
    <row r="19" spans="1:41" s="100" customFormat="1" ht="19.5" x14ac:dyDescent="0.3">
      <c r="A19" s="101" t="s">
        <v>102</v>
      </c>
      <c r="B19" s="102">
        <f t="shared" ref="B19:H19" si="26">COUNTIF(B3:B10,"주간")</f>
        <v>1</v>
      </c>
      <c r="C19" s="102">
        <f t="shared" si="26"/>
        <v>0</v>
      </c>
      <c r="D19" s="102">
        <f t="shared" si="26"/>
        <v>0</v>
      </c>
      <c r="E19" s="102">
        <f t="shared" si="26"/>
        <v>0</v>
      </c>
      <c r="F19" s="102">
        <f t="shared" si="26"/>
        <v>0</v>
      </c>
      <c r="G19" s="102">
        <f t="shared" si="26"/>
        <v>0</v>
      </c>
      <c r="H19" s="102">
        <f t="shared" si="26"/>
        <v>0</v>
      </c>
      <c r="I19" s="95"/>
      <c r="K19" s="95"/>
      <c r="L19" s="96"/>
      <c r="M19" s="97"/>
      <c r="N19" s="98"/>
      <c r="O19" s="99"/>
      <c r="P19" s="99"/>
    </row>
    <row r="20" spans="1:41" s="100" customFormat="1" ht="19.5" x14ac:dyDescent="0.3">
      <c r="A20" s="101" t="s">
        <v>103</v>
      </c>
      <c r="B20" s="102">
        <f t="shared" ref="B20:H20" si="27">COUNTIF(B3:B10,"오전")</f>
        <v>0</v>
      </c>
      <c r="C20" s="102">
        <f t="shared" si="27"/>
        <v>0</v>
      </c>
      <c r="D20" s="102">
        <f t="shared" si="27"/>
        <v>0</v>
      </c>
      <c r="E20" s="102">
        <f t="shared" si="27"/>
        <v>0</v>
      </c>
      <c r="F20" s="102">
        <f t="shared" si="27"/>
        <v>0</v>
      </c>
      <c r="G20" s="102">
        <f t="shared" si="27"/>
        <v>0</v>
      </c>
      <c r="H20" s="102">
        <f t="shared" si="27"/>
        <v>0</v>
      </c>
      <c r="I20" s="95"/>
      <c r="J20" s="95"/>
      <c r="K20" s="95"/>
      <c r="L20" s="96"/>
      <c r="M20" s="97"/>
      <c r="N20" s="98"/>
      <c r="O20" s="99"/>
      <c r="P20" s="99"/>
    </row>
    <row r="21" spans="1:41" s="100" customFormat="1" ht="19.5" x14ac:dyDescent="0.3">
      <c r="A21" s="101" t="s">
        <v>104</v>
      </c>
      <c r="B21" s="102">
        <f t="shared" ref="B21:H21" si="28">COUNTIF(B3:B10,"오후")</f>
        <v>0</v>
      </c>
      <c r="C21" s="102">
        <f t="shared" si="28"/>
        <v>0</v>
      </c>
      <c r="D21" s="102">
        <f t="shared" si="28"/>
        <v>0</v>
      </c>
      <c r="E21" s="102">
        <f t="shared" si="28"/>
        <v>0</v>
      </c>
      <c r="F21" s="102">
        <f t="shared" si="28"/>
        <v>0</v>
      </c>
      <c r="G21" s="102">
        <f t="shared" si="28"/>
        <v>0</v>
      </c>
      <c r="H21" s="102">
        <f t="shared" si="28"/>
        <v>0</v>
      </c>
      <c r="I21" s="95"/>
      <c r="J21" s="95"/>
      <c r="K21" s="95"/>
      <c r="L21" s="96"/>
      <c r="M21" s="97"/>
      <c r="N21" s="98"/>
      <c r="O21" s="99"/>
      <c r="P21" s="99"/>
    </row>
    <row r="22" spans="1:41" s="100" customFormat="1" ht="19.5" x14ac:dyDescent="0.3">
      <c r="A22" s="101" t="s">
        <v>105</v>
      </c>
      <c r="B22" s="102">
        <f t="shared" ref="B22:H22" si="29">COUNTIF(B3:B10,"야간")</f>
        <v>0</v>
      </c>
      <c r="C22" s="102">
        <f t="shared" si="29"/>
        <v>0</v>
      </c>
      <c r="D22" s="102">
        <f t="shared" si="29"/>
        <v>0</v>
      </c>
      <c r="E22" s="102">
        <f t="shared" si="29"/>
        <v>0</v>
      </c>
      <c r="F22" s="102">
        <f t="shared" si="29"/>
        <v>0</v>
      </c>
      <c r="G22" s="102">
        <f t="shared" si="29"/>
        <v>0</v>
      </c>
      <c r="H22" s="102">
        <f t="shared" si="29"/>
        <v>0</v>
      </c>
      <c r="I22" s="95"/>
      <c r="J22" s="95"/>
      <c r="K22" s="95"/>
      <c r="L22" s="96"/>
      <c r="M22" s="97"/>
      <c r="N22" s="98"/>
      <c r="O22" s="99"/>
      <c r="P22" s="99"/>
    </row>
    <row r="23" spans="1:41" s="110" customFormat="1" ht="19.5" x14ac:dyDescent="0.3">
      <c r="A23" s="103"/>
      <c r="B23" s="104"/>
      <c r="C23" s="104"/>
      <c r="D23" s="104"/>
      <c r="E23" s="104"/>
      <c r="F23" s="104"/>
      <c r="G23" s="104"/>
      <c r="H23" s="104"/>
      <c r="I23" s="105"/>
      <c r="J23" s="105"/>
      <c r="K23" s="105"/>
      <c r="L23" s="106"/>
      <c r="M23" s="107"/>
      <c r="N23" s="108"/>
      <c r="O23" s="109"/>
      <c r="P23" s="109"/>
    </row>
    <row r="24" spans="1:41" ht="19.5" x14ac:dyDescent="0.3">
      <c r="A24" s="92" t="s">
        <v>25</v>
      </c>
      <c r="B24" s="18">
        <v>6</v>
      </c>
      <c r="C24" s="18">
        <v>7</v>
      </c>
      <c r="D24" s="18">
        <v>8</v>
      </c>
      <c r="E24" s="18">
        <v>9</v>
      </c>
      <c r="F24" s="18">
        <v>10</v>
      </c>
      <c r="G24" s="27">
        <v>11</v>
      </c>
      <c r="H24" s="30">
        <v>12</v>
      </c>
      <c r="I24" s="7" t="s">
        <v>20</v>
      </c>
      <c r="J24" s="7" t="s">
        <v>21</v>
      </c>
      <c r="K24" s="7" t="s">
        <v>22</v>
      </c>
      <c r="L24" s="8" t="s">
        <v>23</v>
      </c>
      <c r="M24" s="9" t="s">
        <v>30</v>
      </c>
      <c r="N24" s="10" t="s">
        <v>25</v>
      </c>
      <c r="O24" s="11" t="s">
        <v>26</v>
      </c>
      <c r="P24" s="11" t="s">
        <v>29</v>
      </c>
    </row>
    <row r="25" spans="1:41" ht="19.5" x14ac:dyDescent="0.3">
      <c r="A25" s="43" t="s">
        <v>0</v>
      </c>
      <c r="B25" s="17"/>
      <c r="C25" s="14" t="s">
        <v>48</v>
      </c>
      <c r="D25" s="14" t="s">
        <v>48</v>
      </c>
      <c r="E25" s="17"/>
      <c r="F25" s="17"/>
      <c r="G25" s="17"/>
      <c r="H25" s="17"/>
      <c r="I25" s="2">
        <f t="shared" ref="I25:I32" si="30">COUNTIF(B25:H25,"주간")</f>
        <v>0</v>
      </c>
      <c r="J25" s="2">
        <f t="shared" ref="J25:J32" si="31">COUNTIF(B25:H25,"오전")</f>
        <v>0</v>
      </c>
      <c r="K25" s="2">
        <f t="shared" ref="K25:K32" si="32">COUNTIF(B25:H25,"오후")</f>
        <v>0</v>
      </c>
      <c r="L25" s="3">
        <f t="shared" ref="L25:L32" si="33">COUNTIF(B25:H25,"야간")</f>
        <v>0</v>
      </c>
      <c r="M25" s="4">
        <f t="shared" ref="M25:M32" si="34">COUNTIF(B25:H25,"휴무")</f>
        <v>2</v>
      </c>
      <c r="N25" s="1" t="s">
        <v>0</v>
      </c>
      <c r="O25" s="5">
        <f>(I25*12)+(J25*6)+(K25*6)+(L25*12)</f>
        <v>0</v>
      </c>
      <c r="P25" s="5">
        <f t="shared" ref="P25:P32" si="35">(I25*4)+(L25*4)</f>
        <v>0</v>
      </c>
    </row>
    <row r="26" spans="1:41" ht="19.5" x14ac:dyDescent="0.3">
      <c r="A26" s="43" t="s">
        <v>1</v>
      </c>
      <c r="B26" s="17"/>
      <c r="C26" s="17"/>
      <c r="D26" s="17"/>
      <c r="E26" s="17"/>
      <c r="F26" s="17"/>
      <c r="G26" s="14" t="s">
        <v>48</v>
      </c>
      <c r="H26" s="14" t="s">
        <v>48</v>
      </c>
      <c r="I26" s="2">
        <f t="shared" si="30"/>
        <v>0</v>
      </c>
      <c r="J26" s="2">
        <f t="shared" si="31"/>
        <v>0</v>
      </c>
      <c r="K26" s="2">
        <f t="shared" si="32"/>
        <v>0</v>
      </c>
      <c r="L26" s="3">
        <f t="shared" si="33"/>
        <v>0</v>
      </c>
      <c r="M26" s="4">
        <f t="shared" si="34"/>
        <v>2</v>
      </c>
      <c r="N26" s="1" t="s">
        <v>1</v>
      </c>
      <c r="O26" s="5">
        <f t="shared" ref="O26:O32" si="36">(I26*12)+(J26*6)+(K26*6)+(L26*12)</f>
        <v>0</v>
      </c>
      <c r="P26" s="5">
        <f t="shared" si="35"/>
        <v>0</v>
      </c>
    </row>
    <row r="27" spans="1:41" ht="19.5" x14ac:dyDescent="0.3">
      <c r="A27" s="43" t="s">
        <v>2</v>
      </c>
      <c r="B27" s="17"/>
      <c r="C27" s="17"/>
      <c r="D27" s="14" t="s">
        <v>48</v>
      </c>
      <c r="E27" s="17"/>
      <c r="F27" s="14" t="s">
        <v>48</v>
      </c>
      <c r="G27" s="17"/>
      <c r="H27" s="17"/>
      <c r="I27" s="2">
        <f t="shared" si="30"/>
        <v>0</v>
      </c>
      <c r="J27" s="2">
        <f t="shared" si="31"/>
        <v>0</v>
      </c>
      <c r="K27" s="2">
        <f t="shared" si="32"/>
        <v>0</v>
      </c>
      <c r="L27" s="3">
        <f t="shared" si="33"/>
        <v>0</v>
      </c>
      <c r="M27" s="4">
        <f t="shared" si="34"/>
        <v>2</v>
      </c>
      <c r="N27" s="1" t="s">
        <v>2</v>
      </c>
      <c r="O27" s="5">
        <f t="shared" si="36"/>
        <v>0</v>
      </c>
      <c r="P27" s="5">
        <f t="shared" si="35"/>
        <v>0</v>
      </c>
    </row>
    <row r="28" spans="1:41" ht="19.5" x14ac:dyDescent="0.3">
      <c r="A28" s="43" t="s">
        <v>3</v>
      </c>
      <c r="B28" s="17"/>
      <c r="C28" s="14" t="s">
        <v>48</v>
      </c>
      <c r="D28" s="17"/>
      <c r="E28" s="17"/>
      <c r="F28" s="17"/>
      <c r="G28" s="14" t="s">
        <v>48</v>
      </c>
      <c r="H28" s="17"/>
      <c r="I28" s="2">
        <f t="shared" si="30"/>
        <v>0</v>
      </c>
      <c r="J28" s="2">
        <f t="shared" si="31"/>
        <v>0</v>
      </c>
      <c r="K28" s="2">
        <f t="shared" si="32"/>
        <v>0</v>
      </c>
      <c r="L28" s="3">
        <f t="shared" si="33"/>
        <v>0</v>
      </c>
      <c r="M28" s="4">
        <f t="shared" si="34"/>
        <v>2</v>
      </c>
      <c r="N28" s="1" t="s">
        <v>3</v>
      </c>
      <c r="O28" s="5">
        <f t="shared" si="36"/>
        <v>0</v>
      </c>
      <c r="P28" s="5">
        <f t="shared" si="35"/>
        <v>0</v>
      </c>
    </row>
    <row r="29" spans="1:41" ht="19.5" x14ac:dyDescent="0.3">
      <c r="A29" s="43" t="s">
        <v>4</v>
      </c>
      <c r="B29" s="14" t="s">
        <v>48</v>
      </c>
      <c r="C29" s="17"/>
      <c r="D29" s="17"/>
      <c r="E29" s="17"/>
      <c r="F29" s="17"/>
      <c r="G29" s="17"/>
      <c r="H29" s="14" t="s">
        <v>48</v>
      </c>
      <c r="I29" s="2">
        <f t="shared" si="30"/>
        <v>0</v>
      </c>
      <c r="J29" s="2">
        <f t="shared" si="31"/>
        <v>0</v>
      </c>
      <c r="K29" s="2">
        <f t="shared" si="32"/>
        <v>0</v>
      </c>
      <c r="L29" s="3">
        <f t="shared" si="33"/>
        <v>0</v>
      </c>
      <c r="M29" s="4">
        <f t="shared" si="34"/>
        <v>2</v>
      </c>
      <c r="N29" s="1" t="s">
        <v>4</v>
      </c>
      <c r="O29" s="5">
        <f t="shared" si="36"/>
        <v>0</v>
      </c>
      <c r="P29" s="5">
        <f t="shared" si="35"/>
        <v>0</v>
      </c>
    </row>
    <row r="30" spans="1:41" ht="19.5" x14ac:dyDescent="0.3">
      <c r="A30" s="43" t="s">
        <v>5</v>
      </c>
      <c r="B30" s="14" t="s">
        <v>48</v>
      </c>
      <c r="C30" s="17"/>
      <c r="D30" s="14" t="s">
        <v>48</v>
      </c>
      <c r="E30" s="17"/>
      <c r="F30" s="17"/>
      <c r="G30" s="17"/>
      <c r="H30" s="17"/>
      <c r="I30" s="2">
        <f t="shared" si="30"/>
        <v>0</v>
      </c>
      <c r="J30" s="2">
        <f t="shared" si="31"/>
        <v>0</v>
      </c>
      <c r="K30" s="2">
        <f t="shared" si="32"/>
        <v>0</v>
      </c>
      <c r="L30" s="3">
        <f t="shared" si="33"/>
        <v>0</v>
      </c>
      <c r="M30" s="4">
        <f t="shared" si="34"/>
        <v>2</v>
      </c>
      <c r="N30" s="1" t="s">
        <v>5</v>
      </c>
      <c r="O30" s="5">
        <f t="shared" si="36"/>
        <v>0</v>
      </c>
      <c r="P30" s="5">
        <f t="shared" si="35"/>
        <v>0</v>
      </c>
    </row>
    <row r="31" spans="1:41" ht="19.5" x14ac:dyDescent="0.3">
      <c r="A31" s="43" t="s">
        <v>6</v>
      </c>
      <c r="B31" s="17"/>
      <c r="C31" s="17"/>
      <c r="D31" s="17"/>
      <c r="E31" s="14" t="s">
        <v>48</v>
      </c>
      <c r="F31" s="14" t="s">
        <v>48</v>
      </c>
      <c r="G31" s="17"/>
      <c r="H31" s="17"/>
      <c r="I31" s="2">
        <f t="shared" si="30"/>
        <v>0</v>
      </c>
      <c r="J31" s="2">
        <f t="shared" si="31"/>
        <v>0</v>
      </c>
      <c r="K31" s="2">
        <f t="shared" si="32"/>
        <v>0</v>
      </c>
      <c r="L31" s="3">
        <f t="shared" si="33"/>
        <v>0</v>
      </c>
      <c r="M31" s="4">
        <f t="shared" si="34"/>
        <v>2</v>
      </c>
      <c r="N31" s="1" t="s">
        <v>6</v>
      </c>
      <c r="O31" s="5">
        <f t="shared" si="36"/>
        <v>0</v>
      </c>
      <c r="P31" s="5">
        <f t="shared" si="35"/>
        <v>0</v>
      </c>
    </row>
    <row r="32" spans="1:41" ht="19.5" x14ac:dyDescent="0.3">
      <c r="A32" s="43" t="s">
        <v>7</v>
      </c>
      <c r="B32" s="17"/>
      <c r="C32" s="14" t="s">
        <v>48</v>
      </c>
      <c r="D32" s="17"/>
      <c r="E32" s="14" t="s">
        <v>48</v>
      </c>
      <c r="F32" s="17"/>
      <c r="G32" s="14" t="s">
        <v>48</v>
      </c>
      <c r="H32" s="17"/>
      <c r="I32" s="2">
        <f t="shared" si="30"/>
        <v>0</v>
      </c>
      <c r="J32" s="2">
        <f t="shared" si="31"/>
        <v>0</v>
      </c>
      <c r="K32" s="2">
        <f t="shared" si="32"/>
        <v>0</v>
      </c>
      <c r="L32" s="3">
        <f t="shared" si="33"/>
        <v>0</v>
      </c>
      <c r="M32" s="4">
        <f t="shared" si="34"/>
        <v>3</v>
      </c>
      <c r="N32" s="1" t="s">
        <v>7</v>
      </c>
      <c r="O32" s="5">
        <f t="shared" si="36"/>
        <v>0</v>
      </c>
      <c r="P32" s="5">
        <f t="shared" si="35"/>
        <v>0</v>
      </c>
    </row>
    <row r="33" spans="1:41" ht="19.5" x14ac:dyDescent="0.3">
      <c r="A33" s="43" t="s">
        <v>107</v>
      </c>
      <c r="B33" s="18" t="str">
        <f>IF(B34=2,"b","a")</f>
        <v>b</v>
      </c>
      <c r="C33" s="18" t="str">
        <f t="shared" ref="C33" si="37">IF(C34=2,"b","a")</f>
        <v>a</v>
      </c>
      <c r="D33" s="18" t="str">
        <f t="shared" ref="D33" si="38">IF(D34=2,"b","a")</f>
        <v>a</v>
      </c>
      <c r="E33" s="18" t="str">
        <f t="shared" ref="E33" si="39">IF(E34=2,"b","a")</f>
        <v>b</v>
      </c>
      <c r="F33" s="18" t="str">
        <f t="shared" ref="F33" si="40">IF(F34=2,"b","a")</f>
        <v>b</v>
      </c>
      <c r="G33" s="18" t="str">
        <f t="shared" ref="G33" si="41">IF(G34=2,"b","a")</f>
        <v>a</v>
      </c>
      <c r="H33" s="18" t="str">
        <f t="shared" ref="H33" si="42">IF(H34=2,"b","a")</f>
        <v>b</v>
      </c>
      <c r="I33" s="2"/>
      <c r="J33" s="2"/>
      <c r="K33" s="2"/>
      <c r="L33" s="3"/>
      <c r="M33" s="4"/>
      <c r="N33" s="1"/>
      <c r="O33" s="5"/>
      <c r="P33" s="5"/>
    </row>
    <row r="34" spans="1:41" ht="19.5" x14ac:dyDescent="0.3">
      <c r="A34" s="44" t="s">
        <v>106</v>
      </c>
      <c r="B34" s="15">
        <f t="shared" ref="B34:H34" si="43">COUNTIF(B25:B32,"휴무")</f>
        <v>2</v>
      </c>
      <c r="C34" s="15">
        <f t="shared" si="43"/>
        <v>3</v>
      </c>
      <c r="D34" s="15">
        <f t="shared" si="43"/>
        <v>3</v>
      </c>
      <c r="E34" s="15">
        <f t="shared" si="43"/>
        <v>2</v>
      </c>
      <c r="F34" s="15">
        <f t="shared" si="43"/>
        <v>2</v>
      </c>
      <c r="G34" s="15">
        <f t="shared" si="43"/>
        <v>3</v>
      </c>
      <c r="H34" s="15">
        <f t="shared" si="43"/>
        <v>2</v>
      </c>
      <c r="I34" s="2"/>
      <c r="J34" s="2"/>
      <c r="K34" s="2"/>
      <c r="L34" s="3"/>
      <c r="M34" s="4"/>
      <c r="N34" s="1"/>
      <c r="O34" s="5"/>
      <c r="P34" s="5"/>
    </row>
    <row r="35" spans="1:41" ht="19.5" x14ac:dyDescent="0.3">
      <c r="A35" s="44" t="s">
        <v>102</v>
      </c>
      <c r="B35" s="15">
        <f t="shared" ref="B35:H35" si="44">IF(B33="a",2,1)</f>
        <v>1</v>
      </c>
      <c r="C35" s="15">
        <f t="shared" si="44"/>
        <v>2</v>
      </c>
      <c r="D35" s="15">
        <f t="shared" si="44"/>
        <v>2</v>
      </c>
      <c r="E35" s="15">
        <f t="shared" si="44"/>
        <v>1</v>
      </c>
      <c r="F35" s="15">
        <f t="shared" si="44"/>
        <v>1</v>
      </c>
      <c r="G35" s="15">
        <f t="shared" si="44"/>
        <v>2</v>
      </c>
      <c r="H35" s="15">
        <f t="shared" si="44"/>
        <v>1</v>
      </c>
      <c r="I35" s="2"/>
      <c r="K35" s="2"/>
      <c r="L35" s="3"/>
      <c r="M35" s="4"/>
      <c r="N35" s="1"/>
      <c r="O35" s="5"/>
      <c r="P35" s="5"/>
    </row>
    <row r="36" spans="1:41" ht="19.5" x14ac:dyDescent="0.3">
      <c r="A36" s="44" t="s">
        <v>103</v>
      </c>
      <c r="B36" s="15">
        <f t="shared" ref="B36:H36" si="45">IF(B33="a",1,2)</f>
        <v>2</v>
      </c>
      <c r="C36" s="15">
        <f t="shared" si="45"/>
        <v>1</v>
      </c>
      <c r="D36" s="15">
        <f t="shared" si="45"/>
        <v>1</v>
      </c>
      <c r="E36" s="15">
        <f t="shared" si="45"/>
        <v>2</v>
      </c>
      <c r="F36" s="15">
        <f t="shared" si="45"/>
        <v>2</v>
      </c>
      <c r="G36" s="15">
        <f t="shared" si="45"/>
        <v>1</v>
      </c>
      <c r="H36" s="15">
        <f t="shared" si="45"/>
        <v>2</v>
      </c>
      <c r="I36" s="2"/>
      <c r="J36" s="2"/>
      <c r="K36" s="2"/>
      <c r="L36" s="3"/>
      <c r="M36" s="4"/>
      <c r="N36" s="1"/>
      <c r="O36" s="5"/>
      <c r="P36" s="5"/>
    </row>
    <row r="37" spans="1:41" ht="19.5" x14ac:dyDescent="0.3">
      <c r="A37" s="44" t="s">
        <v>104</v>
      </c>
      <c r="B37" s="15">
        <f t="shared" ref="B37:H37" si="46">IF(B33="a",0,1)</f>
        <v>1</v>
      </c>
      <c r="C37" s="15">
        <f t="shared" si="46"/>
        <v>0</v>
      </c>
      <c r="D37" s="15">
        <f t="shared" si="46"/>
        <v>0</v>
      </c>
      <c r="E37" s="15">
        <f t="shared" si="46"/>
        <v>1</v>
      </c>
      <c r="F37" s="15">
        <f t="shared" si="46"/>
        <v>1</v>
      </c>
      <c r="G37" s="15">
        <f t="shared" si="46"/>
        <v>0</v>
      </c>
      <c r="H37" s="15">
        <f t="shared" si="46"/>
        <v>1</v>
      </c>
      <c r="I37" s="2"/>
      <c r="J37" s="2"/>
      <c r="K37" s="2"/>
      <c r="L37" s="3"/>
      <c r="M37" s="4"/>
      <c r="N37" s="1"/>
      <c r="O37" s="5"/>
      <c r="P37" s="5"/>
    </row>
    <row r="38" spans="1:41" ht="19.5" x14ac:dyDescent="0.3">
      <c r="A38" s="44" t="s">
        <v>105</v>
      </c>
      <c r="B38" s="15">
        <v>2</v>
      </c>
      <c r="C38" s="15">
        <v>2</v>
      </c>
      <c r="D38" s="15">
        <v>2</v>
      </c>
      <c r="E38" s="15">
        <v>2</v>
      </c>
      <c r="F38" s="15">
        <v>2</v>
      </c>
      <c r="G38" s="15">
        <v>2</v>
      </c>
      <c r="H38" s="15">
        <v>2</v>
      </c>
      <c r="I38" s="2"/>
      <c r="J38" s="2"/>
      <c r="K38" s="2"/>
      <c r="L38" s="3"/>
      <c r="M38" s="4"/>
      <c r="N38" s="1"/>
      <c r="O38" s="5"/>
      <c r="P38" s="5"/>
    </row>
    <row r="39" spans="1:41" s="100" customFormat="1" ht="19.5" x14ac:dyDescent="0.3">
      <c r="A39" s="93" t="s">
        <v>107</v>
      </c>
      <c r="B39" s="94" t="str">
        <f>IF(B40=2,"b","a")</f>
        <v>b</v>
      </c>
      <c r="C39" s="94" t="str">
        <f t="shared" ref="C39" si="47">IF(C40=2,"b","a")</f>
        <v>a</v>
      </c>
      <c r="D39" s="94" t="str">
        <f t="shared" ref="D39" si="48">IF(D40=2,"b","a")</f>
        <v>a</v>
      </c>
      <c r="E39" s="94" t="str">
        <f t="shared" ref="E39" si="49">IF(E40=2,"b","a")</f>
        <v>b</v>
      </c>
      <c r="F39" s="94" t="str">
        <f t="shared" ref="F39" si="50">IF(F40=2,"b","a")</f>
        <v>b</v>
      </c>
      <c r="G39" s="94" t="str">
        <f t="shared" ref="G39" si="51">IF(G40=2,"b","a")</f>
        <v>a</v>
      </c>
      <c r="H39" s="94" t="str">
        <f t="shared" ref="H39" si="52">IF(H40=2,"b","a")</f>
        <v>b</v>
      </c>
      <c r="I39" s="95"/>
      <c r="J39" s="95"/>
      <c r="K39" s="95"/>
      <c r="L39" s="96"/>
      <c r="M39" s="97"/>
      <c r="N39" s="98"/>
      <c r="O39" s="99"/>
      <c r="P39" s="99"/>
      <c r="AN39" s="100" t="s">
        <v>97</v>
      </c>
      <c r="AO39" s="100" t="s">
        <v>99</v>
      </c>
    </row>
    <row r="40" spans="1:41" s="100" customFormat="1" ht="19.5" x14ac:dyDescent="0.3">
      <c r="A40" s="101" t="s">
        <v>106</v>
      </c>
      <c r="B40" s="102">
        <f t="shared" ref="B40:H40" si="53">COUNTIF(B25:B32,"휴무")</f>
        <v>2</v>
      </c>
      <c r="C40" s="102">
        <f t="shared" si="53"/>
        <v>3</v>
      </c>
      <c r="D40" s="102">
        <f t="shared" si="53"/>
        <v>3</v>
      </c>
      <c r="E40" s="102">
        <f t="shared" si="53"/>
        <v>2</v>
      </c>
      <c r="F40" s="102">
        <f t="shared" si="53"/>
        <v>2</v>
      </c>
      <c r="G40" s="102">
        <f t="shared" si="53"/>
        <v>3</v>
      </c>
      <c r="H40" s="102">
        <f t="shared" si="53"/>
        <v>2</v>
      </c>
      <c r="I40" s="95"/>
      <c r="J40" s="95"/>
      <c r="K40" s="95"/>
      <c r="L40" s="96"/>
      <c r="M40" s="97"/>
      <c r="N40" s="98"/>
      <c r="O40" s="99"/>
      <c r="P40" s="99"/>
      <c r="AN40" s="100" t="s">
        <v>100</v>
      </c>
      <c r="AO40" s="100" t="s">
        <v>101</v>
      </c>
    </row>
    <row r="41" spans="1:41" s="100" customFormat="1" ht="19.5" x14ac:dyDescent="0.3">
      <c r="A41" s="101" t="s">
        <v>102</v>
      </c>
      <c r="B41" s="102">
        <f t="shared" ref="B41:H41" si="54">COUNTIF(B25:B32,"주간")</f>
        <v>0</v>
      </c>
      <c r="C41" s="102">
        <f t="shared" si="54"/>
        <v>0</v>
      </c>
      <c r="D41" s="102">
        <f t="shared" si="54"/>
        <v>0</v>
      </c>
      <c r="E41" s="102">
        <f t="shared" si="54"/>
        <v>0</v>
      </c>
      <c r="F41" s="102">
        <f t="shared" si="54"/>
        <v>0</v>
      </c>
      <c r="G41" s="102">
        <f t="shared" si="54"/>
        <v>0</v>
      </c>
      <c r="H41" s="102">
        <f t="shared" si="54"/>
        <v>0</v>
      </c>
      <c r="I41" s="95"/>
      <c r="K41" s="95"/>
      <c r="L41" s="96"/>
      <c r="M41" s="97"/>
      <c r="N41" s="98"/>
      <c r="O41" s="99"/>
      <c r="P41" s="99"/>
    </row>
    <row r="42" spans="1:41" s="100" customFormat="1" ht="19.5" x14ac:dyDescent="0.3">
      <c r="A42" s="101" t="s">
        <v>103</v>
      </c>
      <c r="B42" s="102">
        <f t="shared" ref="B42:H42" si="55">COUNTIF(B25:B32,"오전")</f>
        <v>0</v>
      </c>
      <c r="C42" s="102">
        <f t="shared" si="55"/>
        <v>0</v>
      </c>
      <c r="D42" s="102">
        <f t="shared" si="55"/>
        <v>0</v>
      </c>
      <c r="E42" s="102">
        <f t="shared" si="55"/>
        <v>0</v>
      </c>
      <c r="F42" s="102">
        <f t="shared" si="55"/>
        <v>0</v>
      </c>
      <c r="G42" s="102">
        <f t="shared" si="55"/>
        <v>0</v>
      </c>
      <c r="H42" s="102">
        <f t="shared" si="55"/>
        <v>0</v>
      </c>
      <c r="I42" s="95"/>
      <c r="J42" s="95"/>
      <c r="K42" s="95"/>
      <c r="L42" s="96"/>
      <c r="M42" s="97"/>
      <c r="N42" s="98"/>
      <c r="O42" s="99"/>
      <c r="P42" s="99"/>
    </row>
    <row r="43" spans="1:41" s="100" customFormat="1" ht="19.5" x14ac:dyDescent="0.3">
      <c r="A43" s="101" t="s">
        <v>104</v>
      </c>
      <c r="B43" s="102">
        <f t="shared" ref="B43:H43" si="56">COUNTIF(B25:B32,"오후")</f>
        <v>0</v>
      </c>
      <c r="C43" s="102">
        <f t="shared" si="56"/>
        <v>0</v>
      </c>
      <c r="D43" s="102">
        <f t="shared" si="56"/>
        <v>0</v>
      </c>
      <c r="E43" s="102">
        <f t="shared" si="56"/>
        <v>0</v>
      </c>
      <c r="F43" s="102">
        <f t="shared" si="56"/>
        <v>0</v>
      </c>
      <c r="G43" s="102">
        <f t="shared" si="56"/>
        <v>0</v>
      </c>
      <c r="H43" s="102">
        <f t="shared" si="56"/>
        <v>0</v>
      </c>
      <c r="I43" s="95"/>
      <c r="J43" s="95"/>
      <c r="K43" s="95"/>
      <c r="L43" s="96"/>
      <c r="M43" s="97"/>
      <c r="N43" s="98"/>
      <c r="O43" s="99"/>
      <c r="P43" s="99"/>
    </row>
    <row r="44" spans="1:41" s="100" customFormat="1" ht="19.5" x14ac:dyDescent="0.3">
      <c r="A44" s="101" t="s">
        <v>105</v>
      </c>
      <c r="B44" s="102">
        <f t="shared" ref="B44:H44" si="57">COUNTIF(B25:B32,"야간")</f>
        <v>0</v>
      </c>
      <c r="C44" s="102">
        <f t="shared" si="57"/>
        <v>0</v>
      </c>
      <c r="D44" s="102">
        <f t="shared" si="57"/>
        <v>0</v>
      </c>
      <c r="E44" s="102">
        <f t="shared" si="57"/>
        <v>0</v>
      </c>
      <c r="F44" s="102">
        <f t="shared" si="57"/>
        <v>0</v>
      </c>
      <c r="G44" s="102">
        <f t="shared" si="57"/>
        <v>0</v>
      </c>
      <c r="H44" s="102">
        <f t="shared" si="57"/>
        <v>0</v>
      </c>
      <c r="I44" s="95"/>
      <c r="J44" s="95"/>
      <c r="K44" s="95"/>
      <c r="L44" s="96"/>
      <c r="M44" s="97"/>
      <c r="N44" s="98"/>
      <c r="O44" s="99"/>
      <c r="P44" s="99"/>
    </row>
    <row r="45" spans="1:41" ht="19.5" x14ac:dyDescent="0.3">
      <c r="A45" s="92" t="s">
        <v>25</v>
      </c>
      <c r="B45" s="19">
        <v>13</v>
      </c>
      <c r="C45" s="20">
        <v>14</v>
      </c>
      <c r="D45" s="20">
        <v>15</v>
      </c>
      <c r="E45" s="20">
        <v>16</v>
      </c>
      <c r="F45" s="19">
        <v>17</v>
      </c>
      <c r="G45" s="27">
        <v>18</v>
      </c>
      <c r="H45" s="21">
        <v>19</v>
      </c>
      <c r="I45" s="7" t="s">
        <v>20</v>
      </c>
      <c r="J45" s="7" t="s">
        <v>21</v>
      </c>
      <c r="K45" s="7" t="s">
        <v>22</v>
      </c>
      <c r="L45" s="8" t="s">
        <v>23</v>
      </c>
      <c r="M45" s="9" t="s">
        <v>30</v>
      </c>
      <c r="N45" s="10" t="s">
        <v>25</v>
      </c>
      <c r="O45" s="11" t="s">
        <v>26</v>
      </c>
      <c r="P45" s="11" t="s">
        <v>29</v>
      </c>
    </row>
    <row r="46" spans="1:41" ht="19.5" x14ac:dyDescent="0.3">
      <c r="A46" s="43" t="s">
        <v>0</v>
      </c>
      <c r="B46" s="17"/>
      <c r="C46" s="14" t="s">
        <v>48</v>
      </c>
      <c r="D46" s="14" t="s">
        <v>48</v>
      </c>
      <c r="E46" s="17"/>
      <c r="F46" s="17"/>
      <c r="G46" s="17"/>
      <c r="H46" s="17"/>
      <c r="I46" s="2">
        <f t="shared" ref="I46:I53" si="58">COUNTIF(B46:H46,"주간")</f>
        <v>0</v>
      </c>
      <c r="J46" s="2">
        <f t="shared" ref="J46:J53" si="59">COUNTIF(B46:H46,"오전")</f>
        <v>0</v>
      </c>
      <c r="K46" s="2">
        <f t="shared" ref="K46:K53" si="60">COUNTIF(B46:H46,"오후")</f>
        <v>0</v>
      </c>
      <c r="L46" s="3">
        <f t="shared" ref="L46:L53" si="61">COUNTIF(B46:H46,"야간")</f>
        <v>0</v>
      </c>
      <c r="M46" s="4">
        <f t="shared" ref="M46:M53" si="62">COUNTIF(B46:H46,"휴무")</f>
        <v>2</v>
      </c>
      <c r="N46" s="1" t="s">
        <v>0</v>
      </c>
      <c r="O46" s="5">
        <f>(I46*12)+(J46*6)+(K46*6)+(L46*12)</f>
        <v>0</v>
      </c>
      <c r="P46" s="5">
        <f t="shared" ref="P46:P53" si="63">(I46*4)+(L46*4)</f>
        <v>0</v>
      </c>
    </row>
    <row r="47" spans="1:41" ht="19.5" x14ac:dyDescent="0.3">
      <c r="A47" s="43" t="s">
        <v>1</v>
      </c>
      <c r="B47" s="17"/>
      <c r="C47" s="17"/>
      <c r="D47" s="17"/>
      <c r="E47" s="17"/>
      <c r="F47" s="17"/>
      <c r="G47" s="14" t="s">
        <v>48</v>
      </c>
      <c r="H47" s="14" t="s">
        <v>48</v>
      </c>
      <c r="I47" s="2">
        <f t="shared" si="58"/>
        <v>0</v>
      </c>
      <c r="J47" s="2">
        <f t="shared" si="59"/>
        <v>0</v>
      </c>
      <c r="K47" s="2">
        <f t="shared" si="60"/>
        <v>0</v>
      </c>
      <c r="L47" s="3">
        <f t="shared" si="61"/>
        <v>0</v>
      </c>
      <c r="M47" s="4">
        <f t="shared" si="62"/>
        <v>2</v>
      </c>
      <c r="N47" s="1" t="s">
        <v>1</v>
      </c>
      <c r="O47" s="5">
        <f t="shared" ref="O47:O53" si="64">(I47*12)+(J47*6)+(K47*6)+(L47*12)</f>
        <v>0</v>
      </c>
      <c r="P47" s="5">
        <f t="shared" si="63"/>
        <v>0</v>
      </c>
    </row>
    <row r="48" spans="1:41" ht="19.5" x14ac:dyDescent="0.3">
      <c r="A48" s="43" t="s">
        <v>2</v>
      </c>
      <c r="B48" s="17"/>
      <c r="C48" s="17"/>
      <c r="D48" s="14" t="s">
        <v>48</v>
      </c>
      <c r="E48" s="17"/>
      <c r="F48" s="14" t="s">
        <v>48</v>
      </c>
      <c r="G48" s="17"/>
      <c r="H48" s="17"/>
      <c r="I48" s="2">
        <f t="shared" si="58"/>
        <v>0</v>
      </c>
      <c r="J48" s="2">
        <f t="shared" si="59"/>
        <v>0</v>
      </c>
      <c r="K48" s="2">
        <f t="shared" si="60"/>
        <v>0</v>
      </c>
      <c r="L48" s="3">
        <f t="shared" si="61"/>
        <v>0</v>
      </c>
      <c r="M48" s="4">
        <f t="shared" si="62"/>
        <v>2</v>
      </c>
      <c r="N48" s="1" t="s">
        <v>2</v>
      </c>
      <c r="O48" s="5">
        <f t="shared" si="64"/>
        <v>0</v>
      </c>
      <c r="P48" s="5">
        <f t="shared" si="63"/>
        <v>0</v>
      </c>
    </row>
    <row r="49" spans="1:41" ht="19.5" x14ac:dyDescent="0.3">
      <c r="A49" s="43" t="s">
        <v>3</v>
      </c>
      <c r="B49" s="17"/>
      <c r="C49" s="14" t="s">
        <v>48</v>
      </c>
      <c r="D49" s="17"/>
      <c r="E49" s="17"/>
      <c r="F49" s="17"/>
      <c r="G49" s="14" t="s">
        <v>48</v>
      </c>
      <c r="H49" s="17"/>
      <c r="I49" s="2">
        <f t="shared" si="58"/>
        <v>0</v>
      </c>
      <c r="J49" s="2">
        <f t="shared" si="59"/>
        <v>0</v>
      </c>
      <c r="K49" s="2">
        <f t="shared" si="60"/>
        <v>0</v>
      </c>
      <c r="L49" s="3">
        <f t="shared" si="61"/>
        <v>0</v>
      </c>
      <c r="M49" s="4">
        <f t="shared" si="62"/>
        <v>2</v>
      </c>
      <c r="N49" s="1" t="s">
        <v>3</v>
      </c>
      <c r="O49" s="5">
        <f t="shared" si="64"/>
        <v>0</v>
      </c>
      <c r="P49" s="5">
        <f t="shared" si="63"/>
        <v>0</v>
      </c>
    </row>
    <row r="50" spans="1:41" ht="19.5" x14ac:dyDescent="0.3">
      <c r="A50" s="43" t="s">
        <v>4</v>
      </c>
      <c r="B50" s="14" t="s">
        <v>48</v>
      </c>
      <c r="C50" s="17"/>
      <c r="D50" s="17"/>
      <c r="E50" s="17"/>
      <c r="F50" s="17"/>
      <c r="G50" s="17"/>
      <c r="H50" s="14" t="s">
        <v>48</v>
      </c>
      <c r="I50" s="2">
        <f t="shared" si="58"/>
        <v>0</v>
      </c>
      <c r="J50" s="2">
        <f t="shared" si="59"/>
        <v>0</v>
      </c>
      <c r="K50" s="2">
        <f t="shared" si="60"/>
        <v>0</v>
      </c>
      <c r="L50" s="3">
        <f t="shared" si="61"/>
        <v>0</v>
      </c>
      <c r="M50" s="4">
        <f t="shared" si="62"/>
        <v>2</v>
      </c>
      <c r="N50" s="1" t="s">
        <v>4</v>
      </c>
      <c r="O50" s="5">
        <f t="shared" si="64"/>
        <v>0</v>
      </c>
      <c r="P50" s="5">
        <f t="shared" si="63"/>
        <v>0</v>
      </c>
    </row>
    <row r="51" spans="1:41" ht="19.5" x14ac:dyDescent="0.3">
      <c r="A51" s="43" t="s">
        <v>5</v>
      </c>
      <c r="B51" s="14" t="s">
        <v>48</v>
      </c>
      <c r="C51" s="17"/>
      <c r="D51" s="14" t="s">
        <v>48</v>
      </c>
      <c r="E51" s="17"/>
      <c r="F51" s="17"/>
      <c r="G51" s="17"/>
      <c r="H51" s="17"/>
      <c r="I51" s="2">
        <f t="shared" si="58"/>
        <v>0</v>
      </c>
      <c r="J51" s="2">
        <f t="shared" si="59"/>
        <v>0</v>
      </c>
      <c r="K51" s="2">
        <f t="shared" si="60"/>
        <v>0</v>
      </c>
      <c r="L51" s="3">
        <f t="shared" si="61"/>
        <v>0</v>
      </c>
      <c r="M51" s="4">
        <f t="shared" si="62"/>
        <v>2</v>
      </c>
      <c r="N51" s="1" t="s">
        <v>5</v>
      </c>
      <c r="O51" s="5">
        <f t="shared" si="64"/>
        <v>0</v>
      </c>
      <c r="P51" s="5">
        <f t="shared" si="63"/>
        <v>0</v>
      </c>
    </row>
    <row r="52" spans="1:41" ht="19.5" x14ac:dyDescent="0.3">
      <c r="A52" s="43" t="s">
        <v>6</v>
      </c>
      <c r="B52" s="17"/>
      <c r="C52" s="17"/>
      <c r="D52" s="14" t="s">
        <v>48</v>
      </c>
      <c r="E52" s="17"/>
      <c r="F52" s="14" t="s">
        <v>48</v>
      </c>
      <c r="G52" s="17"/>
      <c r="H52" s="17"/>
      <c r="I52" s="2">
        <f t="shared" si="58"/>
        <v>0</v>
      </c>
      <c r="J52" s="2">
        <f t="shared" si="59"/>
        <v>0</v>
      </c>
      <c r="K52" s="2">
        <f t="shared" si="60"/>
        <v>0</v>
      </c>
      <c r="L52" s="3">
        <f t="shared" si="61"/>
        <v>0</v>
      </c>
      <c r="M52" s="4">
        <f t="shared" si="62"/>
        <v>2</v>
      </c>
      <c r="N52" s="1" t="s">
        <v>6</v>
      </c>
      <c r="O52" s="5">
        <f t="shared" si="64"/>
        <v>0</v>
      </c>
      <c r="P52" s="5">
        <f t="shared" si="63"/>
        <v>0</v>
      </c>
    </row>
    <row r="53" spans="1:41" ht="19.5" x14ac:dyDescent="0.3">
      <c r="A53" s="43" t="s">
        <v>7</v>
      </c>
      <c r="B53" s="17"/>
      <c r="C53" s="17"/>
      <c r="D53" s="17"/>
      <c r="E53" s="14" t="s">
        <v>48</v>
      </c>
      <c r="F53" s="17"/>
      <c r="G53" s="14" t="s">
        <v>48</v>
      </c>
      <c r="H53" s="17"/>
      <c r="I53" s="2">
        <f t="shared" si="58"/>
        <v>0</v>
      </c>
      <c r="J53" s="2">
        <f t="shared" si="59"/>
        <v>0</v>
      </c>
      <c r="K53" s="2">
        <f t="shared" si="60"/>
        <v>0</v>
      </c>
      <c r="L53" s="3">
        <f t="shared" si="61"/>
        <v>0</v>
      </c>
      <c r="M53" s="4">
        <f t="shared" si="62"/>
        <v>2</v>
      </c>
      <c r="N53" s="1" t="s">
        <v>7</v>
      </c>
      <c r="O53" s="5">
        <f t="shared" si="64"/>
        <v>0</v>
      </c>
      <c r="P53" s="5">
        <f t="shared" si="63"/>
        <v>0</v>
      </c>
    </row>
    <row r="54" spans="1:41" ht="19.5" x14ac:dyDescent="0.3">
      <c r="A54" s="43" t="s">
        <v>107</v>
      </c>
      <c r="B54" s="18" t="str">
        <f>IF(B55=2,"b","a")</f>
        <v>b</v>
      </c>
      <c r="C54" s="18" t="str">
        <f t="shared" ref="C54" si="65">IF(C55=2,"b","a")</f>
        <v>b</v>
      </c>
      <c r="D54" s="18" t="str">
        <f t="shared" ref="D54" si="66">IF(D55=2,"b","a")</f>
        <v>a</v>
      </c>
      <c r="E54" s="18" t="str">
        <f t="shared" ref="E54" si="67">IF(E55=2,"b","a")</f>
        <v>a</v>
      </c>
      <c r="F54" s="18" t="str">
        <f t="shared" ref="F54" si="68">IF(F55=2,"b","a")</f>
        <v>b</v>
      </c>
      <c r="G54" s="18" t="str">
        <f t="shared" ref="G54" si="69">IF(G55=2,"b","a")</f>
        <v>a</v>
      </c>
      <c r="H54" s="18" t="str">
        <f t="shared" ref="H54" si="70">IF(H55=2,"b","a")</f>
        <v>b</v>
      </c>
      <c r="I54" s="2"/>
      <c r="J54" s="2"/>
      <c r="K54" s="2"/>
      <c r="L54" s="3"/>
      <c r="M54" s="4"/>
      <c r="N54" s="1"/>
      <c r="O54" s="5"/>
      <c r="P54" s="5"/>
    </row>
    <row r="55" spans="1:41" ht="19.5" x14ac:dyDescent="0.3">
      <c r="A55" s="44" t="s">
        <v>106</v>
      </c>
      <c r="B55" s="15">
        <f t="shared" ref="B55:H55" si="71">COUNTIF(B46:B53,"휴무")</f>
        <v>2</v>
      </c>
      <c r="C55" s="15">
        <f t="shared" si="71"/>
        <v>2</v>
      </c>
      <c r="D55" s="15">
        <f t="shared" si="71"/>
        <v>4</v>
      </c>
      <c r="E55" s="15">
        <f t="shared" si="71"/>
        <v>1</v>
      </c>
      <c r="F55" s="15">
        <f t="shared" si="71"/>
        <v>2</v>
      </c>
      <c r="G55" s="15">
        <f t="shared" si="71"/>
        <v>3</v>
      </c>
      <c r="H55" s="15">
        <f t="shared" si="71"/>
        <v>2</v>
      </c>
      <c r="I55" s="2"/>
      <c r="J55" s="2"/>
      <c r="K55" s="2"/>
      <c r="L55" s="3"/>
      <c r="M55" s="4"/>
      <c r="N55" s="1"/>
      <c r="O55" s="5"/>
      <c r="P55" s="5"/>
    </row>
    <row r="56" spans="1:41" ht="19.5" x14ac:dyDescent="0.3">
      <c r="A56" s="44" t="s">
        <v>102</v>
      </c>
      <c r="B56" s="15">
        <f t="shared" ref="B56:H56" si="72">IF(B54="a",2,1)</f>
        <v>1</v>
      </c>
      <c r="C56" s="15">
        <f t="shared" si="72"/>
        <v>1</v>
      </c>
      <c r="D56" s="15">
        <f t="shared" si="72"/>
        <v>2</v>
      </c>
      <c r="E56" s="15">
        <f t="shared" si="72"/>
        <v>2</v>
      </c>
      <c r="F56" s="15">
        <f t="shared" si="72"/>
        <v>1</v>
      </c>
      <c r="G56" s="15">
        <f t="shared" si="72"/>
        <v>2</v>
      </c>
      <c r="H56" s="15">
        <f t="shared" si="72"/>
        <v>1</v>
      </c>
      <c r="I56" s="2"/>
      <c r="K56" s="2"/>
      <c r="L56" s="3"/>
      <c r="M56" s="4"/>
      <c r="N56" s="1"/>
      <c r="O56" s="5"/>
      <c r="P56" s="5"/>
    </row>
    <row r="57" spans="1:41" ht="19.5" x14ac:dyDescent="0.3">
      <c r="A57" s="44" t="s">
        <v>103</v>
      </c>
      <c r="B57" s="15">
        <f t="shared" ref="B57:H57" si="73">IF(B54="a",1,2)</f>
        <v>2</v>
      </c>
      <c r="C57" s="15">
        <f t="shared" si="73"/>
        <v>2</v>
      </c>
      <c r="D57" s="15">
        <f t="shared" si="73"/>
        <v>1</v>
      </c>
      <c r="E57" s="15">
        <f t="shared" si="73"/>
        <v>1</v>
      </c>
      <c r="F57" s="15">
        <f t="shared" si="73"/>
        <v>2</v>
      </c>
      <c r="G57" s="15">
        <f t="shared" si="73"/>
        <v>1</v>
      </c>
      <c r="H57" s="15">
        <f t="shared" si="73"/>
        <v>2</v>
      </c>
      <c r="I57" s="2"/>
      <c r="J57" s="2"/>
      <c r="K57" s="2"/>
      <c r="L57" s="3"/>
      <c r="M57" s="4"/>
      <c r="N57" s="1"/>
      <c r="O57" s="5"/>
      <c r="P57" s="5"/>
    </row>
    <row r="58" spans="1:41" ht="19.5" x14ac:dyDescent="0.3">
      <c r="A58" s="44" t="s">
        <v>104</v>
      </c>
      <c r="B58" s="15">
        <f t="shared" ref="B58:H58" si="74">IF(B54="a",0,1)</f>
        <v>1</v>
      </c>
      <c r="C58" s="15">
        <f t="shared" si="74"/>
        <v>1</v>
      </c>
      <c r="D58" s="15">
        <f t="shared" si="74"/>
        <v>0</v>
      </c>
      <c r="E58" s="15">
        <f t="shared" si="74"/>
        <v>0</v>
      </c>
      <c r="F58" s="15">
        <f t="shared" si="74"/>
        <v>1</v>
      </c>
      <c r="G58" s="15">
        <f t="shared" si="74"/>
        <v>0</v>
      </c>
      <c r="H58" s="15">
        <f t="shared" si="74"/>
        <v>1</v>
      </c>
      <c r="I58" s="2"/>
      <c r="J58" s="2"/>
      <c r="K58" s="2"/>
      <c r="L58" s="3"/>
      <c r="M58" s="4"/>
      <c r="N58" s="1"/>
      <c r="O58" s="5"/>
      <c r="P58" s="5"/>
    </row>
    <row r="59" spans="1:41" ht="19.5" x14ac:dyDescent="0.3">
      <c r="A59" s="44" t="s">
        <v>105</v>
      </c>
      <c r="B59" s="15">
        <v>2</v>
      </c>
      <c r="C59" s="15">
        <v>2</v>
      </c>
      <c r="D59" s="15">
        <v>2</v>
      </c>
      <c r="E59" s="15">
        <v>2</v>
      </c>
      <c r="F59" s="15">
        <v>2</v>
      </c>
      <c r="G59" s="15">
        <v>2</v>
      </c>
      <c r="H59" s="15">
        <v>2</v>
      </c>
      <c r="I59" s="2"/>
      <c r="J59" s="2"/>
      <c r="K59" s="2"/>
      <c r="L59" s="3"/>
      <c r="M59" s="4"/>
      <c r="N59" s="1"/>
      <c r="O59" s="5"/>
      <c r="P59" s="5"/>
    </row>
    <row r="60" spans="1:41" s="100" customFormat="1" ht="19.5" x14ac:dyDescent="0.3">
      <c r="A60" s="93" t="s">
        <v>107</v>
      </c>
      <c r="B60" s="94" t="str">
        <f>IF(B61=2,"b","a")</f>
        <v>b</v>
      </c>
      <c r="C60" s="94" t="str">
        <f t="shared" ref="C60" si="75">IF(C61=2,"b","a")</f>
        <v>b</v>
      </c>
      <c r="D60" s="94" t="str">
        <f t="shared" ref="D60" si="76">IF(D61=2,"b","a")</f>
        <v>a</v>
      </c>
      <c r="E60" s="94" t="str">
        <f t="shared" ref="E60" si="77">IF(E61=2,"b","a")</f>
        <v>a</v>
      </c>
      <c r="F60" s="94" t="str">
        <f t="shared" ref="F60" si="78">IF(F61=2,"b","a")</f>
        <v>b</v>
      </c>
      <c r="G60" s="94" t="str">
        <f t="shared" ref="G60" si="79">IF(G61=2,"b","a")</f>
        <v>a</v>
      </c>
      <c r="H60" s="94" t="str">
        <f t="shared" ref="H60" si="80">IF(H61=2,"b","a")</f>
        <v>b</v>
      </c>
      <c r="I60" s="95"/>
      <c r="J60" s="95"/>
      <c r="K60" s="95"/>
      <c r="L60" s="96"/>
      <c r="M60" s="97"/>
      <c r="N60" s="98"/>
      <c r="O60" s="99"/>
      <c r="P60" s="99"/>
      <c r="AN60" s="100" t="s">
        <v>97</v>
      </c>
      <c r="AO60" s="100" t="s">
        <v>99</v>
      </c>
    </row>
    <row r="61" spans="1:41" s="100" customFormat="1" ht="19.5" x14ac:dyDescent="0.3">
      <c r="A61" s="101" t="s">
        <v>106</v>
      </c>
      <c r="B61" s="102">
        <f t="shared" ref="B61:H61" si="81">COUNTIF(B46:B53,"휴무")</f>
        <v>2</v>
      </c>
      <c r="C61" s="102">
        <f t="shared" si="81"/>
        <v>2</v>
      </c>
      <c r="D61" s="102">
        <f t="shared" si="81"/>
        <v>4</v>
      </c>
      <c r="E61" s="102">
        <f t="shared" si="81"/>
        <v>1</v>
      </c>
      <c r="F61" s="102">
        <f t="shared" si="81"/>
        <v>2</v>
      </c>
      <c r="G61" s="102">
        <f t="shared" si="81"/>
        <v>3</v>
      </c>
      <c r="H61" s="102">
        <f t="shared" si="81"/>
        <v>2</v>
      </c>
      <c r="I61" s="95"/>
      <c r="J61" s="95"/>
      <c r="K61" s="95"/>
      <c r="L61" s="96"/>
      <c r="M61" s="97"/>
      <c r="N61" s="98"/>
      <c r="O61" s="99"/>
      <c r="P61" s="99"/>
      <c r="AN61" s="100" t="s">
        <v>100</v>
      </c>
      <c r="AO61" s="100" t="s">
        <v>101</v>
      </c>
    </row>
    <row r="62" spans="1:41" s="100" customFormat="1" ht="19.5" x14ac:dyDescent="0.3">
      <c r="A62" s="101" t="s">
        <v>102</v>
      </c>
      <c r="B62" s="102">
        <f t="shared" ref="B62:H62" si="82">COUNTIF(B46:B53,"주간")</f>
        <v>0</v>
      </c>
      <c r="C62" s="102">
        <f t="shared" si="82"/>
        <v>0</v>
      </c>
      <c r="D62" s="102">
        <f t="shared" si="82"/>
        <v>0</v>
      </c>
      <c r="E62" s="102">
        <f t="shared" si="82"/>
        <v>0</v>
      </c>
      <c r="F62" s="102">
        <f t="shared" si="82"/>
        <v>0</v>
      </c>
      <c r="G62" s="102">
        <f t="shared" si="82"/>
        <v>0</v>
      </c>
      <c r="H62" s="102">
        <f t="shared" si="82"/>
        <v>0</v>
      </c>
      <c r="I62" s="95"/>
      <c r="K62" s="95"/>
      <c r="L62" s="96"/>
      <c r="M62" s="97"/>
      <c r="N62" s="98"/>
      <c r="O62" s="99"/>
      <c r="P62" s="99"/>
    </row>
    <row r="63" spans="1:41" s="100" customFormat="1" ht="19.5" x14ac:dyDescent="0.3">
      <c r="A63" s="101" t="s">
        <v>103</v>
      </c>
      <c r="B63" s="102">
        <f t="shared" ref="B63:H63" si="83">COUNTIF(B46:B53,"오전")</f>
        <v>0</v>
      </c>
      <c r="C63" s="102">
        <f t="shared" si="83"/>
        <v>0</v>
      </c>
      <c r="D63" s="102">
        <f t="shared" si="83"/>
        <v>0</v>
      </c>
      <c r="E63" s="102">
        <f t="shared" si="83"/>
        <v>0</v>
      </c>
      <c r="F63" s="102">
        <f t="shared" si="83"/>
        <v>0</v>
      </c>
      <c r="G63" s="102">
        <f t="shared" si="83"/>
        <v>0</v>
      </c>
      <c r="H63" s="102">
        <f t="shared" si="83"/>
        <v>0</v>
      </c>
      <c r="I63" s="95"/>
      <c r="J63" s="95"/>
      <c r="K63" s="95"/>
      <c r="L63" s="96"/>
      <c r="M63" s="97"/>
      <c r="N63" s="98"/>
      <c r="O63" s="99"/>
      <c r="P63" s="99"/>
    </row>
    <row r="64" spans="1:41" s="100" customFormat="1" ht="19.5" x14ac:dyDescent="0.3">
      <c r="A64" s="101" t="s">
        <v>104</v>
      </c>
      <c r="B64" s="102">
        <f t="shared" ref="B64:H64" si="84">COUNTIF(B46:B53,"오후")</f>
        <v>0</v>
      </c>
      <c r="C64" s="102">
        <f t="shared" si="84"/>
        <v>0</v>
      </c>
      <c r="D64" s="102">
        <f t="shared" si="84"/>
        <v>0</v>
      </c>
      <c r="E64" s="102">
        <f t="shared" si="84"/>
        <v>0</v>
      </c>
      <c r="F64" s="102">
        <f t="shared" si="84"/>
        <v>0</v>
      </c>
      <c r="G64" s="102">
        <f t="shared" si="84"/>
        <v>0</v>
      </c>
      <c r="H64" s="102">
        <f t="shared" si="84"/>
        <v>0</v>
      </c>
      <c r="I64" s="95"/>
      <c r="J64" s="95"/>
      <c r="K64" s="95"/>
      <c r="L64" s="96"/>
      <c r="M64" s="97"/>
      <c r="N64" s="98"/>
      <c r="O64" s="99"/>
      <c r="P64" s="99"/>
    </row>
    <row r="65" spans="1:16" s="100" customFormat="1" ht="19.5" x14ac:dyDescent="0.3">
      <c r="A65" s="101" t="s">
        <v>105</v>
      </c>
      <c r="B65" s="102">
        <f t="shared" ref="B65:H65" si="85">COUNTIF(B46:B53,"야간")</f>
        <v>0</v>
      </c>
      <c r="C65" s="102">
        <f t="shared" si="85"/>
        <v>0</v>
      </c>
      <c r="D65" s="102">
        <f t="shared" si="85"/>
        <v>0</v>
      </c>
      <c r="E65" s="102">
        <f t="shared" si="85"/>
        <v>0</v>
      </c>
      <c r="F65" s="102">
        <f t="shared" si="85"/>
        <v>0</v>
      </c>
      <c r="G65" s="102">
        <f t="shared" si="85"/>
        <v>0</v>
      </c>
      <c r="H65" s="102">
        <f t="shared" si="85"/>
        <v>0</v>
      </c>
      <c r="I65" s="95"/>
      <c r="J65" s="95"/>
      <c r="K65" s="95"/>
      <c r="L65" s="96"/>
      <c r="M65" s="97"/>
      <c r="N65" s="98"/>
      <c r="O65" s="99"/>
      <c r="P65" s="99"/>
    </row>
    <row r="66" spans="1:16" ht="19.5" x14ac:dyDescent="0.3">
      <c r="A66" s="92" t="s">
        <v>25</v>
      </c>
      <c r="B66" s="20">
        <v>20</v>
      </c>
      <c r="C66" s="20">
        <v>21</v>
      </c>
      <c r="D66" s="20">
        <v>22</v>
      </c>
      <c r="E66" s="20">
        <v>23</v>
      </c>
      <c r="F66" s="21">
        <v>24</v>
      </c>
      <c r="G66" s="21">
        <v>25</v>
      </c>
      <c r="H66" s="21">
        <v>26</v>
      </c>
      <c r="I66" s="7" t="s">
        <v>20</v>
      </c>
      <c r="J66" s="7" t="s">
        <v>21</v>
      </c>
      <c r="K66" s="7" t="s">
        <v>22</v>
      </c>
      <c r="L66" s="8" t="s">
        <v>23</v>
      </c>
      <c r="M66" s="9" t="s">
        <v>30</v>
      </c>
      <c r="N66" s="10" t="s">
        <v>25</v>
      </c>
      <c r="O66" s="11" t="s">
        <v>26</v>
      </c>
      <c r="P66" s="11" t="s">
        <v>29</v>
      </c>
    </row>
    <row r="67" spans="1:16" ht="19.5" x14ac:dyDescent="0.3">
      <c r="A67" s="43" t="s">
        <v>0</v>
      </c>
      <c r="B67" s="17"/>
      <c r="C67" s="14" t="s">
        <v>48</v>
      </c>
      <c r="D67" s="14" t="s">
        <v>48</v>
      </c>
      <c r="E67" s="17"/>
      <c r="F67" s="17"/>
      <c r="G67" s="17"/>
      <c r="H67" s="17"/>
      <c r="I67" s="2">
        <f t="shared" ref="I67:I74" si="86">COUNTIF(B67:H67,"주간")</f>
        <v>0</v>
      </c>
      <c r="J67" s="2">
        <f t="shared" ref="J67:J74" si="87">COUNTIF(B67:H67,"오전")</f>
        <v>0</v>
      </c>
      <c r="K67" s="2">
        <f t="shared" ref="K67:K74" si="88">COUNTIF(B67:H67,"오후")</f>
        <v>0</v>
      </c>
      <c r="L67" s="3">
        <f t="shared" ref="L67:L74" si="89">COUNTIF(B67:H67,"야간")</f>
        <v>0</v>
      </c>
      <c r="M67" s="4">
        <f t="shared" ref="M67:M74" si="90">COUNTIF(B67:H67,"휴무")</f>
        <v>2</v>
      </c>
      <c r="N67" s="1" t="s">
        <v>0</v>
      </c>
      <c r="O67" s="5">
        <f>(I67*12)+(J67*6)+(K67*6)+(L67*12)</f>
        <v>0</v>
      </c>
      <c r="P67" s="5">
        <f t="shared" ref="P67:P74" si="91">(I67*4)+(L67*4)</f>
        <v>0</v>
      </c>
    </row>
    <row r="68" spans="1:16" ht="19.5" x14ac:dyDescent="0.3">
      <c r="A68" s="43" t="s">
        <v>1</v>
      </c>
      <c r="B68" s="17"/>
      <c r="C68" s="17"/>
      <c r="D68" s="17"/>
      <c r="E68" s="17"/>
      <c r="F68" s="17"/>
      <c r="G68" s="14" t="s">
        <v>48</v>
      </c>
      <c r="H68" s="14" t="s">
        <v>48</v>
      </c>
      <c r="I68" s="2">
        <f t="shared" si="86"/>
        <v>0</v>
      </c>
      <c r="J68" s="2">
        <f t="shared" si="87"/>
        <v>0</v>
      </c>
      <c r="K68" s="2">
        <f t="shared" si="88"/>
        <v>0</v>
      </c>
      <c r="L68" s="3">
        <f t="shared" si="89"/>
        <v>0</v>
      </c>
      <c r="M68" s="4">
        <f t="shared" si="90"/>
        <v>2</v>
      </c>
      <c r="N68" s="1" t="s">
        <v>1</v>
      </c>
      <c r="O68" s="5">
        <f t="shared" ref="O68:O74" si="92">(I68*12)+(J68*6)+(K68*6)+(L68*12)</f>
        <v>0</v>
      </c>
      <c r="P68" s="5">
        <f t="shared" si="91"/>
        <v>0</v>
      </c>
    </row>
    <row r="69" spans="1:16" ht="19.5" x14ac:dyDescent="0.3">
      <c r="A69" s="43" t="s">
        <v>2</v>
      </c>
      <c r="B69" s="17"/>
      <c r="C69" s="17"/>
      <c r="D69" s="14" t="s">
        <v>48</v>
      </c>
      <c r="E69" s="17"/>
      <c r="F69" s="14" t="s">
        <v>48</v>
      </c>
      <c r="G69" s="17"/>
      <c r="H69" s="17"/>
      <c r="I69" s="2">
        <f t="shared" si="86"/>
        <v>0</v>
      </c>
      <c r="J69" s="2">
        <f t="shared" si="87"/>
        <v>0</v>
      </c>
      <c r="K69" s="2">
        <f t="shared" si="88"/>
        <v>0</v>
      </c>
      <c r="L69" s="3">
        <f t="shared" si="89"/>
        <v>0</v>
      </c>
      <c r="M69" s="4">
        <f t="shared" si="90"/>
        <v>2</v>
      </c>
      <c r="N69" s="1" t="s">
        <v>2</v>
      </c>
      <c r="O69" s="5">
        <f t="shared" si="92"/>
        <v>0</v>
      </c>
      <c r="P69" s="5">
        <f t="shared" si="91"/>
        <v>0</v>
      </c>
    </row>
    <row r="70" spans="1:16" ht="19.5" x14ac:dyDescent="0.3">
      <c r="A70" s="43" t="s">
        <v>3</v>
      </c>
      <c r="B70" s="17"/>
      <c r="C70" s="14" t="s">
        <v>48</v>
      </c>
      <c r="D70" s="17"/>
      <c r="E70" s="17"/>
      <c r="F70" s="17"/>
      <c r="G70" s="14" t="s">
        <v>48</v>
      </c>
      <c r="H70" s="17"/>
      <c r="I70" s="2">
        <f t="shared" si="86"/>
        <v>0</v>
      </c>
      <c r="J70" s="2">
        <f t="shared" si="87"/>
        <v>0</v>
      </c>
      <c r="K70" s="2">
        <f t="shared" si="88"/>
        <v>0</v>
      </c>
      <c r="L70" s="3">
        <f t="shared" si="89"/>
        <v>0</v>
      </c>
      <c r="M70" s="4">
        <f t="shared" si="90"/>
        <v>2</v>
      </c>
      <c r="N70" s="1" t="s">
        <v>3</v>
      </c>
      <c r="O70" s="5">
        <f t="shared" si="92"/>
        <v>0</v>
      </c>
      <c r="P70" s="5">
        <f t="shared" si="91"/>
        <v>0</v>
      </c>
    </row>
    <row r="71" spans="1:16" ht="19.5" x14ac:dyDescent="0.3">
      <c r="A71" s="43" t="s">
        <v>4</v>
      </c>
      <c r="B71" s="14" t="s">
        <v>48</v>
      </c>
      <c r="C71" s="17"/>
      <c r="D71" s="17"/>
      <c r="E71" s="17"/>
      <c r="F71" s="17"/>
      <c r="G71" s="17"/>
      <c r="H71" s="14" t="s">
        <v>48</v>
      </c>
      <c r="I71" s="2">
        <f t="shared" si="86"/>
        <v>0</v>
      </c>
      <c r="J71" s="2">
        <f t="shared" si="87"/>
        <v>0</v>
      </c>
      <c r="K71" s="2">
        <f t="shared" si="88"/>
        <v>0</v>
      </c>
      <c r="L71" s="3">
        <f t="shared" si="89"/>
        <v>0</v>
      </c>
      <c r="M71" s="4">
        <f t="shared" si="90"/>
        <v>2</v>
      </c>
      <c r="N71" s="1" t="s">
        <v>4</v>
      </c>
      <c r="O71" s="5">
        <f t="shared" si="92"/>
        <v>0</v>
      </c>
      <c r="P71" s="5">
        <f t="shared" si="91"/>
        <v>0</v>
      </c>
    </row>
    <row r="72" spans="1:16" ht="19.5" x14ac:dyDescent="0.3">
      <c r="A72" s="43" t="s">
        <v>5</v>
      </c>
      <c r="B72" s="14" t="s">
        <v>48</v>
      </c>
      <c r="C72" s="17"/>
      <c r="D72" s="14" t="s">
        <v>48</v>
      </c>
      <c r="E72" s="17"/>
      <c r="F72" s="17"/>
      <c r="G72" s="17"/>
      <c r="H72" s="17"/>
      <c r="I72" s="2">
        <f t="shared" si="86"/>
        <v>0</v>
      </c>
      <c r="J72" s="2">
        <f t="shared" si="87"/>
        <v>0</v>
      </c>
      <c r="K72" s="2">
        <f t="shared" si="88"/>
        <v>0</v>
      </c>
      <c r="L72" s="3">
        <f t="shared" si="89"/>
        <v>0</v>
      </c>
      <c r="M72" s="4">
        <f t="shared" si="90"/>
        <v>2</v>
      </c>
      <c r="N72" s="1" t="s">
        <v>5</v>
      </c>
      <c r="O72" s="5">
        <f t="shared" si="92"/>
        <v>0</v>
      </c>
      <c r="P72" s="5">
        <f t="shared" si="91"/>
        <v>0</v>
      </c>
    </row>
    <row r="73" spans="1:16" ht="19.5" x14ac:dyDescent="0.3">
      <c r="A73" s="43" t="s">
        <v>6</v>
      </c>
      <c r="B73" s="17"/>
      <c r="C73" s="17"/>
      <c r="D73" s="14" t="s">
        <v>48</v>
      </c>
      <c r="E73" s="17"/>
      <c r="F73" s="14" t="s">
        <v>48</v>
      </c>
      <c r="G73" s="17"/>
      <c r="H73" s="14" t="s">
        <v>48</v>
      </c>
      <c r="I73" s="2">
        <f t="shared" si="86"/>
        <v>0</v>
      </c>
      <c r="J73" s="2">
        <f t="shared" si="87"/>
        <v>0</v>
      </c>
      <c r="K73" s="2">
        <f t="shared" si="88"/>
        <v>0</v>
      </c>
      <c r="L73" s="3">
        <f t="shared" si="89"/>
        <v>0</v>
      </c>
      <c r="M73" s="4">
        <f t="shared" si="90"/>
        <v>3</v>
      </c>
      <c r="N73" s="1" t="s">
        <v>6</v>
      </c>
      <c r="O73" s="5">
        <f t="shared" si="92"/>
        <v>0</v>
      </c>
      <c r="P73" s="5">
        <f t="shared" si="91"/>
        <v>0</v>
      </c>
    </row>
    <row r="74" spans="1:16" ht="19.5" x14ac:dyDescent="0.3">
      <c r="A74" s="43" t="s">
        <v>7</v>
      </c>
      <c r="B74" s="17"/>
      <c r="C74" s="17"/>
      <c r="D74" s="17"/>
      <c r="E74" s="14" t="s">
        <v>48</v>
      </c>
      <c r="F74" s="17"/>
      <c r="G74" s="14" t="s">
        <v>48</v>
      </c>
      <c r="H74" s="17"/>
      <c r="I74" s="2">
        <f t="shared" si="86"/>
        <v>0</v>
      </c>
      <c r="J74" s="2">
        <f t="shared" si="87"/>
        <v>0</v>
      </c>
      <c r="K74" s="2">
        <f t="shared" si="88"/>
        <v>0</v>
      </c>
      <c r="L74" s="3">
        <f t="shared" si="89"/>
        <v>0</v>
      </c>
      <c r="M74" s="4">
        <f t="shared" si="90"/>
        <v>2</v>
      </c>
      <c r="N74" s="1" t="s">
        <v>7</v>
      </c>
      <c r="O74" s="5">
        <f t="shared" si="92"/>
        <v>0</v>
      </c>
      <c r="P74" s="5">
        <f t="shared" si="91"/>
        <v>0</v>
      </c>
    </row>
    <row r="75" spans="1:16" ht="19.5" x14ac:dyDescent="0.3">
      <c r="A75" s="43" t="s">
        <v>107</v>
      </c>
      <c r="B75" s="18" t="str">
        <f>IF(B76=2,"b","a")</f>
        <v>b</v>
      </c>
      <c r="C75" s="18" t="str">
        <f t="shared" ref="C75" si="93">IF(C76=2,"b","a")</f>
        <v>b</v>
      </c>
      <c r="D75" s="18" t="str">
        <f t="shared" ref="D75" si="94">IF(D76=2,"b","a")</f>
        <v>a</v>
      </c>
      <c r="E75" s="18" t="str">
        <f t="shared" ref="E75" si="95">IF(E76=2,"b","a")</f>
        <v>a</v>
      </c>
      <c r="F75" s="18" t="str">
        <f t="shared" ref="F75" si="96">IF(F76=2,"b","a")</f>
        <v>b</v>
      </c>
      <c r="G75" s="18" t="str">
        <f t="shared" ref="G75" si="97">IF(G76=2,"b","a")</f>
        <v>a</v>
      </c>
      <c r="H75" s="18" t="str">
        <f t="shared" ref="H75" si="98">IF(H76=2,"b","a")</f>
        <v>a</v>
      </c>
      <c r="I75" s="2"/>
      <c r="J75" s="2"/>
      <c r="K75" s="2"/>
      <c r="L75" s="3"/>
      <c r="M75" s="4"/>
      <c r="N75" s="1"/>
      <c r="O75" s="5"/>
      <c r="P75" s="5"/>
    </row>
    <row r="76" spans="1:16" ht="19.5" x14ac:dyDescent="0.3">
      <c r="A76" s="44" t="s">
        <v>106</v>
      </c>
      <c r="B76" s="15">
        <f t="shared" ref="B76:H76" si="99">COUNTIF(B67:B74,"휴무")</f>
        <v>2</v>
      </c>
      <c r="C76" s="15">
        <f t="shared" si="99"/>
        <v>2</v>
      </c>
      <c r="D76" s="15">
        <f t="shared" si="99"/>
        <v>4</v>
      </c>
      <c r="E76" s="15">
        <f t="shared" si="99"/>
        <v>1</v>
      </c>
      <c r="F76" s="15">
        <f t="shared" si="99"/>
        <v>2</v>
      </c>
      <c r="G76" s="15">
        <f t="shared" si="99"/>
        <v>3</v>
      </c>
      <c r="H76" s="15">
        <f t="shared" si="99"/>
        <v>3</v>
      </c>
      <c r="I76" s="2"/>
      <c r="J76" s="2"/>
      <c r="K76" s="2"/>
      <c r="L76" s="3"/>
      <c r="M76" s="4"/>
      <c r="N76" s="1"/>
      <c r="O76" s="5"/>
      <c r="P76" s="5"/>
    </row>
    <row r="77" spans="1:16" ht="19.5" x14ac:dyDescent="0.3">
      <c r="A77" s="44" t="s">
        <v>102</v>
      </c>
      <c r="B77" s="15">
        <f t="shared" ref="B77:H77" si="100">IF(B75="a",2,1)</f>
        <v>1</v>
      </c>
      <c r="C77" s="15">
        <f t="shared" si="100"/>
        <v>1</v>
      </c>
      <c r="D77" s="15">
        <f t="shared" si="100"/>
        <v>2</v>
      </c>
      <c r="E77" s="15">
        <f t="shared" si="100"/>
        <v>2</v>
      </c>
      <c r="F77" s="15">
        <f t="shared" si="100"/>
        <v>1</v>
      </c>
      <c r="G77" s="15">
        <f t="shared" si="100"/>
        <v>2</v>
      </c>
      <c r="H77" s="15">
        <f t="shared" si="100"/>
        <v>2</v>
      </c>
      <c r="I77" s="2"/>
      <c r="K77" s="2"/>
      <c r="L77" s="3"/>
      <c r="M77" s="4"/>
      <c r="N77" s="1"/>
      <c r="O77" s="5"/>
      <c r="P77" s="5"/>
    </row>
    <row r="78" spans="1:16" ht="19.5" x14ac:dyDescent="0.3">
      <c r="A78" s="44" t="s">
        <v>103</v>
      </c>
      <c r="B78" s="15">
        <f t="shared" ref="B78:H78" si="101">IF(B75="a",1,2)</f>
        <v>2</v>
      </c>
      <c r="C78" s="15">
        <f t="shared" si="101"/>
        <v>2</v>
      </c>
      <c r="D78" s="15">
        <f t="shared" si="101"/>
        <v>1</v>
      </c>
      <c r="E78" s="15">
        <f t="shared" si="101"/>
        <v>1</v>
      </c>
      <c r="F78" s="15">
        <f t="shared" si="101"/>
        <v>2</v>
      </c>
      <c r="G78" s="15">
        <f t="shared" si="101"/>
        <v>1</v>
      </c>
      <c r="H78" s="15">
        <f t="shared" si="101"/>
        <v>1</v>
      </c>
      <c r="I78" s="2"/>
      <c r="J78" s="2"/>
      <c r="K78" s="2"/>
      <c r="L78" s="3"/>
      <c r="M78" s="4"/>
      <c r="N78" s="1"/>
      <c r="O78" s="5"/>
      <c r="P78" s="5"/>
    </row>
    <row r="79" spans="1:16" ht="19.5" x14ac:dyDescent="0.3">
      <c r="A79" s="44" t="s">
        <v>104</v>
      </c>
      <c r="B79" s="15">
        <f t="shared" ref="B79:H79" si="102">IF(B75="a",0,1)</f>
        <v>1</v>
      </c>
      <c r="C79" s="15">
        <f t="shared" si="102"/>
        <v>1</v>
      </c>
      <c r="D79" s="15">
        <f t="shared" si="102"/>
        <v>0</v>
      </c>
      <c r="E79" s="15">
        <f t="shared" si="102"/>
        <v>0</v>
      </c>
      <c r="F79" s="15">
        <f t="shared" si="102"/>
        <v>1</v>
      </c>
      <c r="G79" s="15">
        <f t="shared" si="102"/>
        <v>0</v>
      </c>
      <c r="H79" s="15">
        <f t="shared" si="102"/>
        <v>0</v>
      </c>
      <c r="I79" s="2"/>
      <c r="J79" s="2"/>
      <c r="K79" s="2"/>
      <c r="L79" s="3"/>
      <c r="M79" s="4"/>
      <c r="N79" s="1"/>
      <c r="O79" s="5"/>
      <c r="P79" s="5"/>
    </row>
    <row r="80" spans="1:16" ht="19.5" x14ac:dyDescent="0.3">
      <c r="A80" s="44" t="s">
        <v>105</v>
      </c>
      <c r="B80" s="15">
        <v>2</v>
      </c>
      <c r="C80" s="15">
        <v>2</v>
      </c>
      <c r="D80" s="15">
        <v>2</v>
      </c>
      <c r="E80" s="15">
        <v>2</v>
      </c>
      <c r="F80" s="15">
        <v>2</v>
      </c>
      <c r="G80" s="15">
        <v>2</v>
      </c>
      <c r="H80" s="15">
        <v>2</v>
      </c>
      <c r="I80" s="2"/>
      <c r="J80" s="2"/>
      <c r="K80" s="2"/>
      <c r="L80" s="3"/>
      <c r="M80" s="4"/>
      <c r="N80" s="1"/>
      <c r="O80" s="5"/>
      <c r="P80" s="5"/>
    </row>
    <row r="81" spans="1:41" s="100" customFormat="1" ht="19.5" x14ac:dyDescent="0.3">
      <c r="A81" s="93" t="s">
        <v>107</v>
      </c>
      <c r="B81" s="94" t="str">
        <f>IF(B82=2,"b","a")</f>
        <v>b</v>
      </c>
      <c r="C81" s="94" t="str">
        <f t="shared" ref="C81" si="103">IF(C82=2,"b","a")</f>
        <v>b</v>
      </c>
      <c r="D81" s="94" t="str">
        <f t="shared" ref="D81" si="104">IF(D82=2,"b","a")</f>
        <v>a</v>
      </c>
      <c r="E81" s="94" t="str">
        <f t="shared" ref="E81" si="105">IF(E82=2,"b","a")</f>
        <v>a</v>
      </c>
      <c r="F81" s="94" t="str">
        <f t="shared" ref="F81" si="106">IF(F82=2,"b","a")</f>
        <v>b</v>
      </c>
      <c r="G81" s="94" t="str">
        <f t="shared" ref="G81" si="107">IF(G82=2,"b","a")</f>
        <v>a</v>
      </c>
      <c r="H81" s="94" t="str">
        <f t="shared" ref="H81" si="108">IF(H82=2,"b","a")</f>
        <v>a</v>
      </c>
      <c r="I81" s="95"/>
      <c r="J81" s="95"/>
      <c r="K81" s="95"/>
      <c r="L81" s="96"/>
      <c r="M81" s="97"/>
      <c r="N81" s="98"/>
      <c r="O81" s="99"/>
      <c r="P81" s="99"/>
      <c r="AN81" s="100" t="s">
        <v>97</v>
      </c>
      <c r="AO81" s="100" t="s">
        <v>99</v>
      </c>
    </row>
    <row r="82" spans="1:41" s="100" customFormat="1" ht="19.5" x14ac:dyDescent="0.3">
      <c r="A82" s="101" t="s">
        <v>106</v>
      </c>
      <c r="B82" s="102">
        <f t="shared" ref="B82:H82" si="109">COUNTIF(B67:B74,"휴무")</f>
        <v>2</v>
      </c>
      <c r="C82" s="102">
        <f t="shared" si="109"/>
        <v>2</v>
      </c>
      <c r="D82" s="102">
        <f t="shared" si="109"/>
        <v>4</v>
      </c>
      <c r="E82" s="102">
        <f t="shared" si="109"/>
        <v>1</v>
      </c>
      <c r="F82" s="102">
        <f t="shared" si="109"/>
        <v>2</v>
      </c>
      <c r="G82" s="102">
        <f t="shared" si="109"/>
        <v>3</v>
      </c>
      <c r="H82" s="102">
        <f t="shared" si="109"/>
        <v>3</v>
      </c>
      <c r="I82" s="95"/>
      <c r="J82" s="95"/>
      <c r="K82" s="95"/>
      <c r="L82" s="96"/>
      <c r="M82" s="97"/>
      <c r="N82" s="98"/>
      <c r="O82" s="99"/>
      <c r="P82" s="99"/>
      <c r="AN82" s="100" t="s">
        <v>100</v>
      </c>
      <c r="AO82" s="100" t="s">
        <v>101</v>
      </c>
    </row>
    <row r="83" spans="1:41" s="100" customFormat="1" ht="19.5" x14ac:dyDescent="0.3">
      <c r="A83" s="101" t="s">
        <v>102</v>
      </c>
      <c r="B83" s="102">
        <f t="shared" ref="B83:H83" si="110">COUNTIF(B67:B74,"주간")</f>
        <v>0</v>
      </c>
      <c r="C83" s="102">
        <f t="shared" si="110"/>
        <v>0</v>
      </c>
      <c r="D83" s="102">
        <f t="shared" si="110"/>
        <v>0</v>
      </c>
      <c r="E83" s="102">
        <f t="shared" si="110"/>
        <v>0</v>
      </c>
      <c r="F83" s="102">
        <f t="shared" si="110"/>
        <v>0</v>
      </c>
      <c r="G83" s="102">
        <f t="shared" si="110"/>
        <v>0</v>
      </c>
      <c r="H83" s="102">
        <f t="shared" si="110"/>
        <v>0</v>
      </c>
      <c r="I83" s="95"/>
      <c r="K83" s="95"/>
      <c r="L83" s="96"/>
      <c r="M83" s="97"/>
      <c r="N83" s="98"/>
      <c r="O83" s="99"/>
      <c r="P83" s="99"/>
    </row>
    <row r="84" spans="1:41" s="100" customFormat="1" ht="19.5" x14ac:dyDescent="0.3">
      <c r="A84" s="101" t="s">
        <v>103</v>
      </c>
      <c r="B84" s="102">
        <f t="shared" ref="B84:H84" si="111">COUNTIF(B67:B74,"오전")</f>
        <v>0</v>
      </c>
      <c r="C84" s="102">
        <f t="shared" si="111"/>
        <v>0</v>
      </c>
      <c r="D84" s="102">
        <f t="shared" si="111"/>
        <v>0</v>
      </c>
      <c r="E84" s="102">
        <f t="shared" si="111"/>
        <v>0</v>
      </c>
      <c r="F84" s="102">
        <f t="shared" si="111"/>
        <v>0</v>
      </c>
      <c r="G84" s="102">
        <f t="shared" si="111"/>
        <v>0</v>
      </c>
      <c r="H84" s="102">
        <f t="shared" si="111"/>
        <v>0</v>
      </c>
      <c r="I84" s="95"/>
      <c r="J84" s="95"/>
      <c r="K84" s="95"/>
      <c r="L84" s="96"/>
      <c r="M84" s="97"/>
      <c r="N84" s="98"/>
      <c r="O84" s="99"/>
      <c r="P84" s="99"/>
    </row>
    <row r="85" spans="1:41" s="100" customFormat="1" ht="19.5" x14ac:dyDescent="0.3">
      <c r="A85" s="101" t="s">
        <v>104</v>
      </c>
      <c r="B85" s="102">
        <f t="shared" ref="B85:H85" si="112">COUNTIF(B67:B74,"오후")</f>
        <v>0</v>
      </c>
      <c r="C85" s="102">
        <f t="shared" si="112"/>
        <v>0</v>
      </c>
      <c r="D85" s="102">
        <f t="shared" si="112"/>
        <v>0</v>
      </c>
      <c r="E85" s="102">
        <f t="shared" si="112"/>
        <v>0</v>
      </c>
      <c r="F85" s="102">
        <f t="shared" si="112"/>
        <v>0</v>
      </c>
      <c r="G85" s="102">
        <f t="shared" si="112"/>
        <v>0</v>
      </c>
      <c r="H85" s="102">
        <f t="shared" si="112"/>
        <v>0</v>
      </c>
      <c r="I85" s="95"/>
      <c r="J85" s="95"/>
      <c r="K85" s="95"/>
      <c r="L85" s="96"/>
      <c r="M85" s="97"/>
      <c r="N85" s="98"/>
      <c r="O85" s="99"/>
      <c r="P85" s="99"/>
    </row>
    <row r="86" spans="1:41" s="100" customFormat="1" ht="19.5" x14ac:dyDescent="0.3">
      <c r="A86" s="101" t="s">
        <v>105</v>
      </c>
      <c r="B86" s="102">
        <f t="shared" ref="B86:H86" si="113">COUNTIF(B67:B74,"야간")</f>
        <v>0</v>
      </c>
      <c r="C86" s="102">
        <f t="shared" si="113"/>
        <v>0</v>
      </c>
      <c r="D86" s="102">
        <f t="shared" si="113"/>
        <v>0</v>
      </c>
      <c r="E86" s="102">
        <f t="shared" si="113"/>
        <v>0</v>
      </c>
      <c r="F86" s="102">
        <f t="shared" si="113"/>
        <v>0</v>
      </c>
      <c r="G86" s="102">
        <f t="shared" si="113"/>
        <v>0</v>
      </c>
      <c r="H86" s="102">
        <f t="shared" si="113"/>
        <v>0</v>
      </c>
      <c r="I86" s="95"/>
      <c r="J86" s="95"/>
      <c r="K86" s="95"/>
      <c r="L86" s="96"/>
      <c r="M86" s="97"/>
      <c r="N86" s="98"/>
      <c r="O86" s="99"/>
      <c r="P86" s="99"/>
    </row>
    <row r="87" spans="1:41" ht="19.5" x14ac:dyDescent="0.3">
      <c r="A87" s="92" t="s">
        <v>25</v>
      </c>
      <c r="B87" s="21">
        <v>27</v>
      </c>
      <c r="C87" s="20">
        <v>28</v>
      </c>
      <c r="D87" s="23">
        <v>29</v>
      </c>
      <c r="E87" s="19">
        <v>30</v>
      </c>
      <c r="F87" s="20">
        <v>31</v>
      </c>
      <c r="G87" s="28"/>
      <c r="H87" s="21"/>
      <c r="I87" s="7" t="s">
        <v>20</v>
      </c>
      <c r="J87" s="7" t="s">
        <v>21</v>
      </c>
      <c r="K87" s="7" t="s">
        <v>22</v>
      </c>
      <c r="L87" s="8" t="s">
        <v>23</v>
      </c>
      <c r="M87" s="9" t="s">
        <v>30</v>
      </c>
      <c r="N87" s="10" t="s">
        <v>25</v>
      </c>
      <c r="O87" s="11" t="s">
        <v>26</v>
      </c>
      <c r="P87" s="11" t="s">
        <v>29</v>
      </c>
    </row>
    <row r="88" spans="1:41" ht="19.5" x14ac:dyDescent="0.3">
      <c r="A88" s="43" t="s">
        <v>0</v>
      </c>
      <c r="B88" s="17"/>
      <c r="C88" s="14" t="s">
        <v>48</v>
      </c>
      <c r="D88" s="14" t="s">
        <v>48</v>
      </c>
      <c r="E88" s="17"/>
      <c r="F88" s="17"/>
      <c r="G88" s="17"/>
      <c r="H88" s="14" t="s">
        <v>48</v>
      </c>
      <c r="I88" s="2">
        <f t="shared" ref="I88:I95" si="114">COUNTIF(B88:H88,"주간")</f>
        <v>0</v>
      </c>
      <c r="J88" s="2">
        <f t="shared" ref="J88:J95" si="115">COUNTIF(B88:H88,"오전")</f>
        <v>0</v>
      </c>
      <c r="K88" s="2">
        <f t="shared" ref="K88:K95" si="116">COUNTIF(B88:H88,"오후")</f>
        <v>0</v>
      </c>
      <c r="L88" s="3">
        <f t="shared" ref="L88:L95" si="117">COUNTIF(B88:H88,"야간")</f>
        <v>0</v>
      </c>
      <c r="M88" s="4">
        <f t="shared" ref="M88:M95" si="118">COUNTIF(B88:H88,"휴무")</f>
        <v>3</v>
      </c>
      <c r="N88" s="1" t="s">
        <v>0</v>
      </c>
      <c r="O88" s="5">
        <f>(I88*12)+(J88*6)+(K88*6)+(L88*12)</f>
        <v>0</v>
      </c>
      <c r="P88" s="5">
        <f t="shared" ref="P88:P95" si="119">(I88*4)+(L88*4)</f>
        <v>0</v>
      </c>
    </row>
    <row r="89" spans="1:41" ht="19.5" x14ac:dyDescent="0.3">
      <c r="A89" s="43" t="s">
        <v>1</v>
      </c>
      <c r="B89" s="17"/>
      <c r="C89" s="17"/>
      <c r="D89" s="17"/>
      <c r="E89" s="17"/>
      <c r="F89" s="17"/>
      <c r="G89" s="14" t="s">
        <v>48</v>
      </c>
      <c r="H89" s="14" t="s">
        <v>48</v>
      </c>
      <c r="I89" s="2">
        <f t="shared" si="114"/>
        <v>0</v>
      </c>
      <c r="J89" s="2">
        <f t="shared" si="115"/>
        <v>0</v>
      </c>
      <c r="K89" s="2">
        <f t="shared" si="116"/>
        <v>0</v>
      </c>
      <c r="L89" s="3">
        <f t="shared" si="117"/>
        <v>0</v>
      </c>
      <c r="M89" s="4">
        <f t="shared" si="118"/>
        <v>2</v>
      </c>
      <c r="N89" s="1" t="s">
        <v>1</v>
      </c>
      <c r="O89" s="5">
        <f t="shared" ref="O89:O95" si="120">(I89*12)+(J89*6)+(K89*6)+(L89*12)</f>
        <v>0</v>
      </c>
      <c r="P89" s="5">
        <f t="shared" si="119"/>
        <v>0</v>
      </c>
    </row>
    <row r="90" spans="1:41" ht="19.5" x14ac:dyDescent="0.3">
      <c r="A90" s="43" t="s">
        <v>2</v>
      </c>
      <c r="B90" s="17"/>
      <c r="C90" s="17"/>
      <c r="D90" s="14" t="s">
        <v>48</v>
      </c>
      <c r="E90" s="17"/>
      <c r="F90" s="14" t="s">
        <v>48</v>
      </c>
      <c r="G90" s="17"/>
      <c r="H90" s="17"/>
      <c r="I90" s="2">
        <f t="shared" si="114"/>
        <v>0</v>
      </c>
      <c r="J90" s="2">
        <f t="shared" si="115"/>
        <v>0</v>
      </c>
      <c r="K90" s="2">
        <f t="shared" si="116"/>
        <v>0</v>
      </c>
      <c r="L90" s="3">
        <f t="shared" si="117"/>
        <v>0</v>
      </c>
      <c r="M90" s="4">
        <f t="shared" si="118"/>
        <v>2</v>
      </c>
      <c r="N90" s="1" t="s">
        <v>2</v>
      </c>
      <c r="O90" s="5">
        <f t="shared" si="120"/>
        <v>0</v>
      </c>
      <c r="P90" s="5">
        <f t="shared" si="119"/>
        <v>0</v>
      </c>
    </row>
    <row r="91" spans="1:41" ht="19.5" x14ac:dyDescent="0.3">
      <c r="A91" s="43" t="s">
        <v>3</v>
      </c>
      <c r="B91" s="17"/>
      <c r="C91" s="14" t="s">
        <v>48</v>
      </c>
      <c r="D91" s="17"/>
      <c r="E91" s="17"/>
      <c r="F91" s="17"/>
      <c r="G91" s="14" t="s">
        <v>48</v>
      </c>
      <c r="H91" s="17"/>
      <c r="I91" s="2">
        <f t="shared" si="114"/>
        <v>0</v>
      </c>
      <c r="J91" s="2">
        <f t="shared" si="115"/>
        <v>0</v>
      </c>
      <c r="K91" s="2">
        <f t="shared" si="116"/>
        <v>0</v>
      </c>
      <c r="L91" s="3">
        <f t="shared" si="117"/>
        <v>0</v>
      </c>
      <c r="M91" s="4">
        <f t="shared" si="118"/>
        <v>2</v>
      </c>
      <c r="N91" s="1" t="s">
        <v>3</v>
      </c>
      <c r="O91" s="5">
        <f t="shared" si="120"/>
        <v>0</v>
      </c>
      <c r="P91" s="5">
        <f t="shared" si="119"/>
        <v>0</v>
      </c>
    </row>
    <row r="92" spans="1:41" ht="19.5" x14ac:dyDescent="0.3">
      <c r="A92" s="43" t="s">
        <v>4</v>
      </c>
      <c r="B92" s="14" t="s">
        <v>48</v>
      </c>
      <c r="C92" s="17"/>
      <c r="D92" s="17"/>
      <c r="E92" s="17"/>
      <c r="F92" s="17"/>
      <c r="G92" s="17"/>
      <c r="H92" s="14" t="s">
        <v>48</v>
      </c>
      <c r="I92" s="2">
        <f t="shared" si="114"/>
        <v>0</v>
      </c>
      <c r="J92" s="2">
        <f t="shared" si="115"/>
        <v>0</v>
      </c>
      <c r="K92" s="2">
        <f t="shared" si="116"/>
        <v>0</v>
      </c>
      <c r="L92" s="3">
        <f t="shared" si="117"/>
        <v>0</v>
      </c>
      <c r="M92" s="4">
        <f t="shared" si="118"/>
        <v>2</v>
      </c>
      <c r="N92" s="1" t="s">
        <v>4</v>
      </c>
      <c r="O92" s="5">
        <f t="shared" si="120"/>
        <v>0</v>
      </c>
      <c r="P92" s="5">
        <f t="shared" si="119"/>
        <v>0</v>
      </c>
    </row>
    <row r="93" spans="1:41" ht="19.5" x14ac:dyDescent="0.3">
      <c r="A93" s="43" t="s">
        <v>5</v>
      </c>
      <c r="B93" s="14" t="s">
        <v>48</v>
      </c>
      <c r="C93" s="17"/>
      <c r="D93" s="14" t="s">
        <v>48</v>
      </c>
      <c r="E93" s="17"/>
      <c r="F93" s="17"/>
      <c r="G93" s="17"/>
      <c r="H93" s="17"/>
      <c r="I93" s="2">
        <f t="shared" si="114"/>
        <v>0</v>
      </c>
      <c r="J93" s="2">
        <f t="shared" si="115"/>
        <v>0</v>
      </c>
      <c r="K93" s="2">
        <f t="shared" si="116"/>
        <v>0</v>
      </c>
      <c r="L93" s="3">
        <f t="shared" si="117"/>
        <v>0</v>
      </c>
      <c r="M93" s="4">
        <f t="shared" si="118"/>
        <v>2</v>
      </c>
      <c r="N93" s="1" t="s">
        <v>5</v>
      </c>
      <c r="O93" s="5">
        <f t="shared" si="120"/>
        <v>0</v>
      </c>
      <c r="P93" s="5">
        <f t="shared" si="119"/>
        <v>0</v>
      </c>
    </row>
    <row r="94" spans="1:41" ht="19.5" x14ac:dyDescent="0.3">
      <c r="A94" s="43" t="s">
        <v>6</v>
      </c>
      <c r="B94" s="17"/>
      <c r="C94" s="17"/>
      <c r="D94" s="14" t="s">
        <v>48</v>
      </c>
      <c r="E94" s="17"/>
      <c r="F94" s="14" t="s">
        <v>48</v>
      </c>
      <c r="G94" s="17"/>
      <c r="H94" s="17"/>
      <c r="I94" s="2">
        <f t="shared" si="114"/>
        <v>0</v>
      </c>
      <c r="J94" s="2">
        <f t="shared" si="115"/>
        <v>0</v>
      </c>
      <c r="K94" s="2">
        <f t="shared" si="116"/>
        <v>0</v>
      </c>
      <c r="L94" s="3">
        <f t="shared" si="117"/>
        <v>0</v>
      </c>
      <c r="M94" s="4">
        <f t="shared" si="118"/>
        <v>2</v>
      </c>
      <c r="N94" s="1" t="s">
        <v>6</v>
      </c>
      <c r="O94" s="5">
        <f t="shared" si="120"/>
        <v>0</v>
      </c>
      <c r="P94" s="5">
        <f t="shared" si="119"/>
        <v>0</v>
      </c>
    </row>
    <row r="95" spans="1:41" ht="19.5" x14ac:dyDescent="0.3">
      <c r="A95" s="43" t="s">
        <v>7</v>
      </c>
      <c r="B95" s="17"/>
      <c r="C95" s="17"/>
      <c r="D95" s="17"/>
      <c r="E95" s="14" t="s">
        <v>48</v>
      </c>
      <c r="F95" s="17"/>
      <c r="G95" s="14" t="s">
        <v>48</v>
      </c>
      <c r="H95" s="17"/>
      <c r="I95" s="2">
        <f t="shared" si="114"/>
        <v>0</v>
      </c>
      <c r="J95" s="2">
        <f t="shared" si="115"/>
        <v>0</v>
      </c>
      <c r="K95" s="2">
        <f t="shared" si="116"/>
        <v>0</v>
      </c>
      <c r="L95" s="3">
        <f t="shared" si="117"/>
        <v>0</v>
      </c>
      <c r="M95" s="4">
        <f t="shared" si="118"/>
        <v>2</v>
      </c>
      <c r="N95" s="1" t="s">
        <v>7</v>
      </c>
      <c r="O95" s="5">
        <f t="shared" si="120"/>
        <v>0</v>
      </c>
      <c r="P95" s="5">
        <f t="shared" si="119"/>
        <v>0</v>
      </c>
    </row>
    <row r="96" spans="1:41" ht="19.5" x14ac:dyDescent="0.3">
      <c r="A96" s="43" t="s">
        <v>107</v>
      </c>
      <c r="B96" s="18" t="str">
        <f>IF(B97=2,"b","a")</f>
        <v>b</v>
      </c>
      <c r="C96" s="18" t="str">
        <f t="shared" ref="C96" si="121">IF(C97=2,"b","a")</f>
        <v>b</v>
      </c>
      <c r="D96" s="18" t="str">
        <f t="shared" ref="D96" si="122">IF(D97=2,"b","a")</f>
        <v>a</v>
      </c>
      <c r="E96" s="18" t="str">
        <f t="shared" ref="E96" si="123">IF(E97=2,"b","a")</f>
        <v>a</v>
      </c>
      <c r="F96" s="18" t="str">
        <f t="shared" ref="F96" si="124">IF(F97=2,"b","a")</f>
        <v>b</v>
      </c>
      <c r="G96" s="18" t="str">
        <f t="shared" ref="G96" si="125">IF(G97=2,"b","a")</f>
        <v>a</v>
      </c>
      <c r="H96" s="18" t="str">
        <f t="shared" ref="H96" si="126">IF(H97=2,"b","a")</f>
        <v>a</v>
      </c>
      <c r="I96" s="2"/>
      <c r="J96" s="2"/>
      <c r="K96" s="2"/>
      <c r="L96" s="3"/>
      <c r="M96" s="4"/>
      <c r="N96" s="1"/>
      <c r="O96" s="5"/>
      <c r="P96" s="5"/>
    </row>
    <row r="97" spans="1:41" ht="19.5" x14ac:dyDescent="0.3">
      <c r="A97" s="44" t="s">
        <v>106</v>
      </c>
      <c r="B97" s="15">
        <f t="shared" ref="B97:H97" si="127">COUNTIF(B88:B95,"휴무")</f>
        <v>2</v>
      </c>
      <c r="C97" s="15">
        <f t="shared" si="127"/>
        <v>2</v>
      </c>
      <c r="D97" s="15">
        <f t="shared" si="127"/>
        <v>4</v>
      </c>
      <c r="E97" s="15">
        <f t="shared" si="127"/>
        <v>1</v>
      </c>
      <c r="F97" s="15">
        <f t="shared" si="127"/>
        <v>2</v>
      </c>
      <c r="G97" s="15">
        <f t="shared" si="127"/>
        <v>3</v>
      </c>
      <c r="H97" s="15">
        <f t="shared" si="127"/>
        <v>3</v>
      </c>
      <c r="I97" s="2"/>
      <c r="J97" s="2"/>
      <c r="K97" s="2"/>
      <c r="L97" s="3"/>
      <c r="M97" s="4"/>
      <c r="N97" s="1"/>
      <c r="O97" s="5"/>
      <c r="P97" s="5"/>
    </row>
    <row r="98" spans="1:41" ht="19.5" x14ac:dyDescent="0.3">
      <c r="A98" s="44" t="s">
        <v>102</v>
      </c>
      <c r="B98" s="15">
        <f t="shared" ref="B98:H98" si="128">IF(B96="a",2,1)</f>
        <v>1</v>
      </c>
      <c r="C98" s="15">
        <f t="shared" si="128"/>
        <v>1</v>
      </c>
      <c r="D98" s="15">
        <f t="shared" si="128"/>
        <v>2</v>
      </c>
      <c r="E98" s="15">
        <f t="shared" si="128"/>
        <v>2</v>
      </c>
      <c r="F98" s="15">
        <f t="shared" si="128"/>
        <v>1</v>
      </c>
      <c r="G98" s="15">
        <f t="shared" si="128"/>
        <v>2</v>
      </c>
      <c r="H98" s="15">
        <f t="shared" si="128"/>
        <v>2</v>
      </c>
      <c r="I98" s="2"/>
      <c r="K98" s="2"/>
      <c r="L98" s="3"/>
      <c r="M98" s="4"/>
      <c r="N98" s="1"/>
      <c r="O98" s="5"/>
      <c r="P98" s="5"/>
    </row>
    <row r="99" spans="1:41" ht="19.5" x14ac:dyDescent="0.3">
      <c r="A99" s="44" t="s">
        <v>103</v>
      </c>
      <c r="B99" s="15">
        <f t="shared" ref="B99:H99" si="129">IF(B96="a",1,2)</f>
        <v>2</v>
      </c>
      <c r="C99" s="15">
        <f t="shared" si="129"/>
        <v>2</v>
      </c>
      <c r="D99" s="15">
        <f t="shared" si="129"/>
        <v>1</v>
      </c>
      <c r="E99" s="15">
        <f t="shared" si="129"/>
        <v>1</v>
      </c>
      <c r="F99" s="15">
        <f t="shared" si="129"/>
        <v>2</v>
      </c>
      <c r="G99" s="15">
        <f t="shared" si="129"/>
        <v>1</v>
      </c>
      <c r="H99" s="15">
        <f t="shared" si="129"/>
        <v>1</v>
      </c>
      <c r="I99" s="2"/>
      <c r="J99" s="2"/>
      <c r="K99" s="2"/>
      <c r="L99" s="3"/>
      <c r="M99" s="4"/>
      <c r="N99" s="1"/>
      <c r="O99" s="5"/>
      <c r="P99" s="5"/>
    </row>
    <row r="100" spans="1:41" ht="19.5" x14ac:dyDescent="0.3">
      <c r="A100" s="44" t="s">
        <v>104</v>
      </c>
      <c r="B100" s="15">
        <f t="shared" ref="B100:H100" si="130">IF(B96="a",0,1)</f>
        <v>1</v>
      </c>
      <c r="C100" s="15">
        <f t="shared" si="130"/>
        <v>1</v>
      </c>
      <c r="D100" s="15">
        <f t="shared" si="130"/>
        <v>0</v>
      </c>
      <c r="E100" s="15">
        <f t="shared" si="130"/>
        <v>0</v>
      </c>
      <c r="F100" s="15">
        <f t="shared" si="130"/>
        <v>1</v>
      </c>
      <c r="G100" s="15">
        <f t="shared" si="130"/>
        <v>0</v>
      </c>
      <c r="H100" s="15">
        <f t="shared" si="130"/>
        <v>0</v>
      </c>
      <c r="I100" s="2"/>
      <c r="J100" s="2"/>
      <c r="K100" s="2"/>
      <c r="L100" s="3"/>
      <c r="M100" s="4"/>
      <c r="N100" s="1"/>
      <c r="O100" s="5"/>
      <c r="P100" s="5"/>
    </row>
    <row r="101" spans="1:41" ht="19.5" x14ac:dyDescent="0.3">
      <c r="A101" s="44" t="s">
        <v>105</v>
      </c>
      <c r="B101" s="15">
        <v>2</v>
      </c>
      <c r="C101" s="15">
        <v>2</v>
      </c>
      <c r="D101" s="15">
        <v>2</v>
      </c>
      <c r="E101" s="15">
        <v>2</v>
      </c>
      <c r="F101" s="15">
        <v>2</v>
      </c>
      <c r="G101" s="15">
        <v>2</v>
      </c>
      <c r="H101" s="15">
        <v>2</v>
      </c>
      <c r="I101" s="2"/>
      <c r="J101" s="2"/>
      <c r="K101" s="2"/>
      <c r="L101" s="3"/>
      <c r="M101" s="4"/>
      <c r="N101" s="1"/>
      <c r="O101" s="5"/>
      <c r="P101" s="5"/>
    </row>
    <row r="102" spans="1:41" s="100" customFormat="1" ht="19.5" x14ac:dyDescent="0.3">
      <c r="A102" s="93" t="s">
        <v>107</v>
      </c>
      <c r="B102" s="94" t="str">
        <f>IF(B103=2,"b","a")</f>
        <v>b</v>
      </c>
      <c r="C102" s="94" t="str">
        <f t="shared" ref="C102" si="131">IF(C103=2,"b","a")</f>
        <v>b</v>
      </c>
      <c r="D102" s="94" t="str">
        <f t="shared" ref="D102" si="132">IF(D103=2,"b","a")</f>
        <v>a</v>
      </c>
      <c r="E102" s="94" t="str">
        <f t="shared" ref="E102" si="133">IF(E103=2,"b","a")</f>
        <v>a</v>
      </c>
      <c r="F102" s="94" t="str">
        <f t="shared" ref="F102" si="134">IF(F103=2,"b","a")</f>
        <v>b</v>
      </c>
      <c r="G102" s="94" t="str">
        <f t="shared" ref="G102" si="135">IF(G103=2,"b","a")</f>
        <v>a</v>
      </c>
      <c r="H102" s="94" t="str">
        <f t="shared" ref="H102" si="136">IF(H103=2,"b","a")</f>
        <v>a</v>
      </c>
      <c r="I102" s="95"/>
      <c r="J102" s="95"/>
      <c r="K102" s="95"/>
      <c r="L102" s="96"/>
      <c r="M102" s="97"/>
      <c r="N102" s="98"/>
      <c r="O102" s="99"/>
      <c r="P102" s="99"/>
      <c r="AN102" s="100" t="s">
        <v>97</v>
      </c>
      <c r="AO102" s="100" t="s">
        <v>99</v>
      </c>
    </row>
    <row r="103" spans="1:41" s="100" customFormat="1" ht="19.5" x14ac:dyDescent="0.3">
      <c r="A103" s="101" t="s">
        <v>106</v>
      </c>
      <c r="B103" s="102">
        <f t="shared" ref="B103:H103" si="137">COUNTIF(B88:B95,"휴무")</f>
        <v>2</v>
      </c>
      <c r="C103" s="102">
        <f t="shared" si="137"/>
        <v>2</v>
      </c>
      <c r="D103" s="102">
        <f t="shared" si="137"/>
        <v>4</v>
      </c>
      <c r="E103" s="102">
        <f t="shared" si="137"/>
        <v>1</v>
      </c>
      <c r="F103" s="102">
        <f t="shared" si="137"/>
        <v>2</v>
      </c>
      <c r="G103" s="102">
        <f t="shared" si="137"/>
        <v>3</v>
      </c>
      <c r="H103" s="102">
        <f t="shared" si="137"/>
        <v>3</v>
      </c>
      <c r="I103" s="95"/>
      <c r="J103" s="95"/>
      <c r="K103" s="95"/>
      <c r="L103" s="96"/>
      <c r="M103" s="97"/>
      <c r="N103" s="98"/>
      <c r="O103" s="99"/>
      <c r="P103" s="99"/>
      <c r="AN103" s="100" t="s">
        <v>100</v>
      </c>
      <c r="AO103" s="100" t="s">
        <v>101</v>
      </c>
    </row>
    <row r="104" spans="1:41" s="100" customFormat="1" ht="19.5" x14ac:dyDescent="0.3">
      <c r="A104" s="101" t="s">
        <v>102</v>
      </c>
      <c r="B104" s="102">
        <f t="shared" ref="B104:H104" si="138">COUNTIF(B88:B95,"주간")</f>
        <v>0</v>
      </c>
      <c r="C104" s="102">
        <f t="shared" si="138"/>
        <v>0</v>
      </c>
      <c r="D104" s="102">
        <f t="shared" si="138"/>
        <v>0</v>
      </c>
      <c r="E104" s="102">
        <f t="shared" si="138"/>
        <v>0</v>
      </c>
      <c r="F104" s="102">
        <f t="shared" si="138"/>
        <v>0</v>
      </c>
      <c r="G104" s="102">
        <f t="shared" si="138"/>
        <v>0</v>
      </c>
      <c r="H104" s="102">
        <f t="shared" si="138"/>
        <v>0</v>
      </c>
      <c r="I104" s="95"/>
      <c r="K104" s="95"/>
      <c r="L104" s="96"/>
      <c r="M104" s="97"/>
      <c r="N104" s="98"/>
      <c r="O104" s="99"/>
      <c r="P104" s="99"/>
    </row>
    <row r="105" spans="1:41" s="100" customFormat="1" ht="19.5" x14ac:dyDescent="0.3">
      <c r="A105" s="101" t="s">
        <v>103</v>
      </c>
      <c r="B105" s="102">
        <f t="shared" ref="B105:H105" si="139">COUNTIF(B88:B95,"오전")</f>
        <v>0</v>
      </c>
      <c r="C105" s="102">
        <f t="shared" si="139"/>
        <v>0</v>
      </c>
      <c r="D105" s="102">
        <f t="shared" si="139"/>
        <v>0</v>
      </c>
      <c r="E105" s="102">
        <f t="shared" si="139"/>
        <v>0</v>
      </c>
      <c r="F105" s="102">
        <f t="shared" si="139"/>
        <v>0</v>
      </c>
      <c r="G105" s="102">
        <f t="shared" si="139"/>
        <v>0</v>
      </c>
      <c r="H105" s="102">
        <f t="shared" si="139"/>
        <v>0</v>
      </c>
      <c r="I105" s="95"/>
      <c r="J105" s="95"/>
      <c r="K105" s="95"/>
      <c r="L105" s="96"/>
      <c r="M105" s="97"/>
      <c r="N105" s="98"/>
      <c r="O105" s="99"/>
      <c r="P105" s="99"/>
    </row>
    <row r="106" spans="1:41" s="100" customFormat="1" ht="19.5" x14ac:dyDescent="0.3">
      <c r="A106" s="101" t="s">
        <v>104</v>
      </c>
      <c r="B106" s="102">
        <f t="shared" ref="B106:H106" si="140">COUNTIF(B88:B95,"오후")</f>
        <v>0</v>
      </c>
      <c r="C106" s="102">
        <f t="shared" si="140"/>
        <v>0</v>
      </c>
      <c r="D106" s="102">
        <f t="shared" si="140"/>
        <v>0</v>
      </c>
      <c r="E106" s="102">
        <f t="shared" si="140"/>
        <v>0</v>
      </c>
      <c r="F106" s="102">
        <f t="shared" si="140"/>
        <v>0</v>
      </c>
      <c r="G106" s="102">
        <f t="shared" si="140"/>
        <v>0</v>
      </c>
      <c r="H106" s="102">
        <f t="shared" si="140"/>
        <v>0</v>
      </c>
      <c r="I106" s="95"/>
      <c r="J106" s="95"/>
      <c r="K106" s="95"/>
      <c r="L106" s="96"/>
      <c r="M106" s="97"/>
      <c r="N106" s="98"/>
      <c r="O106" s="99"/>
      <c r="P106" s="99"/>
    </row>
    <row r="107" spans="1:41" s="100" customFormat="1" ht="19.5" x14ac:dyDescent="0.3">
      <c r="A107" s="101" t="s">
        <v>105</v>
      </c>
      <c r="B107" s="102">
        <f t="shared" ref="B107:H107" si="141">COUNTIF(B88:B95,"야간")</f>
        <v>0</v>
      </c>
      <c r="C107" s="102">
        <f t="shared" si="141"/>
        <v>0</v>
      </c>
      <c r="D107" s="102">
        <f t="shared" si="141"/>
        <v>0</v>
      </c>
      <c r="E107" s="102">
        <f t="shared" si="141"/>
        <v>0</v>
      </c>
      <c r="F107" s="102">
        <f t="shared" si="141"/>
        <v>0</v>
      </c>
      <c r="G107" s="102">
        <f t="shared" si="141"/>
        <v>0</v>
      </c>
      <c r="H107" s="102">
        <f t="shared" si="141"/>
        <v>0</v>
      </c>
      <c r="I107" s="95"/>
      <c r="J107" s="95"/>
      <c r="K107" s="95"/>
      <c r="L107" s="96"/>
      <c r="M107" s="97"/>
      <c r="N107" s="98"/>
      <c r="O107" s="99"/>
      <c r="P107" s="99"/>
    </row>
  </sheetData>
  <mergeCells count="8">
    <mergeCell ref="M1:M2"/>
    <mergeCell ref="N1:N2"/>
    <mergeCell ref="O1:O2"/>
    <mergeCell ref="P1:P2"/>
    <mergeCell ref="I1:I2"/>
    <mergeCell ref="J1:J2"/>
    <mergeCell ref="K1:K2"/>
    <mergeCell ref="L1:L2"/>
  </mergeCells>
  <phoneticPr fontId="20" type="noConversion"/>
  <conditionalFormatting sqref="B45:H45 B66:H66 B87:H87 B12:H16 C18:H22 B19:H24">
    <cfRule type="containsText" dxfId="1895" priority="1255" operator="containsText" text="주간">
      <formula>NOT(ISERROR(SEARCH("주간",B12)))</formula>
    </cfRule>
    <cfRule type="containsText" dxfId="1894" priority="1256" operator="containsText" text="오후">
      <formula>NOT(ISERROR(SEARCH("오후",B12)))</formula>
    </cfRule>
    <cfRule type="containsText" dxfId="1893" priority="1257" operator="containsText" text="심야">
      <formula>NOT(ISERROR(SEARCH("심야",B12)))</formula>
    </cfRule>
    <cfRule type="containsText" dxfId="1892" priority="1258" operator="containsText" text="휴무">
      <formula>NOT(ISERROR(SEARCH("휴무",B12)))</formula>
    </cfRule>
    <cfRule type="containsText" dxfId="1891" priority="1259" operator="containsText" text="야간">
      <formula>NOT(ISERROR(SEARCH("야간",B12)))</formula>
    </cfRule>
    <cfRule type="containsText" dxfId="1890" priority="1260" operator="containsText" text="오전">
      <formula>NOT(ISERROR(SEARCH("오전",B12)))</formula>
    </cfRule>
  </conditionalFormatting>
  <conditionalFormatting sqref="C3">
    <cfRule type="containsText" dxfId="1889" priority="661" operator="containsText" text="주간">
      <formula>NOT(ISERROR(SEARCH("주간",C3)))</formula>
    </cfRule>
    <cfRule type="containsText" dxfId="1888" priority="662" operator="containsText" text="오후">
      <formula>NOT(ISERROR(SEARCH("오후",C3)))</formula>
    </cfRule>
    <cfRule type="containsText" dxfId="1887" priority="663" operator="containsText" text="심야">
      <formula>NOT(ISERROR(SEARCH("심야",C3)))</formula>
    </cfRule>
    <cfRule type="containsText" dxfId="1886" priority="664" operator="containsText" text="휴무">
      <formula>NOT(ISERROR(SEARCH("휴무",C3)))</formula>
    </cfRule>
    <cfRule type="containsText" dxfId="1885" priority="665" operator="containsText" text="야간">
      <formula>NOT(ISERROR(SEARCH("야간",C3)))</formula>
    </cfRule>
    <cfRule type="containsText" dxfId="1884" priority="666" operator="containsText" text="오전">
      <formula>NOT(ISERROR(SEARCH("오전",C3)))</formula>
    </cfRule>
  </conditionalFormatting>
  <conditionalFormatting sqref="E3">
    <cfRule type="containsText" dxfId="1883" priority="655" operator="containsText" text="주간">
      <formula>NOT(ISERROR(SEARCH("주간",E3)))</formula>
    </cfRule>
    <cfRule type="containsText" dxfId="1882" priority="656" operator="containsText" text="오후">
      <formula>NOT(ISERROR(SEARCH("오후",E3)))</formula>
    </cfRule>
    <cfRule type="containsText" dxfId="1881" priority="657" operator="containsText" text="심야">
      <formula>NOT(ISERROR(SEARCH("심야",E3)))</formula>
    </cfRule>
    <cfRule type="containsText" dxfId="1880" priority="658" operator="containsText" text="휴무">
      <formula>NOT(ISERROR(SEARCH("휴무",E3)))</formula>
    </cfRule>
    <cfRule type="containsText" dxfId="1879" priority="659" operator="containsText" text="야간">
      <formula>NOT(ISERROR(SEARCH("야간",E3)))</formula>
    </cfRule>
    <cfRule type="containsText" dxfId="1878" priority="660" operator="containsText" text="오전">
      <formula>NOT(ISERROR(SEARCH("오전",E3)))</formula>
    </cfRule>
  </conditionalFormatting>
  <conditionalFormatting sqref="G4">
    <cfRule type="containsText" dxfId="1877" priority="649" operator="containsText" text="주간">
      <formula>NOT(ISERROR(SEARCH("주간",G4)))</formula>
    </cfRule>
    <cfRule type="containsText" dxfId="1876" priority="650" operator="containsText" text="오후">
      <formula>NOT(ISERROR(SEARCH("오후",G4)))</formula>
    </cfRule>
    <cfRule type="containsText" dxfId="1875" priority="651" operator="containsText" text="심야">
      <formula>NOT(ISERROR(SEARCH("심야",G4)))</formula>
    </cfRule>
    <cfRule type="containsText" dxfId="1874" priority="652" operator="containsText" text="휴무">
      <formula>NOT(ISERROR(SEARCH("휴무",G4)))</formula>
    </cfRule>
    <cfRule type="containsText" dxfId="1873" priority="653" operator="containsText" text="야간">
      <formula>NOT(ISERROR(SEARCH("야간",G4)))</formula>
    </cfRule>
    <cfRule type="containsText" dxfId="1872" priority="654" operator="containsText" text="오전">
      <formula>NOT(ISERROR(SEARCH("오전",G4)))</formula>
    </cfRule>
  </conditionalFormatting>
  <conditionalFormatting sqref="H4">
    <cfRule type="containsText" dxfId="1871" priority="643" operator="containsText" text="주간">
      <formula>NOT(ISERROR(SEARCH("주간",H4)))</formula>
    </cfRule>
    <cfRule type="containsText" dxfId="1870" priority="644" operator="containsText" text="오후">
      <formula>NOT(ISERROR(SEARCH("오후",H4)))</formula>
    </cfRule>
    <cfRule type="containsText" dxfId="1869" priority="645" operator="containsText" text="심야">
      <formula>NOT(ISERROR(SEARCH("심야",H4)))</formula>
    </cfRule>
    <cfRule type="containsText" dxfId="1868" priority="646" operator="containsText" text="휴무">
      <formula>NOT(ISERROR(SEARCH("휴무",H4)))</formula>
    </cfRule>
    <cfRule type="containsText" dxfId="1867" priority="647" operator="containsText" text="야간">
      <formula>NOT(ISERROR(SEARCH("야간",H4)))</formula>
    </cfRule>
    <cfRule type="containsText" dxfId="1866" priority="648" operator="containsText" text="오전">
      <formula>NOT(ISERROR(SEARCH("오전",H4)))</formula>
    </cfRule>
  </conditionalFormatting>
  <conditionalFormatting sqref="F5">
    <cfRule type="containsText" dxfId="1865" priority="637" operator="containsText" text="주간">
      <formula>NOT(ISERROR(SEARCH("주간",F5)))</formula>
    </cfRule>
    <cfRule type="containsText" dxfId="1864" priority="638" operator="containsText" text="오후">
      <formula>NOT(ISERROR(SEARCH("오후",F5)))</formula>
    </cfRule>
    <cfRule type="containsText" dxfId="1863" priority="639" operator="containsText" text="심야">
      <formula>NOT(ISERROR(SEARCH("심야",F5)))</formula>
    </cfRule>
    <cfRule type="containsText" dxfId="1862" priority="640" operator="containsText" text="휴무">
      <formula>NOT(ISERROR(SEARCH("휴무",F5)))</formula>
    </cfRule>
    <cfRule type="containsText" dxfId="1861" priority="641" operator="containsText" text="야간">
      <formula>NOT(ISERROR(SEARCH("야간",F5)))</formula>
    </cfRule>
    <cfRule type="containsText" dxfId="1860" priority="642" operator="containsText" text="오전">
      <formula>NOT(ISERROR(SEARCH("오전",F5)))</formula>
    </cfRule>
  </conditionalFormatting>
  <conditionalFormatting sqref="D5">
    <cfRule type="containsText" dxfId="1859" priority="631" operator="containsText" text="주간">
      <formula>NOT(ISERROR(SEARCH("주간",D5)))</formula>
    </cfRule>
    <cfRule type="containsText" dxfId="1858" priority="632" operator="containsText" text="오후">
      <formula>NOT(ISERROR(SEARCH("오후",D5)))</formula>
    </cfRule>
    <cfRule type="containsText" dxfId="1857" priority="633" operator="containsText" text="심야">
      <formula>NOT(ISERROR(SEARCH("심야",D5)))</formula>
    </cfRule>
    <cfRule type="containsText" dxfId="1856" priority="634" operator="containsText" text="휴무">
      <formula>NOT(ISERROR(SEARCH("휴무",D5)))</formula>
    </cfRule>
    <cfRule type="containsText" dxfId="1855" priority="635" operator="containsText" text="야간">
      <formula>NOT(ISERROR(SEARCH("야간",D5)))</formula>
    </cfRule>
    <cfRule type="containsText" dxfId="1854" priority="636" operator="containsText" text="오전">
      <formula>NOT(ISERROR(SEARCH("오전",D5)))</formula>
    </cfRule>
  </conditionalFormatting>
  <conditionalFormatting sqref="C6">
    <cfRule type="containsText" dxfId="1853" priority="625" operator="containsText" text="주간">
      <formula>NOT(ISERROR(SEARCH("주간",C6)))</formula>
    </cfRule>
    <cfRule type="containsText" dxfId="1852" priority="626" operator="containsText" text="오후">
      <formula>NOT(ISERROR(SEARCH("오후",C6)))</formula>
    </cfRule>
    <cfRule type="containsText" dxfId="1851" priority="627" operator="containsText" text="심야">
      <formula>NOT(ISERROR(SEARCH("심야",C6)))</formula>
    </cfRule>
    <cfRule type="containsText" dxfId="1850" priority="628" operator="containsText" text="휴무">
      <formula>NOT(ISERROR(SEARCH("휴무",C6)))</formula>
    </cfRule>
    <cfRule type="containsText" dxfId="1849" priority="629" operator="containsText" text="야간">
      <formula>NOT(ISERROR(SEARCH("야간",C6)))</formula>
    </cfRule>
    <cfRule type="containsText" dxfId="1848" priority="630" operator="containsText" text="오전">
      <formula>NOT(ISERROR(SEARCH("오전",C6)))</formula>
    </cfRule>
  </conditionalFormatting>
  <conditionalFormatting sqref="G6">
    <cfRule type="containsText" dxfId="1847" priority="619" operator="containsText" text="주간">
      <formula>NOT(ISERROR(SEARCH("주간",G6)))</formula>
    </cfRule>
    <cfRule type="containsText" dxfId="1846" priority="620" operator="containsText" text="오후">
      <formula>NOT(ISERROR(SEARCH("오후",G6)))</formula>
    </cfRule>
    <cfRule type="containsText" dxfId="1845" priority="621" operator="containsText" text="심야">
      <formula>NOT(ISERROR(SEARCH("심야",G6)))</formula>
    </cfRule>
    <cfRule type="containsText" dxfId="1844" priority="622" operator="containsText" text="휴무">
      <formula>NOT(ISERROR(SEARCH("휴무",G6)))</formula>
    </cfRule>
    <cfRule type="containsText" dxfId="1843" priority="623" operator="containsText" text="야간">
      <formula>NOT(ISERROR(SEARCH("야간",G6)))</formula>
    </cfRule>
    <cfRule type="containsText" dxfId="1842" priority="624" operator="containsText" text="오전">
      <formula>NOT(ISERROR(SEARCH("오전",G6)))</formula>
    </cfRule>
  </conditionalFormatting>
  <conditionalFormatting sqref="H7">
    <cfRule type="containsText" dxfId="1841" priority="613" operator="containsText" text="주간">
      <formula>NOT(ISERROR(SEARCH("주간",H7)))</formula>
    </cfRule>
    <cfRule type="containsText" dxfId="1840" priority="614" operator="containsText" text="오후">
      <formula>NOT(ISERROR(SEARCH("오후",H7)))</formula>
    </cfRule>
    <cfRule type="containsText" dxfId="1839" priority="615" operator="containsText" text="심야">
      <formula>NOT(ISERROR(SEARCH("심야",H7)))</formula>
    </cfRule>
    <cfRule type="containsText" dxfId="1838" priority="616" operator="containsText" text="휴무">
      <formula>NOT(ISERROR(SEARCH("휴무",H7)))</formula>
    </cfRule>
    <cfRule type="containsText" dxfId="1837" priority="617" operator="containsText" text="야간">
      <formula>NOT(ISERROR(SEARCH("야간",H7)))</formula>
    </cfRule>
    <cfRule type="containsText" dxfId="1836" priority="618" operator="containsText" text="오전">
      <formula>NOT(ISERROR(SEARCH("오전",H7)))</formula>
    </cfRule>
  </conditionalFormatting>
  <conditionalFormatting sqref="B7">
    <cfRule type="containsText" dxfId="1835" priority="607" operator="containsText" text="주간">
      <formula>NOT(ISERROR(SEARCH("주간",B7)))</formula>
    </cfRule>
    <cfRule type="containsText" dxfId="1834" priority="608" operator="containsText" text="오후">
      <formula>NOT(ISERROR(SEARCH("오후",B7)))</formula>
    </cfRule>
    <cfRule type="containsText" dxfId="1833" priority="609" operator="containsText" text="심야">
      <formula>NOT(ISERROR(SEARCH("심야",B7)))</formula>
    </cfRule>
    <cfRule type="containsText" dxfId="1832" priority="610" operator="containsText" text="휴무">
      <formula>NOT(ISERROR(SEARCH("휴무",B7)))</formula>
    </cfRule>
    <cfRule type="containsText" dxfId="1831" priority="611" operator="containsText" text="야간">
      <formula>NOT(ISERROR(SEARCH("야간",B7)))</formula>
    </cfRule>
    <cfRule type="containsText" dxfId="1830" priority="612" operator="containsText" text="오전">
      <formula>NOT(ISERROR(SEARCH("오전",B7)))</formula>
    </cfRule>
  </conditionalFormatting>
  <conditionalFormatting sqref="B8">
    <cfRule type="containsText" dxfId="1829" priority="601" operator="containsText" text="주간">
      <formula>NOT(ISERROR(SEARCH("주간",B8)))</formula>
    </cfRule>
    <cfRule type="containsText" dxfId="1828" priority="602" operator="containsText" text="오후">
      <formula>NOT(ISERROR(SEARCH("오후",B8)))</formula>
    </cfRule>
    <cfRule type="containsText" dxfId="1827" priority="603" operator="containsText" text="심야">
      <formula>NOT(ISERROR(SEARCH("심야",B8)))</formula>
    </cfRule>
    <cfRule type="containsText" dxfId="1826" priority="604" operator="containsText" text="휴무">
      <formula>NOT(ISERROR(SEARCH("휴무",B8)))</formula>
    </cfRule>
    <cfRule type="containsText" dxfId="1825" priority="605" operator="containsText" text="야간">
      <formula>NOT(ISERROR(SEARCH("야간",B8)))</formula>
    </cfRule>
    <cfRule type="containsText" dxfId="1824" priority="606" operator="containsText" text="오전">
      <formula>NOT(ISERROR(SEARCH("오전",B8)))</formula>
    </cfRule>
  </conditionalFormatting>
  <conditionalFormatting sqref="D8">
    <cfRule type="containsText" dxfId="1823" priority="595" operator="containsText" text="주간">
      <formula>NOT(ISERROR(SEARCH("주간",D8)))</formula>
    </cfRule>
    <cfRule type="containsText" dxfId="1822" priority="596" operator="containsText" text="오후">
      <formula>NOT(ISERROR(SEARCH("오후",D8)))</formula>
    </cfRule>
    <cfRule type="containsText" dxfId="1821" priority="597" operator="containsText" text="심야">
      <formula>NOT(ISERROR(SEARCH("심야",D8)))</formula>
    </cfRule>
    <cfRule type="containsText" dxfId="1820" priority="598" operator="containsText" text="휴무">
      <formula>NOT(ISERROR(SEARCH("휴무",D8)))</formula>
    </cfRule>
    <cfRule type="containsText" dxfId="1819" priority="599" operator="containsText" text="야간">
      <formula>NOT(ISERROR(SEARCH("야간",D8)))</formula>
    </cfRule>
    <cfRule type="containsText" dxfId="1818" priority="600" operator="containsText" text="오전">
      <formula>NOT(ISERROR(SEARCH("오전",D8)))</formula>
    </cfRule>
  </conditionalFormatting>
  <conditionalFormatting sqref="H9">
    <cfRule type="containsText" dxfId="1817" priority="589" operator="containsText" text="주간">
      <formula>NOT(ISERROR(SEARCH("주간",H9)))</formula>
    </cfRule>
    <cfRule type="containsText" dxfId="1816" priority="590" operator="containsText" text="오후">
      <formula>NOT(ISERROR(SEARCH("오후",H9)))</formula>
    </cfRule>
    <cfRule type="containsText" dxfId="1815" priority="591" operator="containsText" text="심야">
      <formula>NOT(ISERROR(SEARCH("심야",H9)))</formula>
    </cfRule>
    <cfRule type="containsText" dxfId="1814" priority="592" operator="containsText" text="휴무">
      <formula>NOT(ISERROR(SEARCH("휴무",H9)))</formula>
    </cfRule>
    <cfRule type="containsText" dxfId="1813" priority="593" operator="containsText" text="야간">
      <formula>NOT(ISERROR(SEARCH("야간",H9)))</formula>
    </cfRule>
    <cfRule type="containsText" dxfId="1812" priority="594" operator="containsText" text="오전">
      <formula>NOT(ISERROR(SEARCH("오전",H9)))</formula>
    </cfRule>
  </conditionalFormatting>
  <conditionalFormatting sqref="F9">
    <cfRule type="containsText" dxfId="1811" priority="583" operator="containsText" text="주간">
      <formula>NOT(ISERROR(SEARCH("주간",F9)))</formula>
    </cfRule>
    <cfRule type="containsText" dxfId="1810" priority="584" operator="containsText" text="오후">
      <formula>NOT(ISERROR(SEARCH("오후",F9)))</formula>
    </cfRule>
    <cfRule type="containsText" dxfId="1809" priority="585" operator="containsText" text="심야">
      <formula>NOT(ISERROR(SEARCH("심야",F9)))</formula>
    </cfRule>
    <cfRule type="containsText" dxfId="1808" priority="586" operator="containsText" text="휴무">
      <formula>NOT(ISERROR(SEARCH("휴무",F9)))</formula>
    </cfRule>
    <cfRule type="containsText" dxfId="1807" priority="587" operator="containsText" text="야간">
      <formula>NOT(ISERROR(SEARCH("야간",F9)))</formula>
    </cfRule>
    <cfRule type="containsText" dxfId="1806" priority="588" operator="containsText" text="오전">
      <formula>NOT(ISERROR(SEARCH("오전",F9)))</formula>
    </cfRule>
  </conditionalFormatting>
  <conditionalFormatting sqref="E10">
    <cfRule type="containsText" dxfId="1805" priority="577" operator="containsText" text="주간">
      <formula>NOT(ISERROR(SEARCH("주간",E10)))</formula>
    </cfRule>
    <cfRule type="containsText" dxfId="1804" priority="578" operator="containsText" text="오후">
      <formula>NOT(ISERROR(SEARCH("오후",E10)))</formula>
    </cfRule>
    <cfRule type="containsText" dxfId="1803" priority="579" operator="containsText" text="심야">
      <formula>NOT(ISERROR(SEARCH("심야",E10)))</formula>
    </cfRule>
    <cfRule type="containsText" dxfId="1802" priority="580" operator="containsText" text="휴무">
      <formula>NOT(ISERROR(SEARCH("휴무",E10)))</formula>
    </cfRule>
    <cfRule type="containsText" dxfId="1801" priority="581" operator="containsText" text="야간">
      <formula>NOT(ISERROR(SEARCH("야간",E10)))</formula>
    </cfRule>
    <cfRule type="containsText" dxfId="1800" priority="582" operator="containsText" text="오전">
      <formula>NOT(ISERROR(SEARCH("오전",E10)))</formula>
    </cfRule>
  </conditionalFormatting>
  <conditionalFormatting sqref="G10">
    <cfRule type="containsText" dxfId="1799" priority="571" operator="containsText" text="주간">
      <formula>NOT(ISERROR(SEARCH("주간",G10)))</formula>
    </cfRule>
    <cfRule type="containsText" dxfId="1798" priority="572" operator="containsText" text="오후">
      <formula>NOT(ISERROR(SEARCH("오후",G10)))</formula>
    </cfRule>
    <cfRule type="containsText" dxfId="1797" priority="573" operator="containsText" text="심야">
      <formula>NOT(ISERROR(SEARCH("심야",G10)))</formula>
    </cfRule>
    <cfRule type="containsText" dxfId="1796" priority="574" operator="containsText" text="휴무">
      <formula>NOT(ISERROR(SEARCH("휴무",G10)))</formula>
    </cfRule>
    <cfRule type="containsText" dxfId="1795" priority="575" operator="containsText" text="야간">
      <formula>NOT(ISERROR(SEARCH("야간",G10)))</formula>
    </cfRule>
    <cfRule type="containsText" dxfId="1794" priority="576" operator="containsText" text="오전">
      <formula>NOT(ISERROR(SEARCH("오전",G10)))</formula>
    </cfRule>
  </conditionalFormatting>
  <conditionalFormatting sqref="C25">
    <cfRule type="containsText" dxfId="1793" priority="565" operator="containsText" text="주간">
      <formula>NOT(ISERROR(SEARCH("주간",C25)))</formula>
    </cfRule>
    <cfRule type="containsText" dxfId="1792" priority="566" operator="containsText" text="오후">
      <formula>NOT(ISERROR(SEARCH("오후",C25)))</formula>
    </cfRule>
    <cfRule type="containsText" dxfId="1791" priority="567" operator="containsText" text="심야">
      <formula>NOT(ISERROR(SEARCH("심야",C25)))</formula>
    </cfRule>
    <cfRule type="containsText" dxfId="1790" priority="568" operator="containsText" text="휴무">
      <formula>NOT(ISERROR(SEARCH("휴무",C25)))</formula>
    </cfRule>
    <cfRule type="containsText" dxfId="1789" priority="569" operator="containsText" text="야간">
      <formula>NOT(ISERROR(SEARCH("야간",C25)))</formula>
    </cfRule>
    <cfRule type="containsText" dxfId="1788" priority="570" operator="containsText" text="오전">
      <formula>NOT(ISERROR(SEARCH("오전",C25)))</formula>
    </cfRule>
  </conditionalFormatting>
  <conditionalFormatting sqref="D25">
    <cfRule type="containsText" dxfId="1787" priority="559" operator="containsText" text="주간">
      <formula>NOT(ISERROR(SEARCH("주간",D25)))</formula>
    </cfRule>
    <cfRule type="containsText" dxfId="1786" priority="560" operator="containsText" text="오후">
      <formula>NOT(ISERROR(SEARCH("오후",D25)))</formula>
    </cfRule>
    <cfRule type="containsText" dxfId="1785" priority="561" operator="containsText" text="심야">
      <formula>NOT(ISERROR(SEARCH("심야",D25)))</formula>
    </cfRule>
    <cfRule type="containsText" dxfId="1784" priority="562" operator="containsText" text="휴무">
      <formula>NOT(ISERROR(SEARCH("휴무",D25)))</formula>
    </cfRule>
    <cfRule type="containsText" dxfId="1783" priority="563" operator="containsText" text="야간">
      <formula>NOT(ISERROR(SEARCH("야간",D25)))</formula>
    </cfRule>
    <cfRule type="containsText" dxfId="1782" priority="564" operator="containsText" text="오전">
      <formula>NOT(ISERROR(SEARCH("오전",D25)))</formula>
    </cfRule>
  </conditionalFormatting>
  <conditionalFormatting sqref="G26">
    <cfRule type="containsText" dxfId="1781" priority="553" operator="containsText" text="주간">
      <formula>NOT(ISERROR(SEARCH("주간",G26)))</formula>
    </cfRule>
    <cfRule type="containsText" dxfId="1780" priority="554" operator="containsText" text="오후">
      <formula>NOT(ISERROR(SEARCH("오후",G26)))</formula>
    </cfRule>
    <cfRule type="containsText" dxfId="1779" priority="555" operator="containsText" text="심야">
      <formula>NOT(ISERROR(SEARCH("심야",G26)))</formula>
    </cfRule>
    <cfRule type="containsText" dxfId="1778" priority="556" operator="containsText" text="휴무">
      <formula>NOT(ISERROR(SEARCH("휴무",G26)))</formula>
    </cfRule>
    <cfRule type="containsText" dxfId="1777" priority="557" operator="containsText" text="야간">
      <formula>NOT(ISERROR(SEARCH("야간",G26)))</formula>
    </cfRule>
    <cfRule type="containsText" dxfId="1776" priority="558" operator="containsText" text="오전">
      <formula>NOT(ISERROR(SEARCH("오전",G26)))</formula>
    </cfRule>
  </conditionalFormatting>
  <conditionalFormatting sqref="H26">
    <cfRule type="containsText" dxfId="1775" priority="547" operator="containsText" text="주간">
      <formula>NOT(ISERROR(SEARCH("주간",H26)))</formula>
    </cfRule>
    <cfRule type="containsText" dxfId="1774" priority="548" operator="containsText" text="오후">
      <formula>NOT(ISERROR(SEARCH("오후",H26)))</formula>
    </cfRule>
    <cfRule type="containsText" dxfId="1773" priority="549" operator="containsText" text="심야">
      <formula>NOT(ISERROR(SEARCH("심야",H26)))</formula>
    </cfRule>
    <cfRule type="containsText" dxfId="1772" priority="550" operator="containsText" text="휴무">
      <formula>NOT(ISERROR(SEARCH("휴무",H26)))</formula>
    </cfRule>
    <cfRule type="containsText" dxfId="1771" priority="551" operator="containsText" text="야간">
      <formula>NOT(ISERROR(SEARCH("야간",H26)))</formula>
    </cfRule>
    <cfRule type="containsText" dxfId="1770" priority="552" operator="containsText" text="오전">
      <formula>NOT(ISERROR(SEARCH("오전",H26)))</formula>
    </cfRule>
  </conditionalFormatting>
  <conditionalFormatting sqref="F27">
    <cfRule type="containsText" dxfId="1769" priority="541" operator="containsText" text="주간">
      <formula>NOT(ISERROR(SEARCH("주간",F27)))</formula>
    </cfRule>
    <cfRule type="containsText" dxfId="1768" priority="542" operator="containsText" text="오후">
      <formula>NOT(ISERROR(SEARCH("오후",F27)))</formula>
    </cfRule>
    <cfRule type="containsText" dxfId="1767" priority="543" operator="containsText" text="심야">
      <formula>NOT(ISERROR(SEARCH("심야",F27)))</formula>
    </cfRule>
    <cfRule type="containsText" dxfId="1766" priority="544" operator="containsText" text="휴무">
      <formula>NOT(ISERROR(SEARCH("휴무",F27)))</formula>
    </cfRule>
    <cfRule type="containsText" dxfId="1765" priority="545" operator="containsText" text="야간">
      <formula>NOT(ISERROR(SEARCH("야간",F27)))</formula>
    </cfRule>
    <cfRule type="containsText" dxfId="1764" priority="546" operator="containsText" text="오전">
      <formula>NOT(ISERROR(SEARCH("오전",F27)))</formula>
    </cfRule>
  </conditionalFormatting>
  <conditionalFormatting sqref="D27">
    <cfRule type="containsText" dxfId="1763" priority="535" operator="containsText" text="주간">
      <formula>NOT(ISERROR(SEARCH("주간",D27)))</formula>
    </cfRule>
    <cfRule type="containsText" dxfId="1762" priority="536" operator="containsText" text="오후">
      <formula>NOT(ISERROR(SEARCH("오후",D27)))</formula>
    </cfRule>
    <cfRule type="containsText" dxfId="1761" priority="537" operator="containsText" text="심야">
      <formula>NOT(ISERROR(SEARCH("심야",D27)))</formula>
    </cfRule>
    <cfRule type="containsText" dxfId="1760" priority="538" operator="containsText" text="휴무">
      <formula>NOT(ISERROR(SEARCH("휴무",D27)))</formula>
    </cfRule>
    <cfRule type="containsText" dxfId="1759" priority="539" operator="containsText" text="야간">
      <formula>NOT(ISERROR(SEARCH("야간",D27)))</formula>
    </cfRule>
    <cfRule type="containsText" dxfId="1758" priority="540" operator="containsText" text="오전">
      <formula>NOT(ISERROR(SEARCH("오전",D27)))</formula>
    </cfRule>
  </conditionalFormatting>
  <conditionalFormatting sqref="C28">
    <cfRule type="containsText" dxfId="1757" priority="529" operator="containsText" text="주간">
      <formula>NOT(ISERROR(SEARCH("주간",C28)))</formula>
    </cfRule>
    <cfRule type="containsText" dxfId="1756" priority="530" operator="containsText" text="오후">
      <formula>NOT(ISERROR(SEARCH("오후",C28)))</formula>
    </cfRule>
    <cfRule type="containsText" dxfId="1755" priority="531" operator="containsText" text="심야">
      <formula>NOT(ISERROR(SEARCH("심야",C28)))</formula>
    </cfRule>
    <cfRule type="containsText" dxfId="1754" priority="532" operator="containsText" text="휴무">
      <formula>NOT(ISERROR(SEARCH("휴무",C28)))</formula>
    </cfRule>
    <cfRule type="containsText" dxfId="1753" priority="533" operator="containsText" text="야간">
      <formula>NOT(ISERROR(SEARCH("야간",C28)))</formula>
    </cfRule>
    <cfRule type="containsText" dxfId="1752" priority="534" operator="containsText" text="오전">
      <formula>NOT(ISERROR(SEARCH("오전",C28)))</formula>
    </cfRule>
  </conditionalFormatting>
  <conditionalFormatting sqref="G28">
    <cfRule type="containsText" dxfId="1751" priority="523" operator="containsText" text="주간">
      <formula>NOT(ISERROR(SEARCH("주간",G28)))</formula>
    </cfRule>
    <cfRule type="containsText" dxfId="1750" priority="524" operator="containsText" text="오후">
      <formula>NOT(ISERROR(SEARCH("오후",G28)))</formula>
    </cfRule>
    <cfRule type="containsText" dxfId="1749" priority="525" operator="containsText" text="심야">
      <formula>NOT(ISERROR(SEARCH("심야",G28)))</formula>
    </cfRule>
    <cfRule type="containsText" dxfId="1748" priority="526" operator="containsText" text="휴무">
      <formula>NOT(ISERROR(SEARCH("휴무",G28)))</formula>
    </cfRule>
    <cfRule type="containsText" dxfId="1747" priority="527" operator="containsText" text="야간">
      <formula>NOT(ISERROR(SEARCH("야간",G28)))</formula>
    </cfRule>
    <cfRule type="containsText" dxfId="1746" priority="528" operator="containsText" text="오전">
      <formula>NOT(ISERROR(SEARCH("오전",G28)))</formula>
    </cfRule>
  </conditionalFormatting>
  <conditionalFormatting sqref="H29">
    <cfRule type="containsText" dxfId="1745" priority="517" operator="containsText" text="주간">
      <formula>NOT(ISERROR(SEARCH("주간",H29)))</formula>
    </cfRule>
    <cfRule type="containsText" dxfId="1744" priority="518" operator="containsText" text="오후">
      <formula>NOT(ISERROR(SEARCH("오후",H29)))</formula>
    </cfRule>
    <cfRule type="containsText" dxfId="1743" priority="519" operator="containsText" text="심야">
      <formula>NOT(ISERROR(SEARCH("심야",H29)))</formula>
    </cfRule>
    <cfRule type="containsText" dxfId="1742" priority="520" operator="containsText" text="휴무">
      <formula>NOT(ISERROR(SEARCH("휴무",H29)))</formula>
    </cfRule>
    <cfRule type="containsText" dxfId="1741" priority="521" operator="containsText" text="야간">
      <formula>NOT(ISERROR(SEARCH("야간",H29)))</formula>
    </cfRule>
    <cfRule type="containsText" dxfId="1740" priority="522" operator="containsText" text="오전">
      <formula>NOT(ISERROR(SEARCH("오전",H29)))</formula>
    </cfRule>
  </conditionalFormatting>
  <conditionalFormatting sqref="B29">
    <cfRule type="containsText" dxfId="1739" priority="511" operator="containsText" text="주간">
      <formula>NOT(ISERROR(SEARCH("주간",B29)))</formula>
    </cfRule>
    <cfRule type="containsText" dxfId="1738" priority="512" operator="containsText" text="오후">
      <formula>NOT(ISERROR(SEARCH("오후",B29)))</formula>
    </cfRule>
    <cfRule type="containsText" dxfId="1737" priority="513" operator="containsText" text="심야">
      <formula>NOT(ISERROR(SEARCH("심야",B29)))</formula>
    </cfRule>
    <cfRule type="containsText" dxfId="1736" priority="514" operator="containsText" text="휴무">
      <formula>NOT(ISERROR(SEARCH("휴무",B29)))</formula>
    </cfRule>
    <cfRule type="containsText" dxfId="1735" priority="515" operator="containsText" text="야간">
      <formula>NOT(ISERROR(SEARCH("야간",B29)))</formula>
    </cfRule>
    <cfRule type="containsText" dxfId="1734" priority="516" operator="containsText" text="오전">
      <formula>NOT(ISERROR(SEARCH("오전",B29)))</formula>
    </cfRule>
  </conditionalFormatting>
  <conditionalFormatting sqref="B30">
    <cfRule type="containsText" dxfId="1733" priority="505" operator="containsText" text="주간">
      <formula>NOT(ISERROR(SEARCH("주간",B30)))</formula>
    </cfRule>
    <cfRule type="containsText" dxfId="1732" priority="506" operator="containsText" text="오후">
      <formula>NOT(ISERROR(SEARCH("오후",B30)))</formula>
    </cfRule>
    <cfRule type="containsText" dxfId="1731" priority="507" operator="containsText" text="심야">
      <formula>NOT(ISERROR(SEARCH("심야",B30)))</formula>
    </cfRule>
    <cfRule type="containsText" dxfId="1730" priority="508" operator="containsText" text="휴무">
      <formula>NOT(ISERROR(SEARCH("휴무",B30)))</formula>
    </cfRule>
    <cfRule type="containsText" dxfId="1729" priority="509" operator="containsText" text="야간">
      <formula>NOT(ISERROR(SEARCH("야간",B30)))</formula>
    </cfRule>
    <cfRule type="containsText" dxfId="1728" priority="510" operator="containsText" text="오전">
      <formula>NOT(ISERROR(SEARCH("오전",B30)))</formula>
    </cfRule>
  </conditionalFormatting>
  <conditionalFormatting sqref="D30">
    <cfRule type="containsText" dxfId="1727" priority="499" operator="containsText" text="주간">
      <formula>NOT(ISERROR(SEARCH("주간",D30)))</formula>
    </cfRule>
    <cfRule type="containsText" dxfId="1726" priority="500" operator="containsText" text="오후">
      <formula>NOT(ISERROR(SEARCH("오후",D30)))</formula>
    </cfRule>
    <cfRule type="containsText" dxfId="1725" priority="501" operator="containsText" text="심야">
      <formula>NOT(ISERROR(SEARCH("심야",D30)))</formula>
    </cfRule>
    <cfRule type="containsText" dxfId="1724" priority="502" operator="containsText" text="휴무">
      <formula>NOT(ISERROR(SEARCH("휴무",D30)))</formula>
    </cfRule>
    <cfRule type="containsText" dxfId="1723" priority="503" operator="containsText" text="야간">
      <formula>NOT(ISERROR(SEARCH("야간",D30)))</formula>
    </cfRule>
    <cfRule type="containsText" dxfId="1722" priority="504" operator="containsText" text="오전">
      <formula>NOT(ISERROR(SEARCH("오전",D30)))</formula>
    </cfRule>
  </conditionalFormatting>
  <conditionalFormatting sqref="F31">
    <cfRule type="containsText" dxfId="1721" priority="487" operator="containsText" text="주간">
      <formula>NOT(ISERROR(SEARCH("주간",F31)))</formula>
    </cfRule>
    <cfRule type="containsText" dxfId="1720" priority="488" operator="containsText" text="오후">
      <formula>NOT(ISERROR(SEARCH("오후",F31)))</formula>
    </cfRule>
    <cfRule type="containsText" dxfId="1719" priority="489" operator="containsText" text="심야">
      <formula>NOT(ISERROR(SEARCH("심야",F31)))</formula>
    </cfRule>
    <cfRule type="containsText" dxfId="1718" priority="490" operator="containsText" text="휴무">
      <formula>NOT(ISERROR(SEARCH("휴무",F31)))</formula>
    </cfRule>
    <cfRule type="containsText" dxfId="1717" priority="491" operator="containsText" text="야간">
      <formula>NOT(ISERROR(SEARCH("야간",F31)))</formula>
    </cfRule>
    <cfRule type="containsText" dxfId="1716" priority="492" operator="containsText" text="오전">
      <formula>NOT(ISERROR(SEARCH("오전",F31)))</formula>
    </cfRule>
  </conditionalFormatting>
  <conditionalFormatting sqref="E32">
    <cfRule type="containsText" dxfId="1715" priority="481" operator="containsText" text="주간">
      <formula>NOT(ISERROR(SEARCH("주간",E32)))</formula>
    </cfRule>
    <cfRule type="containsText" dxfId="1714" priority="482" operator="containsText" text="오후">
      <formula>NOT(ISERROR(SEARCH("오후",E32)))</formula>
    </cfRule>
    <cfRule type="containsText" dxfId="1713" priority="483" operator="containsText" text="심야">
      <formula>NOT(ISERROR(SEARCH("심야",E32)))</formula>
    </cfRule>
    <cfRule type="containsText" dxfId="1712" priority="484" operator="containsText" text="휴무">
      <formula>NOT(ISERROR(SEARCH("휴무",E32)))</formula>
    </cfRule>
    <cfRule type="containsText" dxfId="1711" priority="485" operator="containsText" text="야간">
      <formula>NOT(ISERROR(SEARCH("야간",E32)))</formula>
    </cfRule>
    <cfRule type="containsText" dxfId="1710" priority="486" operator="containsText" text="오전">
      <formula>NOT(ISERROR(SEARCH("오전",E32)))</formula>
    </cfRule>
  </conditionalFormatting>
  <conditionalFormatting sqref="G32">
    <cfRule type="containsText" dxfId="1709" priority="475" operator="containsText" text="주간">
      <formula>NOT(ISERROR(SEARCH("주간",G32)))</formula>
    </cfRule>
    <cfRule type="containsText" dxfId="1708" priority="476" operator="containsText" text="오후">
      <formula>NOT(ISERROR(SEARCH("오후",G32)))</formula>
    </cfRule>
    <cfRule type="containsText" dxfId="1707" priority="477" operator="containsText" text="심야">
      <formula>NOT(ISERROR(SEARCH("심야",G32)))</formula>
    </cfRule>
    <cfRule type="containsText" dxfId="1706" priority="478" operator="containsText" text="휴무">
      <formula>NOT(ISERROR(SEARCH("휴무",G32)))</formula>
    </cfRule>
    <cfRule type="containsText" dxfId="1705" priority="479" operator="containsText" text="야간">
      <formula>NOT(ISERROR(SEARCH("야간",G32)))</formula>
    </cfRule>
    <cfRule type="containsText" dxfId="1704" priority="480" operator="containsText" text="오전">
      <formula>NOT(ISERROR(SEARCH("오전",G32)))</formula>
    </cfRule>
  </conditionalFormatting>
  <conditionalFormatting sqref="G47">
    <cfRule type="containsText" dxfId="1703" priority="457" operator="containsText" text="주간">
      <formula>NOT(ISERROR(SEARCH("주간",G47)))</formula>
    </cfRule>
    <cfRule type="containsText" dxfId="1702" priority="458" operator="containsText" text="오후">
      <formula>NOT(ISERROR(SEARCH("오후",G47)))</formula>
    </cfRule>
    <cfRule type="containsText" dxfId="1701" priority="459" operator="containsText" text="심야">
      <formula>NOT(ISERROR(SEARCH("심야",G47)))</formula>
    </cfRule>
    <cfRule type="containsText" dxfId="1700" priority="460" operator="containsText" text="휴무">
      <formula>NOT(ISERROR(SEARCH("휴무",G47)))</formula>
    </cfRule>
    <cfRule type="containsText" dxfId="1699" priority="461" operator="containsText" text="야간">
      <formula>NOT(ISERROR(SEARCH("야간",G47)))</formula>
    </cfRule>
    <cfRule type="containsText" dxfId="1698" priority="462" operator="containsText" text="오전">
      <formula>NOT(ISERROR(SEARCH("오전",G47)))</formula>
    </cfRule>
  </conditionalFormatting>
  <conditionalFormatting sqref="C46">
    <cfRule type="containsText" dxfId="1697" priority="469" operator="containsText" text="주간">
      <formula>NOT(ISERROR(SEARCH("주간",C46)))</formula>
    </cfRule>
    <cfRule type="containsText" dxfId="1696" priority="470" operator="containsText" text="오후">
      <formula>NOT(ISERROR(SEARCH("오후",C46)))</formula>
    </cfRule>
    <cfRule type="containsText" dxfId="1695" priority="471" operator="containsText" text="심야">
      <formula>NOT(ISERROR(SEARCH("심야",C46)))</formula>
    </cfRule>
    <cfRule type="containsText" dxfId="1694" priority="472" operator="containsText" text="휴무">
      <formula>NOT(ISERROR(SEARCH("휴무",C46)))</formula>
    </cfRule>
    <cfRule type="containsText" dxfId="1693" priority="473" operator="containsText" text="야간">
      <formula>NOT(ISERROR(SEARCH("야간",C46)))</formula>
    </cfRule>
    <cfRule type="containsText" dxfId="1692" priority="474" operator="containsText" text="오전">
      <formula>NOT(ISERROR(SEARCH("오전",C46)))</formula>
    </cfRule>
  </conditionalFormatting>
  <conditionalFormatting sqref="D46">
    <cfRule type="containsText" dxfId="1691" priority="463" operator="containsText" text="주간">
      <formula>NOT(ISERROR(SEARCH("주간",D46)))</formula>
    </cfRule>
    <cfRule type="containsText" dxfId="1690" priority="464" operator="containsText" text="오후">
      <formula>NOT(ISERROR(SEARCH("오후",D46)))</formula>
    </cfRule>
    <cfRule type="containsText" dxfId="1689" priority="465" operator="containsText" text="심야">
      <formula>NOT(ISERROR(SEARCH("심야",D46)))</formula>
    </cfRule>
    <cfRule type="containsText" dxfId="1688" priority="466" operator="containsText" text="휴무">
      <formula>NOT(ISERROR(SEARCH("휴무",D46)))</formula>
    </cfRule>
    <cfRule type="containsText" dxfId="1687" priority="467" operator="containsText" text="야간">
      <formula>NOT(ISERROR(SEARCH("야간",D46)))</formula>
    </cfRule>
    <cfRule type="containsText" dxfId="1686" priority="468" operator="containsText" text="오전">
      <formula>NOT(ISERROR(SEARCH("오전",D46)))</formula>
    </cfRule>
  </conditionalFormatting>
  <conditionalFormatting sqref="H47">
    <cfRule type="containsText" dxfId="1685" priority="451" operator="containsText" text="주간">
      <formula>NOT(ISERROR(SEARCH("주간",H47)))</formula>
    </cfRule>
    <cfRule type="containsText" dxfId="1684" priority="452" operator="containsText" text="오후">
      <formula>NOT(ISERROR(SEARCH("오후",H47)))</formula>
    </cfRule>
    <cfRule type="containsText" dxfId="1683" priority="453" operator="containsText" text="심야">
      <formula>NOT(ISERROR(SEARCH("심야",H47)))</formula>
    </cfRule>
    <cfRule type="containsText" dxfId="1682" priority="454" operator="containsText" text="휴무">
      <formula>NOT(ISERROR(SEARCH("휴무",H47)))</formula>
    </cfRule>
    <cfRule type="containsText" dxfId="1681" priority="455" operator="containsText" text="야간">
      <formula>NOT(ISERROR(SEARCH("야간",H47)))</formula>
    </cfRule>
    <cfRule type="containsText" dxfId="1680" priority="456" operator="containsText" text="오전">
      <formula>NOT(ISERROR(SEARCH("오전",H47)))</formula>
    </cfRule>
  </conditionalFormatting>
  <conditionalFormatting sqref="F48">
    <cfRule type="containsText" dxfId="1679" priority="445" operator="containsText" text="주간">
      <formula>NOT(ISERROR(SEARCH("주간",F48)))</formula>
    </cfRule>
    <cfRule type="containsText" dxfId="1678" priority="446" operator="containsText" text="오후">
      <formula>NOT(ISERROR(SEARCH("오후",F48)))</formula>
    </cfRule>
    <cfRule type="containsText" dxfId="1677" priority="447" operator="containsText" text="심야">
      <formula>NOT(ISERROR(SEARCH("심야",F48)))</formula>
    </cfRule>
    <cfRule type="containsText" dxfId="1676" priority="448" operator="containsText" text="휴무">
      <formula>NOT(ISERROR(SEARCH("휴무",F48)))</formula>
    </cfRule>
    <cfRule type="containsText" dxfId="1675" priority="449" operator="containsText" text="야간">
      <formula>NOT(ISERROR(SEARCH("야간",F48)))</formula>
    </cfRule>
    <cfRule type="containsText" dxfId="1674" priority="450" operator="containsText" text="오전">
      <formula>NOT(ISERROR(SEARCH("오전",F48)))</formula>
    </cfRule>
  </conditionalFormatting>
  <conditionalFormatting sqref="D48">
    <cfRule type="containsText" dxfId="1673" priority="439" operator="containsText" text="주간">
      <formula>NOT(ISERROR(SEARCH("주간",D48)))</formula>
    </cfRule>
    <cfRule type="containsText" dxfId="1672" priority="440" operator="containsText" text="오후">
      <formula>NOT(ISERROR(SEARCH("오후",D48)))</formula>
    </cfRule>
    <cfRule type="containsText" dxfId="1671" priority="441" operator="containsText" text="심야">
      <formula>NOT(ISERROR(SEARCH("심야",D48)))</formula>
    </cfRule>
    <cfRule type="containsText" dxfId="1670" priority="442" operator="containsText" text="휴무">
      <formula>NOT(ISERROR(SEARCH("휴무",D48)))</formula>
    </cfRule>
    <cfRule type="containsText" dxfId="1669" priority="443" operator="containsText" text="야간">
      <formula>NOT(ISERROR(SEARCH("야간",D48)))</formula>
    </cfRule>
    <cfRule type="containsText" dxfId="1668" priority="444" operator="containsText" text="오전">
      <formula>NOT(ISERROR(SEARCH("오전",D48)))</formula>
    </cfRule>
  </conditionalFormatting>
  <conditionalFormatting sqref="C49">
    <cfRule type="containsText" dxfId="1667" priority="433" operator="containsText" text="주간">
      <formula>NOT(ISERROR(SEARCH("주간",C49)))</formula>
    </cfRule>
    <cfRule type="containsText" dxfId="1666" priority="434" operator="containsText" text="오후">
      <formula>NOT(ISERROR(SEARCH("오후",C49)))</formula>
    </cfRule>
    <cfRule type="containsText" dxfId="1665" priority="435" operator="containsText" text="심야">
      <formula>NOT(ISERROR(SEARCH("심야",C49)))</formula>
    </cfRule>
    <cfRule type="containsText" dxfId="1664" priority="436" operator="containsText" text="휴무">
      <formula>NOT(ISERROR(SEARCH("휴무",C49)))</formula>
    </cfRule>
    <cfRule type="containsText" dxfId="1663" priority="437" operator="containsText" text="야간">
      <formula>NOT(ISERROR(SEARCH("야간",C49)))</formula>
    </cfRule>
    <cfRule type="containsText" dxfId="1662" priority="438" operator="containsText" text="오전">
      <formula>NOT(ISERROR(SEARCH("오전",C49)))</formula>
    </cfRule>
  </conditionalFormatting>
  <conditionalFormatting sqref="G49">
    <cfRule type="containsText" dxfId="1661" priority="427" operator="containsText" text="주간">
      <formula>NOT(ISERROR(SEARCH("주간",G49)))</formula>
    </cfRule>
    <cfRule type="containsText" dxfId="1660" priority="428" operator="containsText" text="오후">
      <formula>NOT(ISERROR(SEARCH("오후",G49)))</formula>
    </cfRule>
    <cfRule type="containsText" dxfId="1659" priority="429" operator="containsText" text="심야">
      <formula>NOT(ISERROR(SEARCH("심야",G49)))</formula>
    </cfRule>
    <cfRule type="containsText" dxfId="1658" priority="430" operator="containsText" text="휴무">
      <formula>NOT(ISERROR(SEARCH("휴무",G49)))</formula>
    </cfRule>
    <cfRule type="containsText" dxfId="1657" priority="431" operator="containsText" text="야간">
      <formula>NOT(ISERROR(SEARCH("야간",G49)))</formula>
    </cfRule>
    <cfRule type="containsText" dxfId="1656" priority="432" operator="containsText" text="오전">
      <formula>NOT(ISERROR(SEARCH("오전",G49)))</formula>
    </cfRule>
  </conditionalFormatting>
  <conditionalFormatting sqref="H50">
    <cfRule type="containsText" dxfId="1655" priority="421" operator="containsText" text="주간">
      <formula>NOT(ISERROR(SEARCH("주간",H50)))</formula>
    </cfRule>
    <cfRule type="containsText" dxfId="1654" priority="422" operator="containsText" text="오후">
      <formula>NOT(ISERROR(SEARCH("오후",H50)))</formula>
    </cfRule>
    <cfRule type="containsText" dxfId="1653" priority="423" operator="containsText" text="심야">
      <formula>NOT(ISERROR(SEARCH("심야",H50)))</formula>
    </cfRule>
    <cfRule type="containsText" dxfId="1652" priority="424" operator="containsText" text="휴무">
      <formula>NOT(ISERROR(SEARCH("휴무",H50)))</formula>
    </cfRule>
    <cfRule type="containsText" dxfId="1651" priority="425" operator="containsText" text="야간">
      <formula>NOT(ISERROR(SEARCH("야간",H50)))</formula>
    </cfRule>
    <cfRule type="containsText" dxfId="1650" priority="426" operator="containsText" text="오전">
      <formula>NOT(ISERROR(SEARCH("오전",H50)))</formula>
    </cfRule>
  </conditionalFormatting>
  <conditionalFormatting sqref="B50">
    <cfRule type="containsText" dxfId="1649" priority="415" operator="containsText" text="주간">
      <formula>NOT(ISERROR(SEARCH("주간",B50)))</formula>
    </cfRule>
    <cfRule type="containsText" dxfId="1648" priority="416" operator="containsText" text="오후">
      <formula>NOT(ISERROR(SEARCH("오후",B50)))</formula>
    </cfRule>
    <cfRule type="containsText" dxfId="1647" priority="417" operator="containsText" text="심야">
      <formula>NOT(ISERROR(SEARCH("심야",B50)))</formula>
    </cfRule>
    <cfRule type="containsText" dxfId="1646" priority="418" operator="containsText" text="휴무">
      <formula>NOT(ISERROR(SEARCH("휴무",B50)))</formula>
    </cfRule>
    <cfRule type="containsText" dxfId="1645" priority="419" operator="containsText" text="야간">
      <formula>NOT(ISERROR(SEARCH("야간",B50)))</formula>
    </cfRule>
    <cfRule type="containsText" dxfId="1644" priority="420" operator="containsText" text="오전">
      <formula>NOT(ISERROR(SEARCH("오전",B50)))</formula>
    </cfRule>
  </conditionalFormatting>
  <conditionalFormatting sqref="B51">
    <cfRule type="containsText" dxfId="1643" priority="409" operator="containsText" text="주간">
      <formula>NOT(ISERROR(SEARCH("주간",B51)))</formula>
    </cfRule>
    <cfRule type="containsText" dxfId="1642" priority="410" operator="containsText" text="오후">
      <formula>NOT(ISERROR(SEARCH("오후",B51)))</formula>
    </cfRule>
    <cfRule type="containsText" dxfId="1641" priority="411" operator="containsText" text="심야">
      <formula>NOT(ISERROR(SEARCH("심야",B51)))</formula>
    </cfRule>
    <cfRule type="containsText" dxfId="1640" priority="412" operator="containsText" text="휴무">
      <formula>NOT(ISERROR(SEARCH("휴무",B51)))</formula>
    </cfRule>
    <cfRule type="containsText" dxfId="1639" priority="413" operator="containsText" text="야간">
      <formula>NOT(ISERROR(SEARCH("야간",B51)))</formula>
    </cfRule>
    <cfRule type="containsText" dxfId="1638" priority="414" operator="containsText" text="오전">
      <formula>NOT(ISERROR(SEARCH("오전",B51)))</formula>
    </cfRule>
  </conditionalFormatting>
  <conditionalFormatting sqref="D51">
    <cfRule type="containsText" dxfId="1637" priority="403" operator="containsText" text="주간">
      <formula>NOT(ISERROR(SEARCH("주간",D51)))</formula>
    </cfRule>
    <cfRule type="containsText" dxfId="1636" priority="404" operator="containsText" text="오후">
      <formula>NOT(ISERROR(SEARCH("오후",D51)))</formula>
    </cfRule>
    <cfRule type="containsText" dxfId="1635" priority="405" operator="containsText" text="심야">
      <formula>NOT(ISERROR(SEARCH("심야",D51)))</formula>
    </cfRule>
    <cfRule type="containsText" dxfId="1634" priority="406" operator="containsText" text="휴무">
      <formula>NOT(ISERROR(SEARCH("휴무",D51)))</formula>
    </cfRule>
    <cfRule type="containsText" dxfId="1633" priority="407" operator="containsText" text="야간">
      <formula>NOT(ISERROR(SEARCH("야간",D51)))</formula>
    </cfRule>
    <cfRule type="containsText" dxfId="1632" priority="408" operator="containsText" text="오전">
      <formula>NOT(ISERROR(SEARCH("오전",D51)))</formula>
    </cfRule>
  </conditionalFormatting>
  <conditionalFormatting sqref="D52">
    <cfRule type="containsText" dxfId="1631" priority="397" operator="containsText" text="주간">
      <formula>NOT(ISERROR(SEARCH("주간",D52)))</formula>
    </cfRule>
    <cfRule type="containsText" dxfId="1630" priority="398" operator="containsText" text="오후">
      <formula>NOT(ISERROR(SEARCH("오후",D52)))</formula>
    </cfRule>
    <cfRule type="containsText" dxfId="1629" priority="399" operator="containsText" text="심야">
      <formula>NOT(ISERROR(SEARCH("심야",D52)))</formula>
    </cfRule>
    <cfRule type="containsText" dxfId="1628" priority="400" operator="containsText" text="휴무">
      <formula>NOT(ISERROR(SEARCH("휴무",D52)))</formula>
    </cfRule>
    <cfRule type="containsText" dxfId="1627" priority="401" operator="containsText" text="야간">
      <formula>NOT(ISERROR(SEARCH("야간",D52)))</formula>
    </cfRule>
    <cfRule type="containsText" dxfId="1626" priority="402" operator="containsText" text="오전">
      <formula>NOT(ISERROR(SEARCH("오전",D52)))</formula>
    </cfRule>
  </conditionalFormatting>
  <conditionalFormatting sqref="F52">
    <cfRule type="containsText" dxfId="1625" priority="391" operator="containsText" text="주간">
      <formula>NOT(ISERROR(SEARCH("주간",F52)))</formula>
    </cfRule>
    <cfRule type="containsText" dxfId="1624" priority="392" operator="containsText" text="오후">
      <formula>NOT(ISERROR(SEARCH("오후",F52)))</formula>
    </cfRule>
    <cfRule type="containsText" dxfId="1623" priority="393" operator="containsText" text="심야">
      <formula>NOT(ISERROR(SEARCH("심야",F52)))</formula>
    </cfRule>
    <cfRule type="containsText" dxfId="1622" priority="394" operator="containsText" text="휴무">
      <formula>NOT(ISERROR(SEARCH("휴무",F52)))</formula>
    </cfRule>
    <cfRule type="containsText" dxfId="1621" priority="395" operator="containsText" text="야간">
      <formula>NOT(ISERROR(SEARCH("야간",F52)))</formula>
    </cfRule>
    <cfRule type="containsText" dxfId="1620" priority="396" operator="containsText" text="오전">
      <formula>NOT(ISERROR(SEARCH("오전",F52)))</formula>
    </cfRule>
  </conditionalFormatting>
  <conditionalFormatting sqref="E53">
    <cfRule type="containsText" dxfId="1619" priority="385" operator="containsText" text="주간">
      <formula>NOT(ISERROR(SEARCH("주간",E53)))</formula>
    </cfRule>
    <cfRule type="containsText" dxfId="1618" priority="386" operator="containsText" text="오후">
      <formula>NOT(ISERROR(SEARCH("오후",E53)))</formula>
    </cfRule>
    <cfRule type="containsText" dxfId="1617" priority="387" operator="containsText" text="심야">
      <formula>NOT(ISERROR(SEARCH("심야",E53)))</formula>
    </cfRule>
    <cfRule type="containsText" dxfId="1616" priority="388" operator="containsText" text="휴무">
      <formula>NOT(ISERROR(SEARCH("휴무",E53)))</formula>
    </cfRule>
    <cfRule type="containsText" dxfId="1615" priority="389" operator="containsText" text="야간">
      <formula>NOT(ISERROR(SEARCH("야간",E53)))</formula>
    </cfRule>
    <cfRule type="containsText" dxfId="1614" priority="390" operator="containsText" text="오전">
      <formula>NOT(ISERROR(SEARCH("오전",E53)))</formula>
    </cfRule>
  </conditionalFormatting>
  <conditionalFormatting sqref="G53">
    <cfRule type="containsText" dxfId="1613" priority="379" operator="containsText" text="주간">
      <formula>NOT(ISERROR(SEARCH("주간",G53)))</formula>
    </cfRule>
    <cfRule type="containsText" dxfId="1612" priority="380" operator="containsText" text="오후">
      <formula>NOT(ISERROR(SEARCH("오후",G53)))</formula>
    </cfRule>
    <cfRule type="containsText" dxfId="1611" priority="381" operator="containsText" text="심야">
      <formula>NOT(ISERROR(SEARCH("심야",G53)))</formula>
    </cfRule>
    <cfRule type="containsText" dxfId="1610" priority="382" operator="containsText" text="휴무">
      <formula>NOT(ISERROR(SEARCH("휴무",G53)))</formula>
    </cfRule>
    <cfRule type="containsText" dxfId="1609" priority="383" operator="containsText" text="야간">
      <formula>NOT(ISERROR(SEARCH("야간",G53)))</formula>
    </cfRule>
    <cfRule type="containsText" dxfId="1608" priority="384" operator="containsText" text="오전">
      <formula>NOT(ISERROR(SEARCH("오전",G53)))</formula>
    </cfRule>
  </conditionalFormatting>
  <conditionalFormatting sqref="C67">
    <cfRule type="containsText" dxfId="1607" priority="373" operator="containsText" text="주간">
      <formula>NOT(ISERROR(SEARCH("주간",C67)))</formula>
    </cfRule>
    <cfRule type="containsText" dxfId="1606" priority="374" operator="containsText" text="오후">
      <formula>NOT(ISERROR(SEARCH("오후",C67)))</formula>
    </cfRule>
    <cfRule type="containsText" dxfId="1605" priority="375" operator="containsText" text="심야">
      <formula>NOT(ISERROR(SEARCH("심야",C67)))</formula>
    </cfRule>
    <cfRule type="containsText" dxfId="1604" priority="376" operator="containsText" text="휴무">
      <formula>NOT(ISERROR(SEARCH("휴무",C67)))</formula>
    </cfRule>
    <cfRule type="containsText" dxfId="1603" priority="377" operator="containsText" text="야간">
      <formula>NOT(ISERROR(SEARCH("야간",C67)))</formula>
    </cfRule>
    <cfRule type="containsText" dxfId="1602" priority="378" operator="containsText" text="오전">
      <formula>NOT(ISERROR(SEARCH("오전",C67)))</formula>
    </cfRule>
  </conditionalFormatting>
  <conditionalFormatting sqref="D67">
    <cfRule type="containsText" dxfId="1601" priority="367" operator="containsText" text="주간">
      <formula>NOT(ISERROR(SEARCH("주간",D67)))</formula>
    </cfRule>
    <cfRule type="containsText" dxfId="1600" priority="368" operator="containsText" text="오후">
      <formula>NOT(ISERROR(SEARCH("오후",D67)))</formula>
    </cfRule>
    <cfRule type="containsText" dxfId="1599" priority="369" operator="containsText" text="심야">
      <formula>NOT(ISERROR(SEARCH("심야",D67)))</formula>
    </cfRule>
    <cfRule type="containsText" dxfId="1598" priority="370" operator="containsText" text="휴무">
      <formula>NOT(ISERROR(SEARCH("휴무",D67)))</formula>
    </cfRule>
    <cfRule type="containsText" dxfId="1597" priority="371" operator="containsText" text="야간">
      <formula>NOT(ISERROR(SEARCH("야간",D67)))</formula>
    </cfRule>
    <cfRule type="containsText" dxfId="1596" priority="372" operator="containsText" text="오전">
      <formula>NOT(ISERROR(SEARCH("오전",D67)))</formula>
    </cfRule>
  </conditionalFormatting>
  <conditionalFormatting sqref="G68">
    <cfRule type="containsText" dxfId="1595" priority="361" operator="containsText" text="주간">
      <formula>NOT(ISERROR(SEARCH("주간",G68)))</formula>
    </cfRule>
    <cfRule type="containsText" dxfId="1594" priority="362" operator="containsText" text="오후">
      <formula>NOT(ISERROR(SEARCH("오후",G68)))</formula>
    </cfRule>
    <cfRule type="containsText" dxfId="1593" priority="363" operator="containsText" text="심야">
      <formula>NOT(ISERROR(SEARCH("심야",G68)))</formula>
    </cfRule>
    <cfRule type="containsText" dxfId="1592" priority="364" operator="containsText" text="휴무">
      <formula>NOT(ISERROR(SEARCH("휴무",G68)))</formula>
    </cfRule>
    <cfRule type="containsText" dxfId="1591" priority="365" operator="containsText" text="야간">
      <formula>NOT(ISERROR(SEARCH("야간",G68)))</formula>
    </cfRule>
    <cfRule type="containsText" dxfId="1590" priority="366" operator="containsText" text="오전">
      <formula>NOT(ISERROR(SEARCH("오전",G68)))</formula>
    </cfRule>
  </conditionalFormatting>
  <conditionalFormatting sqref="H68">
    <cfRule type="containsText" dxfId="1589" priority="355" operator="containsText" text="주간">
      <formula>NOT(ISERROR(SEARCH("주간",H68)))</formula>
    </cfRule>
    <cfRule type="containsText" dxfId="1588" priority="356" operator="containsText" text="오후">
      <formula>NOT(ISERROR(SEARCH("오후",H68)))</formula>
    </cfRule>
    <cfRule type="containsText" dxfId="1587" priority="357" operator="containsText" text="심야">
      <formula>NOT(ISERROR(SEARCH("심야",H68)))</formula>
    </cfRule>
    <cfRule type="containsText" dxfId="1586" priority="358" operator="containsText" text="휴무">
      <formula>NOT(ISERROR(SEARCH("휴무",H68)))</formula>
    </cfRule>
    <cfRule type="containsText" dxfId="1585" priority="359" operator="containsText" text="야간">
      <formula>NOT(ISERROR(SEARCH("야간",H68)))</formula>
    </cfRule>
    <cfRule type="containsText" dxfId="1584" priority="360" operator="containsText" text="오전">
      <formula>NOT(ISERROR(SEARCH("오전",H68)))</formula>
    </cfRule>
  </conditionalFormatting>
  <conditionalFormatting sqref="F69">
    <cfRule type="containsText" dxfId="1583" priority="349" operator="containsText" text="주간">
      <formula>NOT(ISERROR(SEARCH("주간",F69)))</formula>
    </cfRule>
    <cfRule type="containsText" dxfId="1582" priority="350" operator="containsText" text="오후">
      <formula>NOT(ISERROR(SEARCH("오후",F69)))</formula>
    </cfRule>
    <cfRule type="containsText" dxfId="1581" priority="351" operator="containsText" text="심야">
      <formula>NOT(ISERROR(SEARCH("심야",F69)))</formula>
    </cfRule>
    <cfRule type="containsText" dxfId="1580" priority="352" operator="containsText" text="휴무">
      <formula>NOT(ISERROR(SEARCH("휴무",F69)))</formula>
    </cfRule>
    <cfRule type="containsText" dxfId="1579" priority="353" operator="containsText" text="야간">
      <formula>NOT(ISERROR(SEARCH("야간",F69)))</formula>
    </cfRule>
    <cfRule type="containsText" dxfId="1578" priority="354" operator="containsText" text="오전">
      <formula>NOT(ISERROR(SEARCH("오전",F69)))</formula>
    </cfRule>
  </conditionalFormatting>
  <conditionalFormatting sqref="D69">
    <cfRule type="containsText" dxfId="1577" priority="343" operator="containsText" text="주간">
      <formula>NOT(ISERROR(SEARCH("주간",D69)))</formula>
    </cfRule>
    <cfRule type="containsText" dxfId="1576" priority="344" operator="containsText" text="오후">
      <formula>NOT(ISERROR(SEARCH("오후",D69)))</formula>
    </cfRule>
    <cfRule type="containsText" dxfId="1575" priority="345" operator="containsText" text="심야">
      <formula>NOT(ISERROR(SEARCH("심야",D69)))</formula>
    </cfRule>
    <cfRule type="containsText" dxfId="1574" priority="346" operator="containsText" text="휴무">
      <formula>NOT(ISERROR(SEARCH("휴무",D69)))</formula>
    </cfRule>
    <cfRule type="containsText" dxfId="1573" priority="347" operator="containsText" text="야간">
      <formula>NOT(ISERROR(SEARCH("야간",D69)))</formula>
    </cfRule>
    <cfRule type="containsText" dxfId="1572" priority="348" operator="containsText" text="오전">
      <formula>NOT(ISERROR(SEARCH("오전",D69)))</formula>
    </cfRule>
  </conditionalFormatting>
  <conditionalFormatting sqref="C70">
    <cfRule type="containsText" dxfId="1571" priority="337" operator="containsText" text="주간">
      <formula>NOT(ISERROR(SEARCH("주간",C70)))</formula>
    </cfRule>
    <cfRule type="containsText" dxfId="1570" priority="338" operator="containsText" text="오후">
      <formula>NOT(ISERROR(SEARCH("오후",C70)))</formula>
    </cfRule>
    <cfRule type="containsText" dxfId="1569" priority="339" operator="containsText" text="심야">
      <formula>NOT(ISERROR(SEARCH("심야",C70)))</formula>
    </cfRule>
    <cfRule type="containsText" dxfId="1568" priority="340" operator="containsText" text="휴무">
      <formula>NOT(ISERROR(SEARCH("휴무",C70)))</formula>
    </cfRule>
    <cfRule type="containsText" dxfId="1567" priority="341" operator="containsText" text="야간">
      <formula>NOT(ISERROR(SEARCH("야간",C70)))</formula>
    </cfRule>
    <cfRule type="containsText" dxfId="1566" priority="342" operator="containsText" text="오전">
      <formula>NOT(ISERROR(SEARCH("오전",C70)))</formula>
    </cfRule>
  </conditionalFormatting>
  <conditionalFormatting sqref="G70">
    <cfRule type="containsText" dxfId="1565" priority="331" operator="containsText" text="주간">
      <formula>NOT(ISERROR(SEARCH("주간",G70)))</formula>
    </cfRule>
    <cfRule type="containsText" dxfId="1564" priority="332" operator="containsText" text="오후">
      <formula>NOT(ISERROR(SEARCH("오후",G70)))</formula>
    </cfRule>
    <cfRule type="containsText" dxfId="1563" priority="333" operator="containsText" text="심야">
      <formula>NOT(ISERROR(SEARCH("심야",G70)))</formula>
    </cfRule>
    <cfRule type="containsText" dxfId="1562" priority="334" operator="containsText" text="휴무">
      <formula>NOT(ISERROR(SEARCH("휴무",G70)))</formula>
    </cfRule>
    <cfRule type="containsText" dxfId="1561" priority="335" operator="containsText" text="야간">
      <formula>NOT(ISERROR(SEARCH("야간",G70)))</formula>
    </cfRule>
    <cfRule type="containsText" dxfId="1560" priority="336" operator="containsText" text="오전">
      <formula>NOT(ISERROR(SEARCH("오전",G70)))</formula>
    </cfRule>
  </conditionalFormatting>
  <conditionalFormatting sqref="H71">
    <cfRule type="containsText" dxfId="1559" priority="325" operator="containsText" text="주간">
      <formula>NOT(ISERROR(SEARCH("주간",H71)))</formula>
    </cfRule>
    <cfRule type="containsText" dxfId="1558" priority="326" operator="containsText" text="오후">
      <formula>NOT(ISERROR(SEARCH("오후",H71)))</formula>
    </cfRule>
    <cfRule type="containsText" dxfId="1557" priority="327" operator="containsText" text="심야">
      <formula>NOT(ISERROR(SEARCH("심야",H71)))</formula>
    </cfRule>
    <cfRule type="containsText" dxfId="1556" priority="328" operator="containsText" text="휴무">
      <formula>NOT(ISERROR(SEARCH("휴무",H71)))</formula>
    </cfRule>
    <cfRule type="containsText" dxfId="1555" priority="329" operator="containsText" text="야간">
      <formula>NOT(ISERROR(SEARCH("야간",H71)))</formula>
    </cfRule>
    <cfRule type="containsText" dxfId="1554" priority="330" operator="containsText" text="오전">
      <formula>NOT(ISERROR(SEARCH("오전",H71)))</formula>
    </cfRule>
  </conditionalFormatting>
  <conditionalFormatting sqref="B71">
    <cfRule type="containsText" dxfId="1553" priority="319" operator="containsText" text="주간">
      <formula>NOT(ISERROR(SEARCH("주간",B71)))</formula>
    </cfRule>
    <cfRule type="containsText" dxfId="1552" priority="320" operator="containsText" text="오후">
      <formula>NOT(ISERROR(SEARCH("오후",B71)))</formula>
    </cfRule>
    <cfRule type="containsText" dxfId="1551" priority="321" operator="containsText" text="심야">
      <formula>NOT(ISERROR(SEARCH("심야",B71)))</formula>
    </cfRule>
    <cfRule type="containsText" dxfId="1550" priority="322" operator="containsText" text="휴무">
      <formula>NOT(ISERROR(SEARCH("휴무",B71)))</formula>
    </cfRule>
    <cfRule type="containsText" dxfId="1549" priority="323" operator="containsText" text="야간">
      <formula>NOT(ISERROR(SEARCH("야간",B71)))</formula>
    </cfRule>
    <cfRule type="containsText" dxfId="1548" priority="324" operator="containsText" text="오전">
      <formula>NOT(ISERROR(SEARCH("오전",B71)))</formula>
    </cfRule>
  </conditionalFormatting>
  <conditionalFormatting sqref="B72">
    <cfRule type="containsText" dxfId="1547" priority="313" operator="containsText" text="주간">
      <formula>NOT(ISERROR(SEARCH("주간",B72)))</formula>
    </cfRule>
    <cfRule type="containsText" dxfId="1546" priority="314" operator="containsText" text="오후">
      <formula>NOT(ISERROR(SEARCH("오후",B72)))</formula>
    </cfRule>
    <cfRule type="containsText" dxfId="1545" priority="315" operator="containsText" text="심야">
      <formula>NOT(ISERROR(SEARCH("심야",B72)))</formula>
    </cfRule>
    <cfRule type="containsText" dxfId="1544" priority="316" operator="containsText" text="휴무">
      <formula>NOT(ISERROR(SEARCH("휴무",B72)))</formula>
    </cfRule>
    <cfRule type="containsText" dxfId="1543" priority="317" operator="containsText" text="야간">
      <formula>NOT(ISERROR(SEARCH("야간",B72)))</formula>
    </cfRule>
    <cfRule type="containsText" dxfId="1542" priority="318" operator="containsText" text="오전">
      <formula>NOT(ISERROR(SEARCH("오전",B72)))</formula>
    </cfRule>
  </conditionalFormatting>
  <conditionalFormatting sqref="D72">
    <cfRule type="containsText" dxfId="1541" priority="307" operator="containsText" text="주간">
      <formula>NOT(ISERROR(SEARCH("주간",D72)))</formula>
    </cfRule>
    <cfRule type="containsText" dxfId="1540" priority="308" operator="containsText" text="오후">
      <formula>NOT(ISERROR(SEARCH("오후",D72)))</formula>
    </cfRule>
    <cfRule type="containsText" dxfId="1539" priority="309" operator="containsText" text="심야">
      <formula>NOT(ISERROR(SEARCH("심야",D72)))</formula>
    </cfRule>
    <cfRule type="containsText" dxfId="1538" priority="310" operator="containsText" text="휴무">
      <formula>NOT(ISERROR(SEARCH("휴무",D72)))</formula>
    </cfRule>
    <cfRule type="containsText" dxfId="1537" priority="311" operator="containsText" text="야간">
      <formula>NOT(ISERROR(SEARCH("야간",D72)))</formula>
    </cfRule>
    <cfRule type="containsText" dxfId="1536" priority="312" operator="containsText" text="오전">
      <formula>NOT(ISERROR(SEARCH("오전",D72)))</formula>
    </cfRule>
  </conditionalFormatting>
  <conditionalFormatting sqref="D73">
    <cfRule type="containsText" dxfId="1535" priority="301" operator="containsText" text="주간">
      <formula>NOT(ISERROR(SEARCH("주간",D73)))</formula>
    </cfRule>
    <cfRule type="containsText" dxfId="1534" priority="302" operator="containsText" text="오후">
      <formula>NOT(ISERROR(SEARCH("오후",D73)))</formula>
    </cfRule>
    <cfRule type="containsText" dxfId="1533" priority="303" operator="containsText" text="심야">
      <formula>NOT(ISERROR(SEARCH("심야",D73)))</formula>
    </cfRule>
    <cfRule type="containsText" dxfId="1532" priority="304" operator="containsText" text="휴무">
      <formula>NOT(ISERROR(SEARCH("휴무",D73)))</formula>
    </cfRule>
    <cfRule type="containsText" dxfId="1531" priority="305" operator="containsText" text="야간">
      <formula>NOT(ISERROR(SEARCH("야간",D73)))</formula>
    </cfRule>
    <cfRule type="containsText" dxfId="1530" priority="306" operator="containsText" text="오전">
      <formula>NOT(ISERROR(SEARCH("오전",D73)))</formula>
    </cfRule>
  </conditionalFormatting>
  <conditionalFormatting sqref="F73">
    <cfRule type="containsText" dxfId="1529" priority="295" operator="containsText" text="주간">
      <formula>NOT(ISERROR(SEARCH("주간",F73)))</formula>
    </cfRule>
    <cfRule type="containsText" dxfId="1528" priority="296" operator="containsText" text="오후">
      <formula>NOT(ISERROR(SEARCH("오후",F73)))</formula>
    </cfRule>
    <cfRule type="containsText" dxfId="1527" priority="297" operator="containsText" text="심야">
      <formula>NOT(ISERROR(SEARCH("심야",F73)))</formula>
    </cfRule>
    <cfRule type="containsText" dxfId="1526" priority="298" operator="containsText" text="휴무">
      <formula>NOT(ISERROR(SEARCH("휴무",F73)))</formula>
    </cfRule>
    <cfRule type="containsText" dxfId="1525" priority="299" operator="containsText" text="야간">
      <formula>NOT(ISERROR(SEARCH("야간",F73)))</formula>
    </cfRule>
    <cfRule type="containsText" dxfId="1524" priority="300" operator="containsText" text="오전">
      <formula>NOT(ISERROR(SEARCH("오전",F73)))</formula>
    </cfRule>
  </conditionalFormatting>
  <conditionalFormatting sqref="E74">
    <cfRule type="containsText" dxfId="1523" priority="289" operator="containsText" text="주간">
      <formula>NOT(ISERROR(SEARCH("주간",E74)))</formula>
    </cfRule>
    <cfRule type="containsText" dxfId="1522" priority="290" operator="containsText" text="오후">
      <formula>NOT(ISERROR(SEARCH("오후",E74)))</formula>
    </cfRule>
    <cfRule type="containsText" dxfId="1521" priority="291" operator="containsText" text="심야">
      <formula>NOT(ISERROR(SEARCH("심야",E74)))</formula>
    </cfRule>
    <cfRule type="containsText" dxfId="1520" priority="292" operator="containsText" text="휴무">
      <formula>NOT(ISERROR(SEARCH("휴무",E74)))</formula>
    </cfRule>
    <cfRule type="containsText" dxfId="1519" priority="293" operator="containsText" text="야간">
      <formula>NOT(ISERROR(SEARCH("야간",E74)))</formula>
    </cfRule>
    <cfRule type="containsText" dxfId="1518" priority="294" operator="containsText" text="오전">
      <formula>NOT(ISERROR(SEARCH("오전",E74)))</formula>
    </cfRule>
  </conditionalFormatting>
  <conditionalFormatting sqref="G74">
    <cfRule type="containsText" dxfId="1517" priority="283" operator="containsText" text="주간">
      <formula>NOT(ISERROR(SEARCH("주간",G74)))</formula>
    </cfRule>
    <cfRule type="containsText" dxfId="1516" priority="284" operator="containsText" text="오후">
      <formula>NOT(ISERROR(SEARCH("오후",G74)))</formula>
    </cfRule>
    <cfRule type="containsText" dxfId="1515" priority="285" operator="containsText" text="심야">
      <formula>NOT(ISERROR(SEARCH("심야",G74)))</formula>
    </cfRule>
    <cfRule type="containsText" dxfId="1514" priority="286" operator="containsText" text="휴무">
      <formula>NOT(ISERROR(SEARCH("휴무",G74)))</formula>
    </cfRule>
    <cfRule type="containsText" dxfId="1513" priority="287" operator="containsText" text="야간">
      <formula>NOT(ISERROR(SEARCH("야간",G74)))</formula>
    </cfRule>
    <cfRule type="containsText" dxfId="1512" priority="288" operator="containsText" text="오전">
      <formula>NOT(ISERROR(SEARCH("오전",G74)))</formula>
    </cfRule>
  </conditionalFormatting>
  <conditionalFormatting sqref="C88">
    <cfRule type="containsText" dxfId="1511" priority="277" operator="containsText" text="주간">
      <formula>NOT(ISERROR(SEARCH("주간",C88)))</formula>
    </cfRule>
    <cfRule type="containsText" dxfId="1510" priority="278" operator="containsText" text="오후">
      <formula>NOT(ISERROR(SEARCH("오후",C88)))</formula>
    </cfRule>
    <cfRule type="containsText" dxfId="1509" priority="279" operator="containsText" text="심야">
      <formula>NOT(ISERROR(SEARCH("심야",C88)))</formula>
    </cfRule>
    <cfRule type="containsText" dxfId="1508" priority="280" operator="containsText" text="휴무">
      <formula>NOT(ISERROR(SEARCH("휴무",C88)))</formula>
    </cfRule>
    <cfRule type="containsText" dxfId="1507" priority="281" operator="containsText" text="야간">
      <formula>NOT(ISERROR(SEARCH("야간",C88)))</formula>
    </cfRule>
    <cfRule type="containsText" dxfId="1506" priority="282" operator="containsText" text="오전">
      <formula>NOT(ISERROR(SEARCH("오전",C88)))</formula>
    </cfRule>
  </conditionalFormatting>
  <conditionalFormatting sqref="D88">
    <cfRule type="containsText" dxfId="1505" priority="271" operator="containsText" text="주간">
      <formula>NOT(ISERROR(SEARCH("주간",D88)))</formula>
    </cfRule>
    <cfRule type="containsText" dxfId="1504" priority="272" operator="containsText" text="오후">
      <formula>NOT(ISERROR(SEARCH("오후",D88)))</formula>
    </cfRule>
    <cfRule type="containsText" dxfId="1503" priority="273" operator="containsText" text="심야">
      <formula>NOT(ISERROR(SEARCH("심야",D88)))</formula>
    </cfRule>
    <cfRule type="containsText" dxfId="1502" priority="274" operator="containsText" text="휴무">
      <formula>NOT(ISERROR(SEARCH("휴무",D88)))</formula>
    </cfRule>
    <cfRule type="containsText" dxfId="1501" priority="275" operator="containsText" text="야간">
      <formula>NOT(ISERROR(SEARCH("야간",D88)))</formula>
    </cfRule>
    <cfRule type="containsText" dxfId="1500" priority="276" operator="containsText" text="오전">
      <formula>NOT(ISERROR(SEARCH("오전",D88)))</formula>
    </cfRule>
  </conditionalFormatting>
  <conditionalFormatting sqref="G89">
    <cfRule type="containsText" dxfId="1499" priority="265" operator="containsText" text="주간">
      <formula>NOT(ISERROR(SEARCH("주간",G89)))</formula>
    </cfRule>
    <cfRule type="containsText" dxfId="1498" priority="266" operator="containsText" text="오후">
      <formula>NOT(ISERROR(SEARCH("오후",G89)))</formula>
    </cfRule>
    <cfRule type="containsText" dxfId="1497" priority="267" operator="containsText" text="심야">
      <formula>NOT(ISERROR(SEARCH("심야",G89)))</formula>
    </cfRule>
    <cfRule type="containsText" dxfId="1496" priority="268" operator="containsText" text="휴무">
      <formula>NOT(ISERROR(SEARCH("휴무",G89)))</formula>
    </cfRule>
    <cfRule type="containsText" dxfId="1495" priority="269" operator="containsText" text="야간">
      <formula>NOT(ISERROR(SEARCH("야간",G89)))</formula>
    </cfRule>
    <cfRule type="containsText" dxfId="1494" priority="270" operator="containsText" text="오전">
      <formula>NOT(ISERROR(SEARCH("오전",G89)))</formula>
    </cfRule>
  </conditionalFormatting>
  <conditionalFormatting sqref="H89">
    <cfRule type="containsText" dxfId="1493" priority="259" operator="containsText" text="주간">
      <formula>NOT(ISERROR(SEARCH("주간",H89)))</formula>
    </cfRule>
    <cfRule type="containsText" dxfId="1492" priority="260" operator="containsText" text="오후">
      <formula>NOT(ISERROR(SEARCH("오후",H89)))</formula>
    </cfRule>
    <cfRule type="containsText" dxfId="1491" priority="261" operator="containsText" text="심야">
      <formula>NOT(ISERROR(SEARCH("심야",H89)))</formula>
    </cfRule>
    <cfRule type="containsText" dxfId="1490" priority="262" operator="containsText" text="휴무">
      <formula>NOT(ISERROR(SEARCH("휴무",H89)))</formula>
    </cfRule>
    <cfRule type="containsText" dxfId="1489" priority="263" operator="containsText" text="야간">
      <formula>NOT(ISERROR(SEARCH("야간",H89)))</formula>
    </cfRule>
    <cfRule type="containsText" dxfId="1488" priority="264" operator="containsText" text="오전">
      <formula>NOT(ISERROR(SEARCH("오전",H89)))</formula>
    </cfRule>
  </conditionalFormatting>
  <conditionalFormatting sqref="F90">
    <cfRule type="containsText" dxfId="1487" priority="253" operator="containsText" text="주간">
      <formula>NOT(ISERROR(SEARCH("주간",F90)))</formula>
    </cfRule>
    <cfRule type="containsText" dxfId="1486" priority="254" operator="containsText" text="오후">
      <formula>NOT(ISERROR(SEARCH("오후",F90)))</formula>
    </cfRule>
    <cfRule type="containsText" dxfId="1485" priority="255" operator="containsText" text="심야">
      <formula>NOT(ISERROR(SEARCH("심야",F90)))</formula>
    </cfRule>
    <cfRule type="containsText" dxfId="1484" priority="256" operator="containsText" text="휴무">
      <formula>NOT(ISERROR(SEARCH("휴무",F90)))</formula>
    </cfRule>
    <cfRule type="containsText" dxfId="1483" priority="257" operator="containsText" text="야간">
      <formula>NOT(ISERROR(SEARCH("야간",F90)))</formula>
    </cfRule>
    <cfRule type="containsText" dxfId="1482" priority="258" operator="containsText" text="오전">
      <formula>NOT(ISERROR(SEARCH("오전",F90)))</formula>
    </cfRule>
  </conditionalFormatting>
  <conditionalFormatting sqref="D90">
    <cfRule type="containsText" dxfId="1481" priority="247" operator="containsText" text="주간">
      <formula>NOT(ISERROR(SEARCH("주간",D90)))</formula>
    </cfRule>
    <cfRule type="containsText" dxfId="1480" priority="248" operator="containsText" text="오후">
      <formula>NOT(ISERROR(SEARCH("오후",D90)))</formula>
    </cfRule>
    <cfRule type="containsText" dxfId="1479" priority="249" operator="containsText" text="심야">
      <formula>NOT(ISERROR(SEARCH("심야",D90)))</formula>
    </cfRule>
    <cfRule type="containsText" dxfId="1478" priority="250" operator="containsText" text="휴무">
      <formula>NOT(ISERROR(SEARCH("휴무",D90)))</formula>
    </cfRule>
    <cfRule type="containsText" dxfId="1477" priority="251" operator="containsText" text="야간">
      <formula>NOT(ISERROR(SEARCH("야간",D90)))</formula>
    </cfRule>
    <cfRule type="containsText" dxfId="1476" priority="252" operator="containsText" text="오전">
      <formula>NOT(ISERROR(SEARCH("오전",D90)))</formula>
    </cfRule>
  </conditionalFormatting>
  <conditionalFormatting sqref="C91">
    <cfRule type="containsText" dxfId="1475" priority="241" operator="containsText" text="주간">
      <formula>NOT(ISERROR(SEARCH("주간",C91)))</formula>
    </cfRule>
    <cfRule type="containsText" dxfId="1474" priority="242" operator="containsText" text="오후">
      <formula>NOT(ISERROR(SEARCH("오후",C91)))</formula>
    </cfRule>
    <cfRule type="containsText" dxfId="1473" priority="243" operator="containsText" text="심야">
      <formula>NOT(ISERROR(SEARCH("심야",C91)))</formula>
    </cfRule>
    <cfRule type="containsText" dxfId="1472" priority="244" operator="containsText" text="휴무">
      <formula>NOT(ISERROR(SEARCH("휴무",C91)))</formula>
    </cfRule>
    <cfRule type="containsText" dxfId="1471" priority="245" operator="containsText" text="야간">
      <formula>NOT(ISERROR(SEARCH("야간",C91)))</formula>
    </cfRule>
    <cfRule type="containsText" dxfId="1470" priority="246" operator="containsText" text="오전">
      <formula>NOT(ISERROR(SEARCH("오전",C91)))</formula>
    </cfRule>
  </conditionalFormatting>
  <conditionalFormatting sqref="G91">
    <cfRule type="containsText" dxfId="1469" priority="235" operator="containsText" text="주간">
      <formula>NOT(ISERROR(SEARCH("주간",G91)))</formula>
    </cfRule>
    <cfRule type="containsText" dxfId="1468" priority="236" operator="containsText" text="오후">
      <formula>NOT(ISERROR(SEARCH("오후",G91)))</formula>
    </cfRule>
    <cfRule type="containsText" dxfId="1467" priority="237" operator="containsText" text="심야">
      <formula>NOT(ISERROR(SEARCH("심야",G91)))</formula>
    </cfRule>
    <cfRule type="containsText" dxfId="1466" priority="238" operator="containsText" text="휴무">
      <formula>NOT(ISERROR(SEARCH("휴무",G91)))</formula>
    </cfRule>
    <cfRule type="containsText" dxfId="1465" priority="239" operator="containsText" text="야간">
      <formula>NOT(ISERROR(SEARCH("야간",G91)))</formula>
    </cfRule>
    <cfRule type="containsText" dxfId="1464" priority="240" operator="containsText" text="오전">
      <formula>NOT(ISERROR(SEARCH("오전",G91)))</formula>
    </cfRule>
  </conditionalFormatting>
  <conditionalFormatting sqref="H92">
    <cfRule type="containsText" dxfId="1463" priority="229" operator="containsText" text="주간">
      <formula>NOT(ISERROR(SEARCH("주간",H92)))</formula>
    </cfRule>
    <cfRule type="containsText" dxfId="1462" priority="230" operator="containsText" text="오후">
      <formula>NOT(ISERROR(SEARCH("오후",H92)))</formula>
    </cfRule>
    <cfRule type="containsText" dxfId="1461" priority="231" operator="containsText" text="심야">
      <formula>NOT(ISERROR(SEARCH("심야",H92)))</formula>
    </cfRule>
    <cfRule type="containsText" dxfId="1460" priority="232" operator="containsText" text="휴무">
      <formula>NOT(ISERROR(SEARCH("휴무",H92)))</formula>
    </cfRule>
    <cfRule type="containsText" dxfId="1459" priority="233" operator="containsText" text="야간">
      <formula>NOT(ISERROR(SEARCH("야간",H92)))</formula>
    </cfRule>
    <cfRule type="containsText" dxfId="1458" priority="234" operator="containsText" text="오전">
      <formula>NOT(ISERROR(SEARCH("오전",H92)))</formula>
    </cfRule>
  </conditionalFormatting>
  <conditionalFormatting sqref="B92">
    <cfRule type="containsText" dxfId="1457" priority="223" operator="containsText" text="주간">
      <formula>NOT(ISERROR(SEARCH("주간",B92)))</formula>
    </cfRule>
    <cfRule type="containsText" dxfId="1456" priority="224" operator="containsText" text="오후">
      <formula>NOT(ISERROR(SEARCH("오후",B92)))</formula>
    </cfRule>
    <cfRule type="containsText" dxfId="1455" priority="225" operator="containsText" text="심야">
      <formula>NOT(ISERROR(SEARCH("심야",B92)))</formula>
    </cfRule>
    <cfRule type="containsText" dxfId="1454" priority="226" operator="containsText" text="휴무">
      <formula>NOT(ISERROR(SEARCH("휴무",B92)))</formula>
    </cfRule>
    <cfRule type="containsText" dxfId="1453" priority="227" operator="containsText" text="야간">
      <formula>NOT(ISERROR(SEARCH("야간",B92)))</formula>
    </cfRule>
    <cfRule type="containsText" dxfId="1452" priority="228" operator="containsText" text="오전">
      <formula>NOT(ISERROR(SEARCH("오전",B92)))</formula>
    </cfRule>
  </conditionalFormatting>
  <conditionalFormatting sqref="B93">
    <cfRule type="containsText" dxfId="1451" priority="217" operator="containsText" text="주간">
      <formula>NOT(ISERROR(SEARCH("주간",B93)))</formula>
    </cfRule>
    <cfRule type="containsText" dxfId="1450" priority="218" operator="containsText" text="오후">
      <formula>NOT(ISERROR(SEARCH("오후",B93)))</formula>
    </cfRule>
    <cfRule type="containsText" dxfId="1449" priority="219" operator="containsText" text="심야">
      <formula>NOT(ISERROR(SEARCH("심야",B93)))</formula>
    </cfRule>
    <cfRule type="containsText" dxfId="1448" priority="220" operator="containsText" text="휴무">
      <formula>NOT(ISERROR(SEARCH("휴무",B93)))</formula>
    </cfRule>
    <cfRule type="containsText" dxfId="1447" priority="221" operator="containsText" text="야간">
      <formula>NOT(ISERROR(SEARCH("야간",B93)))</formula>
    </cfRule>
    <cfRule type="containsText" dxfId="1446" priority="222" operator="containsText" text="오전">
      <formula>NOT(ISERROR(SEARCH("오전",B93)))</formula>
    </cfRule>
  </conditionalFormatting>
  <conditionalFormatting sqref="D93">
    <cfRule type="containsText" dxfId="1445" priority="211" operator="containsText" text="주간">
      <formula>NOT(ISERROR(SEARCH("주간",D93)))</formula>
    </cfRule>
    <cfRule type="containsText" dxfId="1444" priority="212" operator="containsText" text="오후">
      <formula>NOT(ISERROR(SEARCH("오후",D93)))</formula>
    </cfRule>
    <cfRule type="containsText" dxfId="1443" priority="213" operator="containsText" text="심야">
      <formula>NOT(ISERROR(SEARCH("심야",D93)))</formula>
    </cfRule>
    <cfRule type="containsText" dxfId="1442" priority="214" operator="containsText" text="휴무">
      <formula>NOT(ISERROR(SEARCH("휴무",D93)))</formula>
    </cfRule>
    <cfRule type="containsText" dxfId="1441" priority="215" operator="containsText" text="야간">
      <formula>NOT(ISERROR(SEARCH("야간",D93)))</formula>
    </cfRule>
    <cfRule type="containsText" dxfId="1440" priority="216" operator="containsText" text="오전">
      <formula>NOT(ISERROR(SEARCH("오전",D93)))</formula>
    </cfRule>
  </conditionalFormatting>
  <conditionalFormatting sqref="D94">
    <cfRule type="containsText" dxfId="1439" priority="205" operator="containsText" text="주간">
      <formula>NOT(ISERROR(SEARCH("주간",D94)))</formula>
    </cfRule>
    <cfRule type="containsText" dxfId="1438" priority="206" operator="containsText" text="오후">
      <formula>NOT(ISERROR(SEARCH("오후",D94)))</formula>
    </cfRule>
    <cfRule type="containsText" dxfId="1437" priority="207" operator="containsText" text="심야">
      <formula>NOT(ISERROR(SEARCH("심야",D94)))</formula>
    </cfRule>
    <cfRule type="containsText" dxfId="1436" priority="208" operator="containsText" text="휴무">
      <formula>NOT(ISERROR(SEARCH("휴무",D94)))</formula>
    </cfRule>
    <cfRule type="containsText" dxfId="1435" priority="209" operator="containsText" text="야간">
      <formula>NOT(ISERROR(SEARCH("야간",D94)))</formula>
    </cfRule>
    <cfRule type="containsText" dxfId="1434" priority="210" operator="containsText" text="오전">
      <formula>NOT(ISERROR(SEARCH("오전",D94)))</formula>
    </cfRule>
  </conditionalFormatting>
  <conditionalFormatting sqref="F94">
    <cfRule type="containsText" dxfId="1433" priority="199" operator="containsText" text="주간">
      <formula>NOT(ISERROR(SEARCH("주간",F94)))</formula>
    </cfRule>
    <cfRule type="containsText" dxfId="1432" priority="200" operator="containsText" text="오후">
      <formula>NOT(ISERROR(SEARCH("오후",F94)))</formula>
    </cfRule>
    <cfRule type="containsText" dxfId="1431" priority="201" operator="containsText" text="심야">
      <formula>NOT(ISERROR(SEARCH("심야",F94)))</formula>
    </cfRule>
    <cfRule type="containsText" dxfId="1430" priority="202" operator="containsText" text="휴무">
      <formula>NOT(ISERROR(SEARCH("휴무",F94)))</formula>
    </cfRule>
    <cfRule type="containsText" dxfId="1429" priority="203" operator="containsText" text="야간">
      <formula>NOT(ISERROR(SEARCH("야간",F94)))</formula>
    </cfRule>
    <cfRule type="containsText" dxfId="1428" priority="204" operator="containsText" text="오전">
      <formula>NOT(ISERROR(SEARCH("오전",F94)))</formula>
    </cfRule>
  </conditionalFormatting>
  <conditionalFormatting sqref="E95">
    <cfRule type="containsText" dxfId="1427" priority="193" operator="containsText" text="주간">
      <formula>NOT(ISERROR(SEARCH("주간",E95)))</formula>
    </cfRule>
    <cfRule type="containsText" dxfId="1426" priority="194" operator="containsText" text="오후">
      <formula>NOT(ISERROR(SEARCH("오후",E95)))</formula>
    </cfRule>
    <cfRule type="containsText" dxfId="1425" priority="195" operator="containsText" text="심야">
      <formula>NOT(ISERROR(SEARCH("심야",E95)))</formula>
    </cfRule>
    <cfRule type="containsText" dxfId="1424" priority="196" operator="containsText" text="휴무">
      <formula>NOT(ISERROR(SEARCH("휴무",E95)))</formula>
    </cfRule>
    <cfRule type="containsText" dxfId="1423" priority="197" operator="containsText" text="야간">
      <formula>NOT(ISERROR(SEARCH("야간",E95)))</formula>
    </cfRule>
    <cfRule type="containsText" dxfId="1422" priority="198" operator="containsText" text="오전">
      <formula>NOT(ISERROR(SEARCH("오전",E95)))</formula>
    </cfRule>
  </conditionalFormatting>
  <conditionalFormatting sqref="G95">
    <cfRule type="containsText" dxfId="1421" priority="187" operator="containsText" text="주간">
      <formula>NOT(ISERROR(SEARCH("주간",G95)))</formula>
    </cfRule>
    <cfRule type="containsText" dxfId="1420" priority="188" operator="containsText" text="오후">
      <formula>NOT(ISERROR(SEARCH("오후",G95)))</formula>
    </cfRule>
    <cfRule type="containsText" dxfId="1419" priority="189" operator="containsText" text="심야">
      <formula>NOT(ISERROR(SEARCH("심야",G95)))</formula>
    </cfRule>
    <cfRule type="containsText" dxfId="1418" priority="190" operator="containsText" text="휴무">
      <formula>NOT(ISERROR(SEARCH("휴무",G95)))</formula>
    </cfRule>
    <cfRule type="containsText" dxfId="1417" priority="191" operator="containsText" text="야간">
      <formula>NOT(ISERROR(SEARCH("야간",G95)))</formula>
    </cfRule>
    <cfRule type="containsText" dxfId="1416" priority="192" operator="containsText" text="오전">
      <formula>NOT(ISERROR(SEARCH("오전",G95)))</formula>
    </cfRule>
  </conditionalFormatting>
  <conditionalFormatting sqref="H88">
    <cfRule type="containsText" dxfId="1415" priority="181" operator="containsText" text="주간">
      <formula>NOT(ISERROR(SEARCH("주간",H88)))</formula>
    </cfRule>
    <cfRule type="containsText" dxfId="1414" priority="182" operator="containsText" text="오후">
      <formula>NOT(ISERROR(SEARCH("오후",H88)))</formula>
    </cfRule>
    <cfRule type="containsText" dxfId="1413" priority="183" operator="containsText" text="심야">
      <formula>NOT(ISERROR(SEARCH("심야",H88)))</formula>
    </cfRule>
    <cfRule type="containsText" dxfId="1412" priority="184" operator="containsText" text="휴무">
      <formula>NOT(ISERROR(SEARCH("휴무",H88)))</formula>
    </cfRule>
    <cfRule type="containsText" dxfId="1411" priority="185" operator="containsText" text="야간">
      <formula>NOT(ISERROR(SEARCH("야간",H88)))</formula>
    </cfRule>
    <cfRule type="containsText" dxfId="1410" priority="186" operator="containsText" text="오전">
      <formula>NOT(ISERROR(SEARCH("오전",H88)))</formula>
    </cfRule>
  </conditionalFormatting>
  <conditionalFormatting sqref="H73">
    <cfRule type="containsText" dxfId="1409" priority="175" operator="containsText" text="주간">
      <formula>NOT(ISERROR(SEARCH("주간",H73)))</formula>
    </cfRule>
    <cfRule type="containsText" dxfId="1408" priority="176" operator="containsText" text="오후">
      <formula>NOT(ISERROR(SEARCH("오후",H73)))</formula>
    </cfRule>
    <cfRule type="containsText" dxfId="1407" priority="177" operator="containsText" text="심야">
      <formula>NOT(ISERROR(SEARCH("심야",H73)))</formula>
    </cfRule>
    <cfRule type="containsText" dxfId="1406" priority="178" operator="containsText" text="휴무">
      <formula>NOT(ISERROR(SEARCH("휴무",H73)))</formula>
    </cfRule>
    <cfRule type="containsText" dxfId="1405" priority="179" operator="containsText" text="야간">
      <formula>NOT(ISERROR(SEARCH("야간",H73)))</formula>
    </cfRule>
    <cfRule type="containsText" dxfId="1404" priority="180" operator="containsText" text="오전">
      <formula>NOT(ISERROR(SEARCH("오전",H73)))</formula>
    </cfRule>
  </conditionalFormatting>
  <conditionalFormatting sqref="C8">
    <cfRule type="containsText" dxfId="1403" priority="133" operator="containsText" text="주간">
      <formula>NOT(ISERROR(SEARCH("주간",C8)))</formula>
    </cfRule>
    <cfRule type="containsText" dxfId="1402" priority="134" operator="containsText" text="오후">
      <formula>NOT(ISERROR(SEARCH("오후",C8)))</formula>
    </cfRule>
    <cfRule type="containsText" dxfId="1401" priority="135" operator="containsText" text="심야">
      <formula>NOT(ISERROR(SEARCH("심야",C8)))</formula>
    </cfRule>
    <cfRule type="containsText" dxfId="1400" priority="136" operator="containsText" text="휴무">
      <formula>NOT(ISERROR(SEARCH("휴무",C8)))</formula>
    </cfRule>
    <cfRule type="containsText" dxfId="1399" priority="137" operator="containsText" text="야간">
      <formula>NOT(ISERROR(SEARCH("야간",C8)))</formula>
    </cfRule>
    <cfRule type="containsText" dxfId="1398" priority="138" operator="containsText" text="오전">
      <formula>NOT(ISERROR(SEARCH("오전",C8)))</formula>
    </cfRule>
  </conditionalFormatting>
  <conditionalFormatting sqref="E31">
    <cfRule type="containsText" dxfId="1397" priority="127" operator="containsText" text="주간">
      <formula>NOT(ISERROR(SEARCH("주간",E31)))</formula>
    </cfRule>
    <cfRule type="containsText" dxfId="1396" priority="128" operator="containsText" text="오후">
      <formula>NOT(ISERROR(SEARCH("오후",E31)))</formula>
    </cfRule>
    <cfRule type="containsText" dxfId="1395" priority="129" operator="containsText" text="심야">
      <formula>NOT(ISERROR(SEARCH("심야",E31)))</formula>
    </cfRule>
    <cfRule type="containsText" dxfId="1394" priority="130" operator="containsText" text="휴무">
      <formula>NOT(ISERROR(SEARCH("휴무",E31)))</formula>
    </cfRule>
    <cfRule type="containsText" dxfId="1393" priority="131" operator="containsText" text="야간">
      <formula>NOT(ISERROR(SEARCH("야간",E31)))</formula>
    </cfRule>
    <cfRule type="containsText" dxfId="1392" priority="132" operator="containsText" text="오전">
      <formula>NOT(ISERROR(SEARCH("오전",E31)))</formula>
    </cfRule>
  </conditionalFormatting>
  <conditionalFormatting sqref="B34:H38">
    <cfRule type="containsText" dxfId="1391" priority="121" operator="containsText" text="주간">
      <formula>NOT(ISERROR(SEARCH("주간",B34)))</formula>
    </cfRule>
    <cfRule type="containsText" dxfId="1390" priority="122" operator="containsText" text="오후">
      <formula>NOT(ISERROR(SEARCH("오후",B34)))</formula>
    </cfRule>
    <cfRule type="containsText" dxfId="1389" priority="123" operator="containsText" text="심야">
      <formula>NOT(ISERROR(SEARCH("심야",B34)))</formula>
    </cfRule>
    <cfRule type="containsText" dxfId="1388" priority="124" operator="containsText" text="휴무">
      <formula>NOT(ISERROR(SEARCH("휴무",B34)))</formula>
    </cfRule>
    <cfRule type="containsText" dxfId="1387" priority="125" operator="containsText" text="야간">
      <formula>NOT(ISERROR(SEARCH("야간",B34)))</formula>
    </cfRule>
    <cfRule type="containsText" dxfId="1386" priority="126" operator="containsText" text="오전">
      <formula>NOT(ISERROR(SEARCH("오전",B34)))</formula>
    </cfRule>
  </conditionalFormatting>
  <conditionalFormatting sqref="C32">
    <cfRule type="containsText" dxfId="1385" priority="115" operator="containsText" text="주간">
      <formula>NOT(ISERROR(SEARCH("주간",C32)))</formula>
    </cfRule>
    <cfRule type="containsText" dxfId="1384" priority="116" operator="containsText" text="오후">
      <formula>NOT(ISERROR(SEARCH("오후",C32)))</formula>
    </cfRule>
    <cfRule type="containsText" dxfId="1383" priority="117" operator="containsText" text="심야">
      <formula>NOT(ISERROR(SEARCH("심야",C32)))</formula>
    </cfRule>
    <cfRule type="containsText" dxfId="1382" priority="118" operator="containsText" text="휴무">
      <formula>NOT(ISERROR(SEARCH("휴무",C32)))</formula>
    </cfRule>
    <cfRule type="containsText" dxfId="1381" priority="119" operator="containsText" text="야간">
      <formula>NOT(ISERROR(SEARCH("야간",C32)))</formula>
    </cfRule>
    <cfRule type="containsText" dxfId="1380" priority="120" operator="containsText" text="오전">
      <formula>NOT(ISERROR(SEARCH("오전",C32)))</formula>
    </cfRule>
  </conditionalFormatting>
  <conditionalFormatting sqref="B97:H101">
    <cfRule type="containsText" dxfId="1379" priority="97" operator="containsText" text="주간">
      <formula>NOT(ISERROR(SEARCH("주간",B97)))</formula>
    </cfRule>
    <cfRule type="containsText" dxfId="1378" priority="98" operator="containsText" text="오후">
      <formula>NOT(ISERROR(SEARCH("오후",B97)))</formula>
    </cfRule>
    <cfRule type="containsText" dxfId="1377" priority="99" operator="containsText" text="심야">
      <formula>NOT(ISERROR(SEARCH("심야",B97)))</formula>
    </cfRule>
    <cfRule type="containsText" dxfId="1376" priority="100" operator="containsText" text="휴무">
      <formula>NOT(ISERROR(SEARCH("휴무",B97)))</formula>
    </cfRule>
    <cfRule type="containsText" dxfId="1375" priority="101" operator="containsText" text="야간">
      <formula>NOT(ISERROR(SEARCH("야간",B97)))</formula>
    </cfRule>
    <cfRule type="containsText" dxfId="1374" priority="102" operator="containsText" text="오전">
      <formula>NOT(ISERROR(SEARCH("오전",B97)))</formula>
    </cfRule>
  </conditionalFormatting>
  <conditionalFormatting sqref="B55:H59">
    <cfRule type="containsText" dxfId="1373" priority="109" operator="containsText" text="주간">
      <formula>NOT(ISERROR(SEARCH("주간",B55)))</formula>
    </cfRule>
    <cfRule type="containsText" dxfId="1372" priority="110" operator="containsText" text="오후">
      <formula>NOT(ISERROR(SEARCH("오후",B55)))</formula>
    </cfRule>
    <cfRule type="containsText" dxfId="1371" priority="111" operator="containsText" text="심야">
      <formula>NOT(ISERROR(SEARCH("심야",B55)))</formula>
    </cfRule>
    <cfRule type="containsText" dxfId="1370" priority="112" operator="containsText" text="휴무">
      <formula>NOT(ISERROR(SEARCH("휴무",B55)))</formula>
    </cfRule>
    <cfRule type="containsText" dxfId="1369" priority="113" operator="containsText" text="야간">
      <formula>NOT(ISERROR(SEARCH("야간",B55)))</formula>
    </cfRule>
    <cfRule type="containsText" dxfId="1368" priority="114" operator="containsText" text="오전">
      <formula>NOT(ISERROR(SEARCH("오전",B55)))</formula>
    </cfRule>
  </conditionalFormatting>
  <conditionalFormatting sqref="B76:H80">
    <cfRule type="containsText" dxfId="1367" priority="103" operator="containsText" text="주간">
      <formula>NOT(ISERROR(SEARCH("주간",B76)))</formula>
    </cfRule>
    <cfRule type="containsText" dxfId="1366" priority="104" operator="containsText" text="오후">
      <formula>NOT(ISERROR(SEARCH("오후",B76)))</formula>
    </cfRule>
    <cfRule type="containsText" dxfId="1365" priority="105" operator="containsText" text="심야">
      <formula>NOT(ISERROR(SEARCH("심야",B76)))</formula>
    </cfRule>
    <cfRule type="containsText" dxfId="1364" priority="106" operator="containsText" text="휴무">
      <formula>NOT(ISERROR(SEARCH("휴무",B76)))</formula>
    </cfRule>
    <cfRule type="containsText" dxfId="1363" priority="107" operator="containsText" text="야간">
      <formula>NOT(ISERROR(SEARCH("야간",B76)))</formula>
    </cfRule>
    <cfRule type="containsText" dxfId="1362" priority="108" operator="containsText" text="오전">
      <formula>NOT(ISERROR(SEARCH("오전",B76)))</formula>
    </cfRule>
  </conditionalFormatting>
  <conditionalFormatting sqref="B18:H18">
    <cfRule type="containsText" dxfId="1361" priority="85" operator="containsText" text="주간">
      <formula>NOT(ISERROR(SEARCH("주간",B18)))</formula>
    </cfRule>
    <cfRule type="containsText" dxfId="1360" priority="86" operator="containsText" text="오후">
      <formula>NOT(ISERROR(SEARCH("오후",B18)))</formula>
    </cfRule>
    <cfRule type="containsText" dxfId="1359" priority="87" operator="containsText" text="심야">
      <formula>NOT(ISERROR(SEARCH("심야",B18)))</formula>
    </cfRule>
    <cfRule type="containsText" dxfId="1358" priority="88" operator="containsText" text="휴무">
      <formula>NOT(ISERROR(SEARCH("휴무",B18)))</formula>
    </cfRule>
    <cfRule type="containsText" dxfId="1357" priority="89" operator="containsText" text="야간">
      <formula>NOT(ISERROR(SEARCH("야간",B18)))</formula>
    </cfRule>
    <cfRule type="containsText" dxfId="1356" priority="90" operator="containsText" text="오전">
      <formula>NOT(ISERROR(SEARCH("오전",B18)))</formula>
    </cfRule>
  </conditionalFormatting>
  <conditionalFormatting sqref="B40:H40">
    <cfRule type="containsText" dxfId="1355" priority="37" operator="containsText" text="주간">
      <formula>NOT(ISERROR(SEARCH("주간",B40)))</formula>
    </cfRule>
    <cfRule type="containsText" dxfId="1354" priority="38" operator="containsText" text="오후">
      <formula>NOT(ISERROR(SEARCH("오후",B40)))</formula>
    </cfRule>
    <cfRule type="containsText" dxfId="1353" priority="39" operator="containsText" text="심야">
      <formula>NOT(ISERROR(SEARCH("심야",B40)))</formula>
    </cfRule>
    <cfRule type="containsText" dxfId="1352" priority="40" operator="containsText" text="휴무">
      <formula>NOT(ISERROR(SEARCH("휴무",B40)))</formula>
    </cfRule>
    <cfRule type="containsText" dxfId="1351" priority="41" operator="containsText" text="야간">
      <formula>NOT(ISERROR(SEARCH("야간",B40)))</formula>
    </cfRule>
    <cfRule type="containsText" dxfId="1350" priority="42" operator="containsText" text="오전">
      <formula>NOT(ISERROR(SEARCH("오전",B40)))</formula>
    </cfRule>
  </conditionalFormatting>
  <conditionalFormatting sqref="AH9:AH10">
    <cfRule type="containsText" dxfId="1349" priority="73" operator="containsText" text="주간">
      <formula>NOT(ISERROR(SEARCH("주간",AH9)))</formula>
    </cfRule>
    <cfRule type="containsText" dxfId="1348" priority="74" operator="containsText" text="오후">
      <formula>NOT(ISERROR(SEARCH("오후",AH9)))</formula>
    </cfRule>
    <cfRule type="containsText" dxfId="1347" priority="75" operator="containsText" text="심야">
      <formula>NOT(ISERROR(SEARCH("심야",AH9)))</formula>
    </cfRule>
    <cfRule type="containsText" dxfId="1346" priority="76" operator="containsText" text="휴무">
      <formula>NOT(ISERROR(SEARCH("휴무",AH9)))</formula>
    </cfRule>
    <cfRule type="containsText" dxfId="1345" priority="77" operator="containsText" text="야간">
      <formula>NOT(ISERROR(SEARCH("야간",AH9)))</formula>
    </cfRule>
    <cfRule type="containsText" dxfId="1344" priority="78" operator="containsText" text="오전">
      <formula>NOT(ISERROR(SEARCH("오전",AH9)))</formula>
    </cfRule>
  </conditionalFormatting>
  <conditionalFormatting sqref="AJ4:AO8 AI5:AI8 AQ4">
    <cfRule type="containsText" dxfId="1343" priority="67" operator="containsText" text="주간">
      <formula>NOT(ISERROR(SEARCH("주간",AI4)))</formula>
    </cfRule>
    <cfRule type="containsText" dxfId="1342" priority="68" operator="containsText" text="오후">
      <formula>NOT(ISERROR(SEARCH("오후",AI4)))</formula>
    </cfRule>
    <cfRule type="containsText" dxfId="1341" priority="69" operator="containsText" text="심야">
      <formula>NOT(ISERROR(SEARCH("심야",AI4)))</formula>
    </cfRule>
    <cfRule type="containsText" dxfId="1340" priority="70" operator="containsText" text="휴무">
      <formula>NOT(ISERROR(SEARCH("휴무",AI4)))</formula>
    </cfRule>
    <cfRule type="containsText" dxfId="1339" priority="71" operator="containsText" text="야간">
      <formula>NOT(ISERROR(SEARCH("야간",AI4)))</formula>
    </cfRule>
    <cfRule type="containsText" dxfId="1338" priority="72" operator="containsText" text="오전">
      <formula>NOT(ISERROR(SEARCH("오전",AI4)))</formula>
    </cfRule>
  </conditionalFormatting>
  <conditionalFormatting sqref="AI4:AO8 AQ4">
    <cfRule type="containsText" dxfId="1337" priority="61" operator="containsText" text="주간">
      <formula>NOT(ISERROR(SEARCH("주간",AI4)))</formula>
    </cfRule>
    <cfRule type="containsText" dxfId="1336" priority="62" operator="containsText" text="오후">
      <formula>NOT(ISERROR(SEARCH("오후",AI4)))</formula>
    </cfRule>
    <cfRule type="containsText" dxfId="1335" priority="63" operator="containsText" text="심야">
      <formula>NOT(ISERROR(SEARCH("심야",AI4)))</formula>
    </cfRule>
    <cfRule type="containsText" dxfId="1334" priority="64" operator="containsText" text="휴무">
      <formula>NOT(ISERROR(SEARCH("휴무",AI4)))</formula>
    </cfRule>
    <cfRule type="containsText" dxfId="1333" priority="65" operator="containsText" text="야간">
      <formula>NOT(ISERROR(SEARCH("야간",AI4)))</formula>
    </cfRule>
    <cfRule type="containsText" dxfId="1332" priority="66" operator="containsText" text="오전">
      <formula>NOT(ISERROR(SEARCH("오전",AI4)))</formula>
    </cfRule>
  </conditionalFormatting>
  <conditionalFormatting sqref="C40:H44 B41:B44">
    <cfRule type="containsText" dxfId="1331" priority="43" operator="containsText" text="주간">
      <formula>NOT(ISERROR(SEARCH("주간",B40)))</formula>
    </cfRule>
    <cfRule type="containsText" dxfId="1330" priority="44" operator="containsText" text="오후">
      <formula>NOT(ISERROR(SEARCH("오후",B40)))</formula>
    </cfRule>
    <cfRule type="containsText" dxfId="1329" priority="45" operator="containsText" text="심야">
      <formula>NOT(ISERROR(SEARCH("심야",B40)))</formula>
    </cfRule>
    <cfRule type="containsText" dxfId="1328" priority="46" operator="containsText" text="휴무">
      <formula>NOT(ISERROR(SEARCH("휴무",B40)))</formula>
    </cfRule>
    <cfRule type="containsText" dxfId="1327" priority="47" operator="containsText" text="야간">
      <formula>NOT(ISERROR(SEARCH("야간",B40)))</formula>
    </cfRule>
    <cfRule type="containsText" dxfId="1326" priority="48" operator="containsText" text="오전">
      <formula>NOT(ISERROR(SEARCH("오전",B40)))</formula>
    </cfRule>
  </conditionalFormatting>
  <conditionalFormatting sqref="B61:H61">
    <cfRule type="containsText" dxfId="1325" priority="25" operator="containsText" text="주간">
      <formula>NOT(ISERROR(SEARCH("주간",B61)))</formula>
    </cfRule>
    <cfRule type="containsText" dxfId="1324" priority="26" operator="containsText" text="오후">
      <formula>NOT(ISERROR(SEARCH("오후",B61)))</formula>
    </cfRule>
    <cfRule type="containsText" dxfId="1323" priority="27" operator="containsText" text="심야">
      <formula>NOT(ISERROR(SEARCH("심야",B61)))</formula>
    </cfRule>
    <cfRule type="containsText" dxfId="1322" priority="28" operator="containsText" text="휴무">
      <formula>NOT(ISERROR(SEARCH("휴무",B61)))</formula>
    </cfRule>
    <cfRule type="containsText" dxfId="1321" priority="29" operator="containsText" text="야간">
      <formula>NOT(ISERROR(SEARCH("야간",B61)))</formula>
    </cfRule>
    <cfRule type="containsText" dxfId="1320" priority="30" operator="containsText" text="오전">
      <formula>NOT(ISERROR(SEARCH("오전",B61)))</formula>
    </cfRule>
  </conditionalFormatting>
  <conditionalFormatting sqref="C61:H65 B62:B65">
    <cfRule type="containsText" dxfId="1319" priority="31" operator="containsText" text="주간">
      <formula>NOT(ISERROR(SEARCH("주간",B61)))</formula>
    </cfRule>
    <cfRule type="containsText" dxfId="1318" priority="32" operator="containsText" text="오후">
      <formula>NOT(ISERROR(SEARCH("오후",B61)))</formula>
    </cfRule>
    <cfRule type="containsText" dxfId="1317" priority="33" operator="containsText" text="심야">
      <formula>NOT(ISERROR(SEARCH("심야",B61)))</formula>
    </cfRule>
    <cfRule type="containsText" dxfId="1316" priority="34" operator="containsText" text="휴무">
      <formula>NOT(ISERROR(SEARCH("휴무",B61)))</formula>
    </cfRule>
    <cfRule type="containsText" dxfId="1315" priority="35" operator="containsText" text="야간">
      <formula>NOT(ISERROR(SEARCH("야간",B61)))</formula>
    </cfRule>
    <cfRule type="containsText" dxfId="1314" priority="36" operator="containsText" text="오전">
      <formula>NOT(ISERROR(SEARCH("오전",B61)))</formula>
    </cfRule>
  </conditionalFormatting>
  <conditionalFormatting sqref="B82:H82">
    <cfRule type="containsText" dxfId="1313" priority="13" operator="containsText" text="주간">
      <formula>NOT(ISERROR(SEARCH("주간",B82)))</formula>
    </cfRule>
    <cfRule type="containsText" dxfId="1312" priority="14" operator="containsText" text="오후">
      <formula>NOT(ISERROR(SEARCH("오후",B82)))</formula>
    </cfRule>
    <cfRule type="containsText" dxfId="1311" priority="15" operator="containsText" text="심야">
      <formula>NOT(ISERROR(SEARCH("심야",B82)))</formula>
    </cfRule>
    <cfRule type="containsText" dxfId="1310" priority="16" operator="containsText" text="휴무">
      <formula>NOT(ISERROR(SEARCH("휴무",B82)))</formula>
    </cfRule>
    <cfRule type="containsText" dxfId="1309" priority="17" operator="containsText" text="야간">
      <formula>NOT(ISERROR(SEARCH("야간",B82)))</formula>
    </cfRule>
    <cfRule type="containsText" dxfId="1308" priority="18" operator="containsText" text="오전">
      <formula>NOT(ISERROR(SEARCH("오전",B82)))</formula>
    </cfRule>
  </conditionalFormatting>
  <conditionalFormatting sqref="B103:H103">
    <cfRule type="containsText" dxfId="1307" priority="1" operator="containsText" text="주간">
      <formula>NOT(ISERROR(SEARCH("주간",B103)))</formula>
    </cfRule>
    <cfRule type="containsText" dxfId="1306" priority="2" operator="containsText" text="오후">
      <formula>NOT(ISERROR(SEARCH("오후",B103)))</formula>
    </cfRule>
    <cfRule type="containsText" dxfId="1305" priority="3" operator="containsText" text="심야">
      <formula>NOT(ISERROR(SEARCH("심야",B103)))</formula>
    </cfRule>
    <cfRule type="containsText" dxfId="1304" priority="4" operator="containsText" text="휴무">
      <formula>NOT(ISERROR(SEARCH("휴무",B103)))</formula>
    </cfRule>
    <cfRule type="containsText" dxfId="1303" priority="5" operator="containsText" text="야간">
      <formula>NOT(ISERROR(SEARCH("야간",B103)))</formula>
    </cfRule>
    <cfRule type="containsText" dxfId="1302" priority="6" operator="containsText" text="오전">
      <formula>NOT(ISERROR(SEARCH("오전",B103)))</formula>
    </cfRule>
  </conditionalFormatting>
  <conditionalFormatting sqref="C82:H86 B83:B86">
    <cfRule type="containsText" dxfId="1301" priority="19" operator="containsText" text="주간">
      <formula>NOT(ISERROR(SEARCH("주간",B82)))</formula>
    </cfRule>
    <cfRule type="containsText" dxfId="1300" priority="20" operator="containsText" text="오후">
      <formula>NOT(ISERROR(SEARCH("오후",B82)))</formula>
    </cfRule>
    <cfRule type="containsText" dxfId="1299" priority="21" operator="containsText" text="심야">
      <formula>NOT(ISERROR(SEARCH("심야",B82)))</formula>
    </cfRule>
    <cfRule type="containsText" dxfId="1298" priority="22" operator="containsText" text="휴무">
      <formula>NOT(ISERROR(SEARCH("휴무",B82)))</formula>
    </cfRule>
    <cfRule type="containsText" dxfId="1297" priority="23" operator="containsText" text="야간">
      <formula>NOT(ISERROR(SEARCH("야간",B82)))</formula>
    </cfRule>
    <cfRule type="containsText" dxfId="1296" priority="24" operator="containsText" text="오전">
      <formula>NOT(ISERROR(SEARCH("오전",B82)))</formula>
    </cfRule>
  </conditionalFormatting>
  <conditionalFormatting sqref="C103:H107 B104:B107">
    <cfRule type="containsText" dxfId="1295" priority="7" operator="containsText" text="주간">
      <formula>NOT(ISERROR(SEARCH("주간",B103)))</formula>
    </cfRule>
    <cfRule type="containsText" dxfId="1294" priority="8" operator="containsText" text="오후">
      <formula>NOT(ISERROR(SEARCH("오후",B103)))</formula>
    </cfRule>
    <cfRule type="containsText" dxfId="1293" priority="9" operator="containsText" text="심야">
      <formula>NOT(ISERROR(SEARCH("심야",B103)))</formula>
    </cfRule>
    <cfRule type="containsText" dxfId="1292" priority="10" operator="containsText" text="휴무">
      <formula>NOT(ISERROR(SEARCH("휴무",B103)))</formula>
    </cfRule>
    <cfRule type="containsText" dxfId="1291" priority="11" operator="containsText" text="야간">
      <formula>NOT(ISERROR(SEARCH("야간",B103)))</formula>
    </cfRule>
    <cfRule type="containsText" dxfId="1290" priority="12" operator="containsText" text="오전">
      <formula>NOT(ISERROR(SEARCH("오전",B103)))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zoomScale="55" zoomScaleNormal="55" workbookViewId="0">
      <selection activeCell="D4" sqref="D4:X47"/>
    </sheetView>
  </sheetViews>
  <sheetFormatPr defaultColWidth="8.875" defaultRowHeight="19.5" x14ac:dyDescent="0.3"/>
  <cols>
    <col min="1" max="24" width="4" style="49" customWidth="1"/>
    <col min="25" max="29" width="8.625" style="49" customWidth="1"/>
    <col min="30" max="30" width="9.625" style="47" customWidth="1"/>
    <col min="31" max="31" width="9.625" style="46" customWidth="1"/>
    <col min="32" max="33" width="9.625" style="47" hidden="1" customWidth="1"/>
    <col min="34" max="34" width="9.625" style="48" customWidth="1"/>
    <col min="35" max="35" width="9.625" style="47" hidden="1" customWidth="1"/>
    <col min="36" max="36" width="15.625" style="49" customWidth="1"/>
    <col min="37" max="40" width="6.25" style="49" bestFit="1" customWidth="1"/>
    <col min="41" max="41" width="6.75" style="49" bestFit="1" customWidth="1"/>
    <col min="42" max="43" width="10" style="49" bestFit="1" customWidth="1"/>
    <col min="44" max="16384" width="8.875" style="49"/>
  </cols>
  <sheetData>
    <row r="1" spans="1:62" ht="26.25" x14ac:dyDescent="0.3">
      <c r="A1" s="216" t="s">
        <v>49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45"/>
    </row>
    <row r="2" spans="1:62" ht="15.95" customHeight="1" x14ac:dyDescent="0.3">
      <c r="A2" s="217" t="s">
        <v>12</v>
      </c>
      <c r="B2" s="217"/>
      <c r="C2" s="217"/>
      <c r="D2" s="218" t="s">
        <v>13</v>
      </c>
      <c r="E2" s="218"/>
      <c r="F2" s="218"/>
      <c r="G2" s="218" t="s">
        <v>14</v>
      </c>
      <c r="H2" s="218"/>
      <c r="I2" s="218"/>
      <c r="J2" s="218" t="s">
        <v>15</v>
      </c>
      <c r="K2" s="218"/>
      <c r="L2" s="218"/>
      <c r="M2" s="218" t="s">
        <v>16</v>
      </c>
      <c r="N2" s="218"/>
      <c r="O2" s="218"/>
      <c r="P2" s="218" t="s">
        <v>17</v>
      </c>
      <c r="Q2" s="218"/>
      <c r="R2" s="218"/>
      <c r="S2" s="219" t="s">
        <v>18</v>
      </c>
      <c r="T2" s="219"/>
      <c r="U2" s="219"/>
      <c r="V2" s="214" t="s">
        <v>19</v>
      </c>
      <c r="W2" s="214"/>
      <c r="X2" s="214"/>
      <c r="Y2" s="160" t="s">
        <v>50</v>
      </c>
      <c r="Z2" s="161" t="s">
        <v>43</v>
      </c>
      <c r="AA2" s="161" t="s">
        <v>44</v>
      </c>
      <c r="AB2" s="162" t="s">
        <v>45</v>
      </c>
      <c r="AC2" s="157" t="s">
        <v>24</v>
      </c>
      <c r="AD2" s="158" t="s">
        <v>25</v>
      </c>
      <c r="AE2" s="159" t="s">
        <v>51</v>
      </c>
      <c r="AF2" s="158" t="s">
        <v>27</v>
      </c>
      <c r="AG2" s="158" t="s">
        <v>28</v>
      </c>
      <c r="AH2" s="158" t="s">
        <v>52</v>
      </c>
      <c r="AI2" s="158" t="s">
        <v>53</v>
      </c>
      <c r="AL2" s="50"/>
      <c r="AM2" s="50"/>
      <c r="AN2" s="50"/>
    </row>
    <row r="3" spans="1:62" ht="15.95" customHeight="1" x14ac:dyDescent="0.3">
      <c r="A3" s="217"/>
      <c r="B3" s="217"/>
      <c r="C3" s="217"/>
      <c r="D3" s="186"/>
      <c r="E3" s="186"/>
      <c r="F3" s="186"/>
      <c r="G3" s="186"/>
      <c r="H3" s="186"/>
      <c r="I3" s="186"/>
      <c r="J3" s="212">
        <v>1</v>
      </c>
      <c r="K3" s="212"/>
      <c r="L3" s="212"/>
      <c r="M3" s="213">
        <v>2</v>
      </c>
      <c r="N3" s="213"/>
      <c r="O3" s="213"/>
      <c r="P3" s="186">
        <v>3</v>
      </c>
      <c r="Q3" s="186"/>
      <c r="R3" s="186"/>
      <c r="S3" s="215">
        <v>4</v>
      </c>
      <c r="T3" s="215"/>
      <c r="U3" s="215"/>
      <c r="V3" s="212">
        <v>5</v>
      </c>
      <c r="W3" s="212"/>
      <c r="X3" s="212"/>
      <c r="Y3" s="160"/>
      <c r="Z3" s="161"/>
      <c r="AA3" s="161"/>
      <c r="AB3" s="162"/>
      <c r="AC3" s="157"/>
      <c r="AD3" s="158"/>
      <c r="AE3" s="159"/>
      <c r="AF3" s="158"/>
      <c r="AG3" s="158"/>
      <c r="AH3" s="158"/>
      <c r="AI3" s="158"/>
      <c r="AL3" s="50"/>
      <c r="AM3" s="50"/>
      <c r="AN3" s="50"/>
    </row>
    <row r="4" spans="1:62" ht="15.95" customHeight="1" x14ac:dyDescent="0.3">
      <c r="A4" s="183" t="s">
        <v>0</v>
      </c>
      <c r="B4" s="183"/>
      <c r="C4" s="183"/>
      <c r="D4" s="186"/>
      <c r="E4" s="186"/>
      <c r="F4" s="186"/>
      <c r="G4" s="176" t="s">
        <v>48</v>
      </c>
      <c r="H4" s="177"/>
      <c r="I4" s="178"/>
      <c r="J4" s="176" t="s">
        <v>48</v>
      </c>
      <c r="K4" s="177"/>
      <c r="L4" s="178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2">
        <f t="shared" ref="Y4:Y11" si="0">COUNTIF(D4:X4,"주간")</f>
        <v>0</v>
      </c>
      <c r="Z4" s="2">
        <f t="shared" ref="Z4:Z11" si="1">COUNTIF(D4:X4,"오전")</f>
        <v>0</v>
      </c>
      <c r="AA4" s="2">
        <f t="shared" ref="AA4:AA11" si="2">COUNTIF(D4:X4,"오후")</f>
        <v>0</v>
      </c>
      <c r="AB4" s="3">
        <f t="shared" ref="AB4:AB11" si="3">COUNTIF(D4:X4,"야간")</f>
        <v>0</v>
      </c>
      <c r="AC4" s="4">
        <f t="shared" ref="AC4:AC11" si="4">COUNTIF(D4:X4,"휴무")</f>
        <v>2</v>
      </c>
      <c r="AD4" s="1" t="s">
        <v>0</v>
      </c>
      <c r="AE4" s="5">
        <f>(Y4*12)+(Z4*6)+(AA4*6)+(AB4*12)</f>
        <v>0</v>
      </c>
      <c r="AF4" s="6"/>
      <c r="AG4" s="6"/>
      <c r="AH4" s="5">
        <f>(Y4*4)+(AB4*4)</f>
        <v>0</v>
      </c>
      <c r="AI4" s="6"/>
      <c r="AK4" s="51"/>
      <c r="AL4" s="202" t="s">
        <v>55</v>
      </c>
      <c r="AM4" s="202"/>
      <c r="AN4" s="52"/>
      <c r="AO4" s="51"/>
      <c r="AP4" s="176" t="s">
        <v>50</v>
      </c>
      <c r="AQ4" s="177"/>
      <c r="AR4" s="178"/>
      <c r="AS4" s="176" t="s">
        <v>56</v>
      </c>
      <c r="AT4" s="177"/>
      <c r="AU4" s="178"/>
      <c r="AV4" s="176" t="s">
        <v>54</v>
      </c>
      <c r="AW4" s="177"/>
      <c r="AX4" s="178"/>
      <c r="AY4" s="176" t="s">
        <v>48</v>
      </c>
      <c r="AZ4" s="177"/>
      <c r="BA4" s="178"/>
      <c r="BB4" s="176" t="s">
        <v>56</v>
      </c>
      <c r="BC4" s="177"/>
      <c r="BD4" s="178"/>
      <c r="BE4" s="179" t="s">
        <v>43</v>
      </c>
      <c r="BF4" s="179"/>
      <c r="BG4" s="179"/>
      <c r="BH4" s="184" t="s">
        <v>43</v>
      </c>
      <c r="BI4" s="184"/>
      <c r="BJ4" s="184"/>
    </row>
    <row r="5" spans="1:62" ht="15.95" customHeight="1" x14ac:dyDescent="0.3">
      <c r="A5" s="180" t="s">
        <v>1</v>
      </c>
      <c r="B5" s="181"/>
      <c r="C5" s="182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76" t="s">
        <v>48</v>
      </c>
      <c r="T5" s="177"/>
      <c r="U5" s="178"/>
      <c r="V5" s="176" t="s">
        <v>48</v>
      </c>
      <c r="W5" s="177"/>
      <c r="X5" s="178"/>
      <c r="Y5" s="2">
        <f t="shared" si="0"/>
        <v>0</v>
      </c>
      <c r="Z5" s="2">
        <f t="shared" si="1"/>
        <v>0</v>
      </c>
      <c r="AA5" s="2">
        <f t="shared" si="2"/>
        <v>0</v>
      </c>
      <c r="AB5" s="3">
        <f t="shared" si="3"/>
        <v>0</v>
      </c>
      <c r="AC5" s="4">
        <f t="shared" si="4"/>
        <v>2</v>
      </c>
      <c r="AD5" s="1" t="s">
        <v>1</v>
      </c>
      <c r="AE5" s="5">
        <f t="shared" ref="AE5:AE10" si="5">(Y5*12)+(Z5*6)+(AA5*6)+(AB5*12)</f>
        <v>0</v>
      </c>
      <c r="AF5" s="6"/>
      <c r="AG5" s="6"/>
      <c r="AH5" s="5">
        <f t="shared" ref="AH5:AH11" si="6">(Y5*4)+(AB5*4)</f>
        <v>0</v>
      </c>
      <c r="AI5" s="6"/>
      <c r="AK5" s="51"/>
      <c r="AL5" s="52"/>
      <c r="AM5" s="52"/>
      <c r="AN5" s="52"/>
      <c r="AO5" s="51"/>
      <c r="AP5" s="176" t="s">
        <v>43</v>
      </c>
      <c r="AQ5" s="177"/>
      <c r="AR5" s="178"/>
      <c r="AS5" s="184" t="s">
        <v>45</v>
      </c>
      <c r="AT5" s="184"/>
      <c r="AU5" s="184"/>
      <c r="AV5" s="176" t="s">
        <v>45</v>
      </c>
      <c r="AW5" s="177"/>
      <c r="AX5" s="178"/>
      <c r="AY5" s="179" t="s">
        <v>48</v>
      </c>
      <c r="AZ5" s="179"/>
      <c r="BA5" s="179"/>
      <c r="BB5" s="176" t="s">
        <v>43</v>
      </c>
      <c r="BC5" s="177"/>
      <c r="BD5" s="178"/>
      <c r="BE5" s="176" t="s">
        <v>42</v>
      </c>
      <c r="BF5" s="177"/>
      <c r="BG5" s="178"/>
      <c r="BH5" s="176" t="s">
        <v>43</v>
      </c>
      <c r="BI5" s="177"/>
      <c r="BJ5" s="178"/>
    </row>
    <row r="6" spans="1:62" ht="15.95" customHeight="1" x14ac:dyDescent="0.3">
      <c r="A6" s="183" t="s">
        <v>2</v>
      </c>
      <c r="B6" s="183"/>
      <c r="C6" s="183"/>
      <c r="D6" s="186"/>
      <c r="E6" s="186"/>
      <c r="F6" s="186"/>
      <c r="G6" s="186"/>
      <c r="H6" s="186"/>
      <c r="I6" s="186"/>
      <c r="J6" s="176" t="s">
        <v>48</v>
      </c>
      <c r="K6" s="177"/>
      <c r="L6" s="178"/>
      <c r="M6" s="186"/>
      <c r="N6" s="186"/>
      <c r="O6" s="186"/>
      <c r="P6" s="176" t="s">
        <v>48</v>
      </c>
      <c r="Q6" s="177"/>
      <c r="R6" s="178"/>
      <c r="S6" s="186"/>
      <c r="T6" s="186"/>
      <c r="U6" s="186"/>
      <c r="V6" s="186"/>
      <c r="W6" s="186"/>
      <c r="X6" s="186"/>
      <c r="Y6" s="2">
        <f t="shared" si="0"/>
        <v>0</v>
      </c>
      <c r="Z6" s="2">
        <f t="shared" si="1"/>
        <v>0</v>
      </c>
      <c r="AA6" s="2">
        <f t="shared" si="2"/>
        <v>0</v>
      </c>
      <c r="AB6" s="3">
        <f t="shared" si="3"/>
        <v>0</v>
      </c>
      <c r="AC6" s="4">
        <f t="shared" si="4"/>
        <v>2</v>
      </c>
      <c r="AD6" s="1" t="s">
        <v>2</v>
      </c>
      <c r="AE6" s="5">
        <f t="shared" si="5"/>
        <v>0</v>
      </c>
      <c r="AF6" s="6"/>
      <c r="AG6" s="6"/>
      <c r="AH6" s="5">
        <f t="shared" si="6"/>
        <v>0</v>
      </c>
      <c r="AI6" s="6"/>
      <c r="AK6" s="51"/>
      <c r="AL6" s="202" t="s">
        <v>61</v>
      </c>
      <c r="AM6" s="202"/>
      <c r="AN6" s="202"/>
      <c r="AO6" s="51"/>
      <c r="AP6" s="176" t="s">
        <v>42</v>
      </c>
      <c r="AQ6" s="177"/>
      <c r="AR6" s="178"/>
      <c r="AS6" s="176" t="s">
        <v>43</v>
      </c>
      <c r="AT6" s="177"/>
      <c r="AU6" s="178"/>
      <c r="AV6" s="179" t="s">
        <v>48</v>
      </c>
      <c r="AW6" s="179"/>
      <c r="AX6" s="179"/>
      <c r="AY6" s="176" t="s">
        <v>45</v>
      </c>
      <c r="AZ6" s="177"/>
      <c r="BA6" s="178"/>
      <c r="BB6" s="179" t="s">
        <v>45</v>
      </c>
      <c r="BC6" s="179"/>
      <c r="BD6" s="179"/>
      <c r="BE6" s="176" t="s">
        <v>48</v>
      </c>
      <c r="BF6" s="177"/>
      <c r="BG6" s="178"/>
      <c r="BH6" s="176" t="s">
        <v>48</v>
      </c>
      <c r="BI6" s="177"/>
      <c r="BJ6" s="178"/>
    </row>
    <row r="7" spans="1:62" ht="15.95" customHeight="1" x14ac:dyDescent="0.3">
      <c r="A7" s="180" t="s">
        <v>3</v>
      </c>
      <c r="B7" s="181"/>
      <c r="C7" s="182"/>
      <c r="D7" s="186"/>
      <c r="E7" s="186"/>
      <c r="F7" s="186"/>
      <c r="G7" s="176" t="s">
        <v>48</v>
      </c>
      <c r="H7" s="177"/>
      <c r="I7" s="178"/>
      <c r="J7" s="186"/>
      <c r="K7" s="186"/>
      <c r="L7" s="186"/>
      <c r="M7" s="186"/>
      <c r="N7" s="186"/>
      <c r="O7" s="186"/>
      <c r="P7" s="186"/>
      <c r="Q7" s="186"/>
      <c r="R7" s="186"/>
      <c r="S7" s="176" t="s">
        <v>48</v>
      </c>
      <c r="T7" s="177"/>
      <c r="U7" s="178"/>
      <c r="V7" s="186"/>
      <c r="W7" s="186"/>
      <c r="X7" s="186"/>
      <c r="Y7" s="2">
        <f t="shared" si="0"/>
        <v>0</v>
      </c>
      <c r="Z7" s="2">
        <f t="shared" si="1"/>
        <v>0</v>
      </c>
      <c r="AA7" s="2">
        <f t="shared" si="2"/>
        <v>0</v>
      </c>
      <c r="AB7" s="3">
        <f t="shared" si="3"/>
        <v>0</v>
      </c>
      <c r="AC7" s="4">
        <f t="shared" si="4"/>
        <v>2</v>
      </c>
      <c r="AD7" s="1" t="s">
        <v>3</v>
      </c>
      <c r="AE7" s="5">
        <f t="shared" si="5"/>
        <v>0</v>
      </c>
      <c r="AF7" s="6"/>
      <c r="AG7" s="6"/>
      <c r="AH7" s="5">
        <f t="shared" si="6"/>
        <v>0</v>
      </c>
      <c r="AI7" s="6"/>
      <c r="AJ7" s="53"/>
      <c r="AK7" s="51"/>
      <c r="AL7" s="202" t="s">
        <v>64</v>
      </c>
      <c r="AM7" s="202"/>
      <c r="AN7" s="52"/>
      <c r="AO7" s="51"/>
      <c r="AP7" s="176" t="s">
        <v>48</v>
      </c>
      <c r="AQ7" s="177"/>
      <c r="AR7" s="178"/>
      <c r="AS7" s="176" t="s">
        <v>60</v>
      </c>
      <c r="AT7" s="177"/>
      <c r="AU7" s="178"/>
      <c r="AV7" s="176" t="s">
        <v>65</v>
      </c>
      <c r="AW7" s="177"/>
      <c r="AX7" s="178"/>
      <c r="AY7" s="179" t="s">
        <v>48</v>
      </c>
      <c r="AZ7" s="179"/>
      <c r="BA7" s="179"/>
      <c r="BB7" s="179" t="s">
        <v>48</v>
      </c>
      <c r="BC7" s="179"/>
      <c r="BD7" s="179"/>
      <c r="BE7" s="176" t="s">
        <v>66</v>
      </c>
      <c r="BF7" s="177"/>
      <c r="BG7" s="178"/>
      <c r="BH7" s="193" t="s">
        <v>57</v>
      </c>
      <c r="BI7" s="194"/>
      <c r="BJ7" s="195"/>
    </row>
    <row r="8" spans="1:62" ht="15.75" customHeight="1" x14ac:dyDescent="0.3">
      <c r="A8" s="180" t="s">
        <v>4</v>
      </c>
      <c r="B8" s="181"/>
      <c r="C8" s="182"/>
      <c r="D8" s="176" t="s">
        <v>48</v>
      </c>
      <c r="E8" s="177"/>
      <c r="F8" s="178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76" t="s">
        <v>48</v>
      </c>
      <c r="W8" s="177"/>
      <c r="X8" s="178"/>
      <c r="Y8" s="2">
        <f t="shared" si="0"/>
        <v>0</v>
      </c>
      <c r="Z8" s="2">
        <f t="shared" si="1"/>
        <v>0</v>
      </c>
      <c r="AA8" s="2">
        <f t="shared" si="2"/>
        <v>0</v>
      </c>
      <c r="AB8" s="3">
        <f t="shared" si="3"/>
        <v>0</v>
      </c>
      <c r="AC8" s="4">
        <f t="shared" si="4"/>
        <v>2</v>
      </c>
      <c r="AD8" s="1" t="s">
        <v>4</v>
      </c>
      <c r="AE8" s="5">
        <f t="shared" si="5"/>
        <v>0</v>
      </c>
      <c r="AF8" s="6"/>
      <c r="AG8" s="6"/>
      <c r="AH8" s="5">
        <f t="shared" si="6"/>
        <v>0</v>
      </c>
      <c r="AI8" s="6"/>
      <c r="AK8" s="51"/>
      <c r="AL8" s="52"/>
      <c r="AM8" s="52"/>
      <c r="AN8" s="52"/>
      <c r="AO8" s="51"/>
      <c r="AP8" s="176" t="s">
        <v>45</v>
      </c>
      <c r="AQ8" s="177"/>
      <c r="AR8" s="178"/>
      <c r="AS8" s="176" t="s">
        <v>48</v>
      </c>
      <c r="AT8" s="177"/>
      <c r="AU8" s="178"/>
      <c r="AV8" s="176" t="s">
        <v>50</v>
      </c>
      <c r="AW8" s="177"/>
      <c r="AX8" s="178"/>
      <c r="AY8" s="176" t="s">
        <v>66</v>
      </c>
      <c r="AZ8" s="177"/>
      <c r="BA8" s="178"/>
      <c r="BB8" s="179" t="s">
        <v>67</v>
      </c>
      <c r="BC8" s="179"/>
      <c r="BD8" s="179"/>
      <c r="BE8" s="193" t="s">
        <v>44</v>
      </c>
      <c r="BF8" s="194"/>
      <c r="BG8" s="195"/>
      <c r="BH8" s="193" t="s">
        <v>44</v>
      </c>
      <c r="BI8" s="194"/>
      <c r="BJ8" s="195"/>
    </row>
    <row r="9" spans="1:62" ht="15.95" customHeight="1" x14ac:dyDescent="0.3">
      <c r="A9" s="180" t="s">
        <v>5</v>
      </c>
      <c r="B9" s="181"/>
      <c r="C9" s="182"/>
      <c r="D9" s="176" t="s">
        <v>48</v>
      </c>
      <c r="E9" s="177"/>
      <c r="F9" s="178"/>
      <c r="G9" s="186"/>
      <c r="H9" s="186"/>
      <c r="I9" s="186"/>
      <c r="J9" s="176" t="s">
        <v>48</v>
      </c>
      <c r="K9" s="177"/>
      <c r="L9" s="178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2">
        <f t="shared" si="0"/>
        <v>0</v>
      </c>
      <c r="Z9" s="2">
        <f t="shared" si="1"/>
        <v>0</v>
      </c>
      <c r="AA9" s="2">
        <f t="shared" si="2"/>
        <v>0</v>
      </c>
      <c r="AB9" s="3">
        <f t="shared" si="3"/>
        <v>0</v>
      </c>
      <c r="AC9" s="4">
        <f t="shared" si="4"/>
        <v>2</v>
      </c>
      <c r="AD9" s="1" t="s">
        <v>5</v>
      </c>
      <c r="AE9" s="5">
        <f t="shared" si="5"/>
        <v>0</v>
      </c>
      <c r="AF9" s="6"/>
      <c r="AG9" s="6"/>
      <c r="AH9" s="5">
        <f t="shared" si="6"/>
        <v>0</v>
      </c>
      <c r="AI9" s="6"/>
      <c r="AK9" s="51"/>
      <c r="AL9" s="52"/>
      <c r="AM9" s="52"/>
      <c r="AN9" s="52"/>
      <c r="AO9" s="51"/>
      <c r="AP9" s="176" t="s">
        <v>48</v>
      </c>
      <c r="AQ9" s="177"/>
      <c r="AR9" s="178"/>
      <c r="AS9" s="179" t="s">
        <v>42</v>
      </c>
      <c r="AT9" s="179"/>
      <c r="AU9" s="179"/>
      <c r="AV9" s="184" t="s">
        <v>42</v>
      </c>
      <c r="AW9" s="184"/>
      <c r="AX9" s="184"/>
      <c r="AY9" s="184" t="s">
        <v>43</v>
      </c>
      <c r="AZ9" s="184"/>
      <c r="BA9" s="184"/>
      <c r="BB9" s="176" t="s">
        <v>42</v>
      </c>
      <c r="BC9" s="177"/>
      <c r="BD9" s="178"/>
      <c r="BE9" s="176" t="s">
        <v>68</v>
      </c>
      <c r="BF9" s="177"/>
      <c r="BG9" s="178"/>
      <c r="BH9" s="193" t="s">
        <v>48</v>
      </c>
      <c r="BI9" s="194"/>
      <c r="BJ9" s="195"/>
    </row>
    <row r="10" spans="1:62" ht="15.95" customHeight="1" x14ac:dyDescent="0.3">
      <c r="A10" s="180" t="s">
        <v>6</v>
      </c>
      <c r="B10" s="181"/>
      <c r="C10" s="182"/>
      <c r="D10" s="186"/>
      <c r="E10" s="186"/>
      <c r="F10" s="186"/>
      <c r="G10" s="186"/>
      <c r="H10" s="186"/>
      <c r="I10" s="186"/>
      <c r="J10" s="176" t="s">
        <v>48</v>
      </c>
      <c r="K10" s="177"/>
      <c r="L10" s="178"/>
      <c r="M10" s="186"/>
      <c r="N10" s="186"/>
      <c r="O10" s="186"/>
      <c r="P10" s="176" t="s">
        <v>48</v>
      </c>
      <c r="Q10" s="177"/>
      <c r="R10" s="178"/>
      <c r="S10" s="186"/>
      <c r="T10" s="186"/>
      <c r="U10" s="186"/>
      <c r="V10" s="186"/>
      <c r="W10" s="186"/>
      <c r="X10" s="186"/>
      <c r="Y10" s="2">
        <f t="shared" si="0"/>
        <v>0</v>
      </c>
      <c r="Z10" s="2">
        <f t="shared" si="1"/>
        <v>0</v>
      </c>
      <c r="AA10" s="2">
        <f t="shared" si="2"/>
        <v>0</v>
      </c>
      <c r="AB10" s="3">
        <f t="shared" si="3"/>
        <v>0</v>
      </c>
      <c r="AC10" s="4">
        <f t="shared" si="4"/>
        <v>2</v>
      </c>
      <c r="AD10" s="1" t="s">
        <v>6</v>
      </c>
      <c r="AE10" s="5">
        <f t="shared" si="5"/>
        <v>0</v>
      </c>
      <c r="AF10" s="6"/>
      <c r="AG10" s="6"/>
      <c r="AH10" s="5">
        <f t="shared" si="6"/>
        <v>0</v>
      </c>
      <c r="AI10" s="6"/>
      <c r="AK10" s="51"/>
      <c r="AL10" s="52"/>
      <c r="AM10" s="52"/>
      <c r="AN10" s="52"/>
      <c r="AO10" s="51"/>
      <c r="AP10" s="179" t="s">
        <v>48</v>
      </c>
      <c r="AQ10" s="179"/>
      <c r="AR10" s="179"/>
      <c r="AS10" s="176" t="s">
        <v>48</v>
      </c>
      <c r="AT10" s="177"/>
      <c r="AU10" s="178"/>
      <c r="AV10" s="176" t="s">
        <v>69</v>
      </c>
      <c r="AW10" s="177"/>
      <c r="AX10" s="178"/>
      <c r="AY10" s="176" t="s">
        <v>45</v>
      </c>
      <c r="AZ10" s="177"/>
      <c r="BA10" s="178"/>
      <c r="BB10" s="176" t="s">
        <v>45</v>
      </c>
      <c r="BC10" s="177"/>
      <c r="BD10" s="178"/>
      <c r="BE10" s="193" t="s">
        <v>48</v>
      </c>
      <c r="BF10" s="194"/>
      <c r="BG10" s="195"/>
      <c r="BH10" s="176" t="s">
        <v>56</v>
      </c>
      <c r="BI10" s="177"/>
      <c r="BJ10" s="178"/>
    </row>
    <row r="11" spans="1:62" ht="15.95" customHeight="1" x14ac:dyDescent="0.3">
      <c r="A11" s="180" t="s">
        <v>7</v>
      </c>
      <c r="B11" s="181"/>
      <c r="C11" s="182"/>
      <c r="D11" s="186"/>
      <c r="E11" s="186"/>
      <c r="F11" s="186"/>
      <c r="G11" s="186"/>
      <c r="H11" s="186"/>
      <c r="I11" s="186"/>
      <c r="J11" s="186"/>
      <c r="K11" s="186"/>
      <c r="L11" s="186"/>
      <c r="M11" s="176" t="s">
        <v>48</v>
      </c>
      <c r="N11" s="177"/>
      <c r="O11" s="178"/>
      <c r="P11" s="186"/>
      <c r="Q11" s="186"/>
      <c r="R11" s="186"/>
      <c r="S11" s="176" t="s">
        <v>48</v>
      </c>
      <c r="T11" s="177"/>
      <c r="U11" s="178"/>
      <c r="V11" s="186"/>
      <c r="W11" s="186"/>
      <c r="X11" s="186"/>
      <c r="Y11" s="2">
        <f t="shared" si="0"/>
        <v>0</v>
      </c>
      <c r="Z11" s="2">
        <f t="shared" si="1"/>
        <v>0</v>
      </c>
      <c r="AA11" s="2">
        <f t="shared" si="2"/>
        <v>0</v>
      </c>
      <c r="AB11" s="3">
        <f t="shared" si="3"/>
        <v>0</v>
      </c>
      <c r="AC11" s="4">
        <f t="shared" si="4"/>
        <v>2</v>
      </c>
      <c r="AD11" s="1" t="s">
        <v>7</v>
      </c>
      <c r="AE11" s="5">
        <f>(Y11*12)+(Z11*6)+(AA11*6)+(AB11*12)</f>
        <v>0</v>
      </c>
      <c r="AF11" s="6"/>
      <c r="AG11" s="6"/>
      <c r="AH11" s="5">
        <f t="shared" si="6"/>
        <v>0</v>
      </c>
      <c r="AI11" s="6"/>
      <c r="AK11" s="51"/>
      <c r="AL11" s="202" t="s">
        <v>70</v>
      </c>
      <c r="AM11" s="202"/>
      <c r="AN11" s="202"/>
      <c r="AO11" s="51"/>
      <c r="AP11" s="176" t="s">
        <v>45</v>
      </c>
      <c r="AQ11" s="177"/>
      <c r="AR11" s="178"/>
      <c r="AS11" s="176" t="s">
        <v>62</v>
      </c>
      <c r="AT11" s="177"/>
      <c r="AU11" s="178"/>
      <c r="AV11" s="193" t="s">
        <v>43</v>
      </c>
      <c r="AW11" s="194"/>
      <c r="AX11" s="195"/>
      <c r="AY11" s="179" t="s">
        <v>42</v>
      </c>
      <c r="AZ11" s="179"/>
      <c r="BA11" s="179"/>
      <c r="BB11" s="179" t="s">
        <v>48</v>
      </c>
      <c r="BC11" s="179"/>
      <c r="BD11" s="179"/>
      <c r="BE11" s="176" t="s">
        <v>45</v>
      </c>
      <c r="BF11" s="177"/>
      <c r="BG11" s="178"/>
      <c r="BH11" s="176" t="s">
        <v>71</v>
      </c>
      <c r="BI11" s="177"/>
      <c r="BJ11" s="178"/>
    </row>
    <row r="12" spans="1:62" ht="15.95" customHeight="1" x14ac:dyDescent="0.3">
      <c r="A12" s="217" t="s">
        <v>25</v>
      </c>
      <c r="B12" s="217"/>
      <c r="C12" s="217"/>
      <c r="D12" s="203">
        <v>6</v>
      </c>
      <c r="E12" s="204"/>
      <c r="F12" s="205"/>
      <c r="G12" s="203">
        <v>7</v>
      </c>
      <c r="H12" s="204"/>
      <c r="I12" s="205"/>
      <c r="J12" s="203">
        <v>8</v>
      </c>
      <c r="K12" s="204"/>
      <c r="L12" s="205"/>
      <c r="M12" s="203">
        <v>9</v>
      </c>
      <c r="N12" s="204"/>
      <c r="O12" s="205"/>
      <c r="P12" s="203">
        <v>10</v>
      </c>
      <c r="Q12" s="204"/>
      <c r="R12" s="205"/>
      <c r="S12" s="206">
        <v>11</v>
      </c>
      <c r="T12" s="207"/>
      <c r="U12" s="208"/>
      <c r="V12" s="209">
        <v>12</v>
      </c>
      <c r="W12" s="210"/>
      <c r="X12" s="211"/>
      <c r="Y12" s="7" t="s">
        <v>42</v>
      </c>
      <c r="Z12" s="7" t="s">
        <v>72</v>
      </c>
      <c r="AA12" s="7" t="s">
        <v>58</v>
      </c>
      <c r="AB12" s="8" t="s">
        <v>63</v>
      </c>
      <c r="AC12" s="9" t="s">
        <v>48</v>
      </c>
      <c r="AD12" s="10" t="s">
        <v>25</v>
      </c>
      <c r="AE12" s="11" t="s">
        <v>46</v>
      </c>
      <c r="AF12" s="12" t="s">
        <v>27</v>
      </c>
      <c r="AG12" s="12" t="s">
        <v>28</v>
      </c>
      <c r="AH12" s="11" t="s">
        <v>52</v>
      </c>
      <c r="AI12" s="12" t="s">
        <v>53</v>
      </c>
      <c r="AK12" s="54"/>
      <c r="AL12" s="55"/>
      <c r="AM12" s="55"/>
      <c r="AN12" s="55"/>
      <c r="AO12" s="54"/>
      <c r="AP12" s="54"/>
    </row>
    <row r="13" spans="1:62" ht="15.95" customHeight="1" x14ac:dyDescent="0.3">
      <c r="A13" s="183" t="s">
        <v>0</v>
      </c>
      <c r="B13" s="183"/>
      <c r="C13" s="183"/>
      <c r="D13" s="186"/>
      <c r="E13" s="186"/>
      <c r="F13" s="186"/>
      <c r="G13" s="176" t="s">
        <v>48</v>
      </c>
      <c r="H13" s="177"/>
      <c r="I13" s="178"/>
      <c r="J13" s="176" t="s">
        <v>48</v>
      </c>
      <c r="K13" s="177"/>
      <c r="L13" s="178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2">
        <f t="shared" ref="Y13:Y20" si="7">COUNTIF(D13:X13,"주간")</f>
        <v>0</v>
      </c>
      <c r="Z13" s="2">
        <f t="shared" ref="Z13:Z20" si="8">COUNTIF(D13:X13,"오전")</f>
        <v>0</v>
      </c>
      <c r="AA13" s="2">
        <f t="shared" ref="AA13:AA20" si="9">COUNTIF(D13:X13,"오후")</f>
        <v>0</v>
      </c>
      <c r="AB13" s="3">
        <f t="shared" ref="AB13:AB20" si="10">COUNTIF(D13:X13,"야간")</f>
        <v>0</v>
      </c>
      <c r="AC13" s="4">
        <f t="shared" ref="AC13:AC20" si="11">COUNTIF(D13:X13,"휴무")</f>
        <v>2</v>
      </c>
      <c r="AD13" s="1" t="s">
        <v>0</v>
      </c>
      <c r="AE13" s="5">
        <f>(Y13*12)+(Z13*6)+(AA13*6)+(AB13*12)</f>
        <v>0</v>
      </c>
      <c r="AF13" s="6">
        <f t="shared" ref="AF13:AF20" si="12">SUM(AE4,AE13)</f>
        <v>0</v>
      </c>
      <c r="AG13" s="6"/>
      <c r="AH13" s="5">
        <f t="shared" ref="AH13:AH20" si="13">(Y13*4)+(AB13*4)</f>
        <v>0</v>
      </c>
      <c r="AI13" s="6">
        <f>AH4+AH13</f>
        <v>0</v>
      </c>
      <c r="AK13" s="54"/>
      <c r="AL13" s="55"/>
      <c r="AM13" s="55"/>
      <c r="AN13" s="55"/>
      <c r="AO13" s="54"/>
      <c r="AP13" s="54"/>
      <c r="AQ13" s="56"/>
      <c r="AR13" s="56"/>
    </row>
    <row r="14" spans="1:62" ht="15.95" customHeight="1" x14ac:dyDescent="0.3">
      <c r="A14" s="180" t="s">
        <v>1</v>
      </c>
      <c r="B14" s="181"/>
      <c r="C14" s="182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76" t="s">
        <v>48</v>
      </c>
      <c r="T14" s="177"/>
      <c r="U14" s="178"/>
      <c r="V14" s="176" t="s">
        <v>48</v>
      </c>
      <c r="W14" s="177"/>
      <c r="X14" s="178"/>
      <c r="Y14" s="2">
        <f t="shared" si="7"/>
        <v>0</v>
      </c>
      <c r="Z14" s="2">
        <f t="shared" si="8"/>
        <v>0</v>
      </c>
      <c r="AA14" s="2">
        <f t="shared" si="9"/>
        <v>0</v>
      </c>
      <c r="AB14" s="3">
        <f t="shared" si="10"/>
        <v>0</v>
      </c>
      <c r="AC14" s="4">
        <f t="shared" si="11"/>
        <v>2</v>
      </c>
      <c r="AD14" s="1" t="s">
        <v>1</v>
      </c>
      <c r="AE14" s="5">
        <f t="shared" ref="AE14:AE20" si="14">(Y14*12)+(Z14*6)+(AA14*6)+(AB14*12)</f>
        <v>0</v>
      </c>
      <c r="AF14" s="6">
        <f t="shared" si="12"/>
        <v>0</v>
      </c>
      <c r="AG14" s="6"/>
      <c r="AH14" s="5">
        <f t="shared" si="13"/>
        <v>0</v>
      </c>
      <c r="AI14" s="6">
        <f t="shared" ref="AI14:AI20" si="15">AH5+AH14</f>
        <v>0</v>
      </c>
      <c r="AK14" s="54"/>
      <c r="AL14" s="55"/>
      <c r="AM14" s="55"/>
      <c r="AN14" s="55"/>
      <c r="AO14" s="54"/>
      <c r="AP14" s="54"/>
      <c r="AQ14" s="56"/>
      <c r="AR14" s="56"/>
    </row>
    <row r="15" spans="1:62" ht="15.95" customHeight="1" x14ac:dyDescent="0.3">
      <c r="A15" s="183" t="s">
        <v>2</v>
      </c>
      <c r="B15" s="183"/>
      <c r="C15" s="183"/>
      <c r="D15" s="186"/>
      <c r="E15" s="186"/>
      <c r="F15" s="186"/>
      <c r="G15" s="186"/>
      <c r="H15" s="186"/>
      <c r="I15" s="186"/>
      <c r="J15" s="176" t="s">
        <v>48</v>
      </c>
      <c r="K15" s="177"/>
      <c r="L15" s="178"/>
      <c r="M15" s="186"/>
      <c r="N15" s="186"/>
      <c r="O15" s="186"/>
      <c r="P15" s="176" t="s">
        <v>48</v>
      </c>
      <c r="Q15" s="177"/>
      <c r="R15" s="178"/>
      <c r="S15" s="186"/>
      <c r="T15" s="186"/>
      <c r="U15" s="186"/>
      <c r="V15" s="186"/>
      <c r="W15" s="186"/>
      <c r="X15" s="186"/>
      <c r="Y15" s="2">
        <f t="shared" si="7"/>
        <v>0</v>
      </c>
      <c r="Z15" s="2">
        <f t="shared" si="8"/>
        <v>0</v>
      </c>
      <c r="AA15" s="2">
        <f t="shared" si="9"/>
        <v>0</v>
      </c>
      <c r="AB15" s="3">
        <f t="shared" si="10"/>
        <v>0</v>
      </c>
      <c r="AC15" s="4">
        <f t="shared" si="11"/>
        <v>2</v>
      </c>
      <c r="AD15" s="1" t="s">
        <v>2</v>
      </c>
      <c r="AE15" s="5">
        <f t="shared" si="14"/>
        <v>0</v>
      </c>
      <c r="AF15" s="6">
        <f t="shared" si="12"/>
        <v>0</v>
      </c>
      <c r="AG15" s="6"/>
      <c r="AH15" s="5">
        <f t="shared" si="13"/>
        <v>0</v>
      </c>
      <c r="AI15" s="6">
        <f t="shared" si="15"/>
        <v>0</v>
      </c>
      <c r="AK15" s="31"/>
      <c r="AL15" s="57"/>
      <c r="AM15" s="57"/>
      <c r="AN15" s="57"/>
      <c r="AO15" s="58"/>
      <c r="AP15" s="58"/>
      <c r="AQ15" s="56"/>
      <c r="AR15" s="56"/>
    </row>
    <row r="16" spans="1:62" ht="15.95" customHeight="1" x14ac:dyDescent="0.3">
      <c r="A16" s="180" t="s">
        <v>3</v>
      </c>
      <c r="B16" s="181"/>
      <c r="C16" s="182"/>
      <c r="D16" s="186"/>
      <c r="E16" s="186"/>
      <c r="F16" s="186"/>
      <c r="G16" s="176" t="s">
        <v>48</v>
      </c>
      <c r="H16" s="177"/>
      <c r="I16" s="178"/>
      <c r="J16" s="186"/>
      <c r="K16" s="186"/>
      <c r="L16" s="186"/>
      <c r="M16" s="186"/>
      <c r="N16" s="186"/>
      <c r="O16" s="186"/>
      <c r="P16" s="186"/>
      <c r="Q16" s="186"/>
      <c r="R16" s="186"/>
      <c r="S16" s="176" t="s">
        <v>48</v>
      </c>
      <c r="T16" s="177"/>
      <c r="U16" s="178"/>
      <c r="V16" s="186"/>
      <c r="W16" s="186"/>
      <c r="X16" s="186"/>
      <c r="Y16" s="2">
        <f t="shared" si="7"/>
        <v>0</v>
      </c>
      <c r="Z16" s="2">
        <f t="shared" si="8"/>
        <v>0</v>
      </c>
      <c r="AA16" s="2">
        <f t="shared" si="9"/>
        <v>0</v>
      </c>
      <c r="AB16" s="3">
        <f t="shared" si="10"/>
        <v>0</v>
      </c>
      <c r="AC16" s="4">
        <f t="shared" si="11"/>
        <v>2</v>
      </c>
      <c r="AD16" s="1" t="s">
        <v>3</v>
      </c>
      <c r="AE16" s="5">
        <f t="shared" si="14"/>
        <v>0</v>
      </c>
      <c r="AF16" s="6">
        <f t="shared" si="12"/>
        <v>0</v>
      </c>
      <c r="AG16" s="6"/>
      <c r="AH16" s="5">
        <f t="shared" si="13"/>
        <v>0</v>
      </c>
      <c r="AI16" s="6">
        <f t="shared" si="15"/>
        <v>0</v>
      </c>
      <c r="AK16" s="59"/>
      <c r="AL16" s="57"/>
      <c r="AM16" s="57"/>
      <c r="AN16" s="57"/>
      <c r="AO16" s="58"/>
      <c r="AP16" s="60"/>
      <c r="AQ16" s="56"/>
      <c r="AR16" s="56"/>
    </row>
    <row r="17" spans="1:60" ht="15.95" customHeight="1" x14ac:dyDescent="0.3">
      <c r="A17" s="180" t="s">
        <v>4</v>
      </c>
      <c r="B17" s="181"/>
      <c r="C17" s="182"/>
      <c r="D17" s="176" t="s">
        <v>48</v>
      </c>
      <c r="E17" s="177"/>
      <c r="F17" s="178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76" t="s">
        <v>48</v>
      </c>
      <c r="W17" s="177"/>
      <c r="X17" s="178"/>
      <c r="Y17" s="2">
        <f t="shared" si="7"/>
        <v>0</v>
      </c>
      <c r="Z17" s="2">
        <f t="shared" si="8"/>
        <v>0</v>
      </c>
      <c r="AA17" s="2">
        <f t="shared" si="9"/>
        <v>0</v>
      </c>
      <c r="AB17" s="3">
        <f t="shared" si="10"/>
        <v>0</v>
      </c>
      <c r="AC17" s="4">
        <f t="shared" si="11"/>
        <v>2</v>
      </c>
      <c r="AD17" s="1" t="s">
        <v>4</v>
      </c>
      <c r="AE17" s="5">
        <f t="shared" si="14"/>
        <v>0</v>
      </c>
      <c r="AF17" s="6">
        <f t="shared" si="12"/>
        <v>0</v>
      </c>
      <c r="AG17" s="6"/>
      <c r="AH17" s="5">
        <f t="shared" si="13"/>
        <v>0</v>
      </c>
      <c r="AI17" s="6">
        <f t="shared" si="15"/>
        <v>0</v>
      </c>
      <c r="AK17" s="61"/>
      <c r="AL17" s="201" t="s">
        <v>74</v>
      </c>
      <c r="AM17" s="201"/>
      <c r="AN17" s="201"/>
      <c r="AO17" s="61"/>
      <c r="AP17" s="61"/>
      <c r="AQ17" s="56"/>
      <c r="AR17" s="56"/>
    </row>
    <row r="18" spans="1:60" ht="15.95" customHeight="1" x14ac:dyDescent="0.3">
      <c r="A18" s="180" t="s">
        <v>5</v>
      </c>
      <c r="B18" s="181"/>
      <c r="C18" s="182"/>
      <c r="D18" s="176" t="s">
        <v>48</v>
      </c>
      <c r="E18" s="177"/>
      <c r="F18" s="178"/>
      <c r="G18" s="186"/>
      <c r="H18" s="186"/>
      <c r="I18" s="186"/>
      <c r="J18" s="176" t="s">
        <v>48</v>
      </c>
      <c r="K18" s="177"/>
      <c r="L18" s="178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2">
        <f t="shared" si="7"/>
        <v>0</v>
      </c>
      <c r="Z18" s="2">
        <f t="shared" si="8"/>
        <v>0</v>
      </c>
      <c r="AA18" s="2">
        <f t="shared" si="9"/>
        <v>0</v>
      </c>
      <c r="AB18" s="3">
        <f t="shared" si="10"/>
        <v>0</v>
      </c>
      <c r="AC18" s="4">
        <f t="shared" si="11"/>
        <v>2</v>
      </c>
      <c r="AD18" s="1" t="s">
        <v>5</v>
      </c>
      <c r="AE18" s="5">
        <f t="shared" si="14"/>
        <v>0</v>
      </c>
      <c r="AF18" s="6">
        <f t="shared" si="12"/>
        <v>0</v>
      </c>
      <c r="AG18" s="6"/>
      <c r="AH18" s="5">
        <f t="shared" si="13"/>
        <v>0</v>
      </c>
      <c r="AI18" s="6">
        <f t="shared" si="15"/>
        <v>0</v>
      </c>
      <c r="AK18" s="61"/>
      <c r="AL18" s="62"/>
      <c r="AM18" s="62"/>
      <c r="AN18" s="62"/>
      <c r="AO18" s="61"/>
      <c r="AP18" s="61"/>
      <c r="AQ18" s="56"/>
      <c r="AR18" s="56"/>
    </row>
    <row r="19" spans="1:60" ht="15.95" customHeight="1" x14ac:dyDescent="0.3">
      <c r="A19" s="180" t="s">
        <v>6</v>
      </c>
      <c r="B19" s="181"/>
      <c r="C19" s="182"/>
      <c r="D19" s="186"/>
      <c r="E19" s="186"/>
      <c r="F19" s="186"/>
      <c r="G19" s="186"/>
      <c r="H19" s="186"/>
      <c r="I19" s="186"/>
      <c r="J19" s="176" t="s">
        <v>48</v>
      </c>
      <c r="K19" s="177"/>
      <c r="L19" s="178"/>
      <c r="M19" s="186"/>
      <c r="N19" s="186"/>
      <c r="O19" s="186"/>
      <c r="P19" s="176" t="s">
        <v>48</v>
      </c>
      <c r="Q19" s="177"/>
      <c r="R19" s="178"/>
      <c r="S19" s="186"/>
      <c r="T19" s="186"/>
      <c r="U19" s="186"/>
      <c r="V19" s="186"/>
      <c r="W19" s="186"/>
      <c r="X19" s="186"/>
      <c r="Y19" s="2">
        <f t="shared" si="7"/>
        <v>0</v>
      </c>
      <c r="Z19" s="2">
        <f t="shared" si="8"/>
        <v>0</v>
      </c>
      <c r="AA19" s="2">
        <f t="shared" si="9"/>
        <v>0</v>
      </c>
      <c r="AB19" s="3">
        <f t="shared" si="10"/>
        <v>0</v>
      </c>
      <c r="AC19" s="4">
        <f t="shared" si="11"/>
        <v>2</v>
      </c>
      <c r="AD19" s="1" t="s">
        <v>6</v>
      </c>
      <c r="AE19" s="5">
        <f t="shared" si="14"/>
        <v>0</v>
      </c>
      <c r="AF19" s="6">
        <f t="shared" si="12"/>
        <v>0</v>
      </c>
      <c r="AG19" s="6"/>
      <c r="AH19" s="5">
        <f t="shared" si="13"/>
        <v>0</v>
      </c>
      <c r="AI19" s="6">
        <f t="shared" si="15"/>
        <v>0</v>
      </c>
      <c r="AK19" s="61"/>
      <c r="AL19" s="62"/>
      <c r="AM19" s="62"/>
      <c r="AN19" s="62"/>
      <c r="AO19" s="61"/>
      <c r="AP19" s="61"/>
      <c r="AQ19" s="56"/>
      <c r="AR19" s="56"/>
    </row>
    <row r="20" spans="1:60" ht="15.95" customHeight="1" x14ac:dyDescent="0.3">
      <c r="A20" s="180" t="s">
        <v>7</v>
      </c>
      <c r="B20" s="181"/>
      <c r="C20" s="182"/>
      <c r="D20" s="186"/>
      <c r="E20" s="186"/>
      <c r="F20" s="186"/>
      <c r="G20" s="186"/>
      <c r="H20" s="186"/>
      <c r="I20" s="186"/>
      <c r="J20" s="186"/>
      <c r="K20" s="186"/>
      <c r="L20" s="186"/>
      <c r="M20" s="176" t="s">
        <v>48</v>
      </c>
      <c r="N20" s="177"/>
      <c r="O20" s="178"/>
      <c r="P20" s="186"/>
      <c r="Q20" s="186"/>
      <c r="R20" s="186"/>
      <c r="S20" s="176" t="s">
        <v>48</v>
      </c>
      <c r="T20" s="177"/>
      <c r="U20" s="178"/>
      <c r="V20" s="186"/>
      <c r="W20" s="186"/>
      <c r="X20" s="186"/>
      <c r="Y20" s="2">
        <f t="shared" si="7"/>
        <v>0</v>
      </c>
      <c r="Z20" s="2">
        <f t="shared" si="8"/>
        <v>0</v>
      </c>
      <c r="AA20" s="2">
        <f t="shared" si="9"/>
        <v>0</v>
      </c>
      <c r="AB20" s="3">
        <f t="shared" si="10"/>
        <v>0</v>
      </c>
      <c r="AC20" s="4">
        <f t="shared" si="11"/>
        <v>2</v>
      </c>
      <c r="AD20" s="1" t="s">
        <v>7</v>
      </c>
      <c r="AE20" s="5">
        <f t="shared" si="14"/>
        <v>0</v>
      </c>
      <c r="AF20" s="6">
        <f t="shared" si="12"/>
        <v>0</v>
      </c>
      <c r="AG20" s="6"/>
      <c r="AH20" s="5">
        <f t="shared" si="13"/>
        <v>0</v>
      </c>
      <c r="AI20" s="6">
        <f t="shared" si="15"/>
        <v>0</v>
      </c>
      <c r="AK20" s="61"/>
      <c r="AL20" s="62"/>
      <c r="AM20" s="62"/>
      <c r="AN20" s="62"/>
      <c r="AO20" s="61"/>
      <c r="AP20" s="61"/>
      <c r="AQ20" s="56"/>
      <c r="AR20" s="56"/>
    </row>
    <row r="21" spans="1:60" ht="15.95" customHeight="1" x14ac:dyDescent="0.3">
      <c r="A21" s="217" t="s">
        <v>25</v>
      </c>
      <c r="B21" s="217"/>
      <c r="C21" s="217"/>
      <c r="D21" s="188">
        <v>13</v>
      </c>
      <c r="E21" s="189"/>
      <c r="F21" s="190"/>
      <c r="G21" s="191">
        <v>14</v>
      </c>
      <c r="H21" s="191"/>
      <c r="I21" s="191"/>
      <c r="J21" s="191">
        <v>15</v>
      </c>
      <c r="K21" s="191"/>
      <c r="L21" s="191"/>
      <c r="M21" s="191">
        <v>16</v>
      </c>
      <c r="N21" s="191"/>
      <c r="O21" s="191"/>
      <c r="P21" s="188">
        <v>17</v>
      </c>
      <c r="Q21" s="189"/>
      <c r="R21" s="190"/>
      <c r="S21" s="206">
        <v>18</v>
      </c>
      <c r="T21" s="207"/>
      <c r="U21" s="208"/>
      <c r="V21" s="187">
        <v>19</v>
      </c>
      <c r="W21" s="187"/>
      <c r="X21" s="187"/>
      <c r="Y21" s="7" t="s">
        <v>42</v>
      </c>
      <c r="Z21" s="7" t="s">
        <v>43</v>
      </c>
      <c r="AA21" s="7" t="s">
        <v>44</v>
      </c>
      <c r="AB21" s="8" t="s">
        <v>60</v>
      </c>
      <c r="AC21" s="9" t="s">
        <v>67</v>
      </c>
      <c r="AD21" s="10" t="s">
        <v>25</v>
      </c>
      <c r="AE21" s="11" t="s">
        <v>46</v>
      </c>
      <c r="AF21" s="12" t="s">
        <v>27</v>
      </c>
      <c r="AG21" s="12" t="s">
        <v>28</v>
      </c>
      <c r="AH21" s="11" t="s">
        <v>47</v>
      </c>
      <c r="AI21" s="12" t="s">
        <v>53</v>
      </c>
      <c r="AK21" s="61"/>
      <c r="AL21" s="62"/>
      <c r="AM21" s="62"/>
      <c r="AN21" s="62"/>
      <c r="AO21" s="61"/>
      <c r="AP21" s="61"/>
      <c r="AQ21" s="56"/>
      <c r="AR21" s="56"/>
    </row>
    <row r="22" spans="1:60" ht="15.95" customHeight="1" x14ac:dyDescent="0.3">
      <c r="A22" s="183" t="s">
        <v>0</v>
      </c>
      <c r="B22" s="183"/>
      <c r="C22" s="183"/>
      <c r="D22" s="186"/>
      <c r="E22" s="186"/>
      <c r="F22" s="186"/>
      <c r="G22" s="176" t="s">
        <v>48</v>
      </c>
      <c r="H22" s="177"/>
      <c r="I22" s="178"/>
      <c r="J22" s="176" t="s">
        <v>48</v>
      </c>
      <c r="K22" s="177"/>
      <c r="L22" s="178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2">
        <f t="shared" ref="Y22:Y29" si="16">COUNTIF(D22:X22,"주간")</f>
        <v>0</v>
      </c>
      <c r="Z22" s="2">
        <f t="shared" ref="Z22:Z29" si="17">COUNTIF(D22:X22,"오전")</f>
        <v>0</v>
      </c>
      <c r="AA22" s="2">
        <f t="shared" ref="AA22:AA29" si="18">COUNTIF(D22:X22,"오후")</f>
        <v>0</v>
      </c>
      <c r="AB22" s="3">
        <f t="shared" ref="AB22:AB29" si="19">COUNTIF(D22:X22,"야간")</f>
        <v>0</v>
      </c>
      <c r="AC22" s="4">
        <f t="shared" ref="AC22:AC29" si="20">COUNTIF(D22:X22,"휴무")</f>
        <v>2</v>
      </c>
      <c r="AD22" s="1" t="s">
        <v>0</v>
      </c>
      <c r="AE22" s="5">
        <f>(Y22*12)+(Z22*6)+(AA22*6)+(AB22*12)</f>
        <v>0</v>
      </c>
      <c r="AF22" s="6"/>
      <c r="AG22" s="6"/>
      <c r="AH22" s="5">
        <f t="shared" ref="AH22:AH29" si="21">(Y22*4)+(AB22*4)</f>
        <v>0</v>
      </c>
      <c r="AI22" s="6"/>
      <c r="AJ22" s="63"/>
      <c r="AK22" s="64"/>
      <c r="AL22" s="55"/>
      <c r="AM22" s="55"/>
      <c r="AN22" s="55"/>
      <c r="AO22" s="64"/>
      <c r="AP22" s="61"/>
      <c r="AQ22" s="56"/>
      <c r="AR22" s="56"/>
    </row>
    <row r="23" spans="1:60" ht="15.95" customHeight="1" x14ac:dyDescent="0.3">
      <c r="A23" s="180" t="s">
        <v>1</v>
      </c>
      <c r="B23" s="181"/>
      <c r="C23" s="182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76" t="s">
        <v>48</v>
      </c>
      <c r="T23" s="177"/>
      <c r="U23" s="178"/>
      <c r="V23" s="176" t="s">
        <v>48</v>
      </c>
      <c r="W23" s="177"/>
      <c r="X23" s="178"/>
      <c r="Y23" s="2">
        <f t="shared" si="16"/>
        <v>0</v>
      </c>
      <c r="Z23" s="2">
        <f t="shared" si="17"/>
        <v>0</v>
      </c>
      <c r="AA23" s="2">
        <f t="shared" si="18"/>
        <v>0</v>
      </c>
      <c r="AB23" s="3">
        <f t="shared" si="19"/>
        <v>0</v>
      </c>
      <c r="AC23" s="4">
        <f t="shared" si="20"/>
        <v>2</v>
      </c>
      <c r="AD23" s="1" t="s">
        <v>1</v>
      </c>
      <c r="AE23" s="5">
        <f t="shared" ref="AE23:AE29" si="22">(Y23*12)+(Z23*6)+(AA23*6)+(AB23*12)</f>
        <v>0</v>
      </c>
      <c r="AF23" s="6"/>
      <c r="AG23" s="6"/>
      <c r="AH23" s="5">
        <f t="shared" si="21"/>
        <v>0</v>
      </c>
      <c r="AI23" s="6"/>
      <c r="AJ23" s="65"/>
      <c r="AK23" s="64"/>
      <c r="AL23" s="55"/>
      <c r="AM23" s="55"/>
      <c r="AN23" s="176"/>
      <c r="AO23" s="177"/>
      <c r="AP23" s="178"/>
      <c r="AQ23" s="176"/>
      <c r="AR23" s="177"/>
      <c r="AS23" s="178"/>
      <c r="AT23" s="176"/>
      <c r="AU23" s="177"/>
      <c r="AV23" s="178"/>
      <c r="AW23" s="176"/>
      <c r="AX23" s="177"/>
      <c r="AY23" s="178"/>
      <c r="AZ23" s="176"/>
      <c r="BA23" s="177"/>
      <c r="BB23" s="178"/>
      <c r="BC23" s="193"/>
      <c r="BD23" s="194"/>
      <c r="BE23" s="195"/>
      <c r="BF23" s="176"/>
      <c r="BG23" s="177"/>
      <c r="BH23" s="178"/>
    </row>
    <row r="24" spans="1:60" ht="15.95" customHeight="1" x14ac:dyDescent="0.3">
      <c r="A24" s="183" t="s">
        <v>2</v>
      </c>
      <c r="B24" s="183"/>
      <c r="C24" s="183"/>
      <c r="D24" s="186"/>
      <c r="E24" s="186"/>
      <c r="F24" s="186"/>
      <c r="G24" s="186"/>
      <c r="H24" s="186"/>
      <c r="I24" s="186"/>
      <c r="J24" s="176" t="s">
        <v>48</v>
      </c>
      <c r="K24" s="177"/>
      <c r="L24" s="178"/>
      <c r="M24" s="186"/>
      <c r="N24" s="186"/>
      <c r="O24" s="186"/>
      <c r="P24" s="176" t="s">
        <v>48</v>
      </c>
      <c r="Q24" s="177"/>
      <c r="R24" s="178"/>
      <c r="S24" s="186"/>
      <c r="T24" s="186"/>
      <c r="U24" s="186"/>
      <c r="V24" s="186"/>
      <c r="W24" s="186"/>
      <c r="X24" s="186"/>
      <c r="Y24" s="2">
        <f t="shared" si="16"/>
        <v>0</v>
      </c>
      <c r="Z24" s="2">
        <f t="shared" si="17"/>
        <v>0</v>
      </c>
      <c r="AA24" s="2">
        <f t="shared" si="18"/>
        <v>0</v>
      </c>
      <c r="AB24" s="3">
        <f t="shared" si="19"/>
        <v>0</v>
      </c>
      <c r="AC24" s="4">
        <f t="shared" si="20"/>
        <v>2</v>
      </c>
      <c r="AD24" s="1" t="s">
        <v>2</v>
      </c>
      <c r="AE24" s="5">
        <f t="shared" si="22"/>
        <v>0</v>
      </c>
      <c r="AF24" s="6"/>
      <c r="AG24" s="6"/>
      <c r="AH24" s="5">
        <f t="shared" si="21"/>
        <v>0</v>
      </c>
      <c r="AI24" s="6"/>
      <c r="AJ24" s="65"/>
      <c r="AK24" s="64"/>
      <c r="AL24" s="55"/>
      <c r="AM24" s="55"/>
      <c r="AN24" s="55"/>
      <c r="AO24" s="64"/>
      <c r="AP24" s="61"/>
      <c r="AQ24" s="56"/>
      <c r="AR24" s="56"/>
    </row>
    <row r="25" spans="1:60" ht="15.95" customHeight="1" x14ac:dyDescent="0.3">
      <c r="A25" s="180" t="s">
        <v>3</v>
      </c>
      <c r="B25" s="181"/>
      <c r="C25" s="182"/>
      <c r="D25" s="186"/>
      <c r="E25" s="186"/>
      <c r="F25" s="186"/>
      <c r="G25" s="176" t="s">
        <v>48</v>
      </c>
      <c r="H25" s="177"/>
      <c r="I25" s="178"/>
      <c r="J25" s="186"/>
      <c r="K25" s="186"/>
      <c r="L25" s="186"/>
      <c r="M25" s="186"/>
      <c r="N25" s="186"/>
      <c r="O25" s="186"/>
      <c r="P25" s="186"/>
      <c r="Q25" s="186"/>
      <c r="R25" s="186"/>
      <c r="S25" s="176" t="s">
        <v>48</v>
      </c>
      <c r="T25" s="177"/>
      <c r="U25" s="178"/>
      <c r="V25" s="186"/>
      <c r="W25" s="186"/>
      <c r="X25" s="186"/>
      <c r="Y25" s="2">
        <f t="shared" si="16"/>
        <v>0</v>
      </c>
      <c r="Z25" s="2">
        <f t="shared" si="17"/>
        <v>0</v>
      </c>
      <c r="AA25" s="2">
        <f t="shared" si="18"/>
        <v>0</v>
      </c>
      <c r="AB25" s="3">
        <f t="shared" si="19"/>
        <v>0</v>
      </c>
      <c r="AC25" s="4">
        <f t="shared" si="20"/>
        <v>2</v>
      </c>
      <c r="AD25" s="1" t="s">
        <v>3</v>
      </c>
      <c r="AE25" s="5">
        <f t="shared" si="22"/>
        <v>0</v>
      </c>
      <c r="AF25" s="6"/>
      <c r="AG25" s="6"/>
      <c r="AH25" s="5">
        <f t="shared" si="21"/>
        <v>0</v>
      </c>
      <c r="AI25" s="6"/>
      <c r="AJ25" s="65"/>
      <c r="AK25" s="64"/>
      <c r="AL25" s="55"/>
      <c r="AM25" s="55"/>
      <c r="AN25" s="55"/>
      <c r="AO25" s="64"/>
      <c r="AP25" s="66"/>
      <c r="AQ25" s="56"/>
      <c r="AR25" s="56"/>
    </row>
    <row r="26" spans="1:60" ht="15.95" customHeight="1" x14ac:dyDescent="0.3">
      <c r="A26" s="180" t="s">
        <v>4</v>
      </c>
      <c r="B26" s="181"/>
      <c r="C26" s="182"/>
      <c r="D26" s="176" t="s">
        <v>48</v>
      </c>
      <c r="E26" s="177"/>
      <c r="F26" s="178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76" t="s">
        <v>48</v>
      </c>
      <c r="W26" s="177"/>
      <c r="X26" s="178"/>
      <c r="Y26" s="2">
        <f t="shared" si="16"/>
        <v>0</v>
      </c>
      <c r="Z26" s="2">
        <f t="shared" si="17"/>
        <v>0</v>
      </c>
      <c r="AA26" s="2">
        <f t="shared" si="18"/>
        <v>0</v>
      </c>
      <c r="AB26" s="3">
        <f t="shared" si="19"/>
        <v>0</v>
      </c>
      <c r="AC26" s="4">
        <f t="shared" si="20"/>
        <v>2</v>
      </c>
      <c r="AD26" s="1" t="s">
        <v>4</v>
      </c>
      <c r="AE26" s="5">
        <f t="shared" si="22"/>
        <v>0</v>
      </c>
      <c r="AF26" s="6"/>
      <c r="AG26" s="6"/>
      <c r="AH26" s="5">
        <f t="shared" si="21"/>
        <v>0</v>
      </c>
      <c r="AI26" s="6"/>
      <c r="AJ26" s="65"/>
      <c r="AK26" s="64"/>
      <c r="AL26" s="55"/>
      <c r="AM26" s="55"/>
      <c r="AN26" s="55"/>
      <c r="AO26" s="64"/>
      <c r="AP26" s="54"/>
    </row>
    <row r="27" spans="1:60" ht="15.95" customHeight="1" x14ac:dyDescent="0.3">
      <c r="A27" s="180" t="s">
        <v>5</v>
      </c>
      <c r="B27" s="181"/>
      <c r="C27" s="182"/>
      <c r="D27" s="176" t="s">
        <v>48</v>
      </c>
      <c r="E27" s="177"/>
      <c r="F27" s="178"/>
      <c r="G27" s="186"/>
      <c r="H27" s="186"/>
      <c r="I27" s="186"/>
      <c r="J27" s="176" t="s">
        <v>48</v>
      </c>
      <c r="K27" s="177"/>
      <c r="L27" s="178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2">
        <f t="shared" si="16"/>
        <v>0</v>
      </c>
      <c r="Z27" s="2">
        <f t="shared" si="17"/>
        <v>0</v>
      </c>
      <c r="AA27" s="2">
        <f t="shared" si="18"/>
        <v>0</v>
      </c>
      <c r="AB27" s="3">
        <f t="shared" si="19"/>
        <v>0</v>
      </c>
      <c r="AC27" s="4">
        <f t="shared" si="20"/>
        <v>2</v>
      </c>
      <c r="AD27" s="1" t="s">
        <v>5</v>
      </c>
      <c r="AE27" s="5">
        <f t="shared" si="22"/>
        <v>0</v>
      </c>
      <c r="AF27" s="6"/>
      <c r="AG27" s="6"/>
      <c r="AH27" s="5">
        <f t="shared" si="21"/>
        <v>0</v>
      </c>
      <c r="AI27" s="6"/>
      <c r="AJ27" s="65"/>
      <c r="AK27" s="64"/>
      <c r="AL27" s="200" t="s">
        <v>76</v>
      </c>
      <c r="AM27" s="200"/>
      <c r="AN27" s="200"/>
      <c r="AO27" s="64"/>
      <c r="AP27" s="54"/>
    </row>
    <row r="28" spans="1:60" ht="15.95" customHeight="1" x14ac:dyDescent="0.3">
      <c r="A28" s="180" t="s">
        <v>6</v>
      </c>
      <c r="B28" s="181"/>
      <c r="C28" s="182"/>
      <c r="D28" s="186"/>
      <c r="E28" s="186"/>
      <c r="F28" s="186"/>
      <c r="G28" s="186"/>
      <c r="H28" s="186"/>
      <c r="I28" s="186"/>
      <c r="J28" s="176" t="s">
        <v>48</v>
      </c>
      <c r="K28" s="177"/>
      <c r="L28" s="178"/>
      <c r="M28" s="186"/>
      <c r="N28" s="186"/>
      <c r="O28" s="186"/>
      <c r="P28" s="176" t="s">
        <v>48</v>
      </c>
      <c r="Q28" s="177"/>
      <c r="R28" s="178"/>
      <c r="S28" s="186"/>
      <c r="T28" s="186"/>
      <c r="U28" s="186"/>
      <c r="V28" s="186"/>
      <c r="W28" s="186"/>
      <c r="X28" s="186"/>
      <c r="Y28" s="2">
        <f t="shared" si="16"/>
        <v>0</v>
      </c>
      <c r="Z28" s="2">
        <f t="shared" si="17"/>
        <v>0</v>
      </c>
      <c r="AA28" s="2">
        <f t="shared" si="18"/>
        <v>0</v>
      </c>
      <c r="AB28" s="3">
        <f t="shared" si="19"/>
        <v>0</v>
      </c>
      <c r="AC28" s="4">
        <f t="shared" si="20"/>
        <v>2</v>
      </c>
      <c r="AD28" s="1" t="s">
        <v>6</v>
      </c>
      <c r="AE28" s="5">
        <f t="shared" si="22"/>
        <v>0</v>
      </c>
      <c r="AF28" s="6"/>
      <c r="AG28" s="6"/>
      <c r="AH28" s="5">
        <f t="shared" si="21"/>
        <v>0</v>
      </c>
      <c r="AI28" s="6"/>
      <c r="AJ28" s="65"/>
      <c r="AK28" s="64"/>
      <c r="AL28" s="55"/>
      <c r="AM28" s="55"/>
      <c r="AN28" s="55"/>
      <c r="AO28" s="64"/>
      <c r="AP28" s="54"/>
    </row>
    <row r="29" spans="1:60" ht="15.95" customHeight="1" x14ac:dyDescent="0.3">
      <c r="A29" s="180" t="s">
        <v>7</v>
      </c>
      <c r="B29" s="181"/>
      <c r="C29" s="182"/>
      <c r="D29" s="186"/>
      <c r="E29" s="186"/>
      <c r="F29" s="186"/>
      <c r="G29" s="186"/>
      <c r="H29" s="186"/>
      <c r="I29" s="186"/>
      <c r="J29" s="186"/>
      <c r="K29" s="186"/>
      <c r="L29" s="186"/>
      <c r="M29" s="176" t="s">
        <v>48</v>
      </c>
      <c r="N29" s="177"/>
      <c r="O29" s="178"/>
      <c r="P29" s="186"/>
      <c r="Q29" s="186"/>
      <c r="R29" s="186"/>
      <c r="S29" s="176" t="s">
        <v>48</v>
      </c>
      <c r="T29" s="177"/>
      <c r="U29" s="178"/>
      <c r="V29" s="186"/>
      <c r="W29" s="186"/>
      <c r="X29" s="186"/>
      <c r="Y29" s="2">
        <f t="shared" si="16"/>
        <v>0</v>
      </c>
      <c r="Z29" s="2">
        <f t="shared" si="17"/>
        <v>0</v>
      </c>
      <c r="AA29" s="2">
        <f t="shared" si="18"/>
        <v>0</v>
      </c>
      <c r="AB29" s="3">
        <f t="shared" si="19"/>
        <v>0</v>
      </c>
      <c r="AC29" s="4">
        <f t="shared" si="20"/>
        <v>2</v>
      </c>
      <c r="AD29" s="1" t="s">
        <v>7</v>
      </c>
      <c r="AE29" s="5">
        <f t="shared" si="22"/>
        <v>0</v>
      </c>
      <c r="AF29" s="6"/>
      <c r="AG29" s="6"/>
      <c r="AH29" s="5">
        <f t="shared" si="21"/>
        <v>0</v>
      </c>
      <c r="AI29" s="6"/>
      <c r="AJ29" s="65"/>
      <c r="AK29" s="64"/>
      <c r="AL29" s="55"/>
      <c r="AM29" s="55"/>
      <c r="AN29" s="55"/>
      <c r="AO29" s="64"/>
      <c r="AP29" s="54"/>
    </row>
    <row r="30" spans="1:60" ht="15.95" customHeight="1" x14ac:dyDescent="0.3">
      <c r="A30" s="217" t="s">
        <v>25</v>
      </c>
      <c r="B30" s="217"/>
      <c r="C30" s="217"/>
      <c r="D30" s="191">
        <v>20</v>
      </c>
      <c r="E30" s="191"/>
      <c r="F30" s="191"/>
      <c r="G30" s="191">
        <v>21</v>
      </c>
      <c r="H30" s="191"/>
      <c r="I30" s="191"/>
      <c r="J30" s="191">
        <v>22</v>
      </c>
      <c r="K30" s="191"/>
      <c r="L30" s="191"/>
      <c r="M30" s="191">
        <v>23</v>
      </c>
      <c r="N30" s="191"/>
      <c r="O30" s="191"/>
      <c r="P30" s="187">
        <v>24</v>
      </c>
      <c r="Q30" s="187"/>
      <c r="R30" s="187"/>
      <c r="S30" s="187">
        <v>25</v>
      </c>
      <c r="T30" s="187"/>
      <c r="U30" s="187"/>
      <c r="V30" s="187">
        <v>26</v>
      </c>
      <c r="W30" s="187"/>
      <c r="X30" s="187"/>
      <c r="Y30" s="7" t="s">
        <v>42</v>
      </c>
      <c r="Z30" s="7" t="s">
        <v>43</v>
      </c>
      <c r="AA30" s="7" t="s">
        <v>44</v>
      </c>
      <c r="AB30" s="8" t="s">
        <v>45</v>
      </c>
      <c r="AC30" s="9" t="s">
        <v>48</v>
      </c>
      <c r="AD30" s="10" t="s">
        <v>25</v>
      </c>
      <c r="AE30" s="11" t="s">
        <v>46</v>
      </c>
      <c r="AF30" s="12" t="s">
        <v>27</v>
      </c>
      <c r="AG30" s="12" t="s">
        <v>28</v>
      </c>
      <c r="AH30" s="11" t="s">
        <v>47</v>
      </c>
      <c r="AI30" s="12" t="s">
        <v>53</v>
      </c>
      <c r="AJ30" s="65"/>
      <c r="AK30" s="64"/>
      <c r="AL30" s="55"/>
      <c r="AM30" s="176"/>
      <c r="AN30" s="177"/>
      <c r="AO30" s="178"/>
      <c r="AP30" s="176"/>
      <c r="AQ30" s="177"/>
      <c r="AR30" s="178"/>
      <c r="AS30" s="176"/>
      <c r="AT30" s="177"/>
      <c r="AU30" s="178"/>
      <c r="AV30" s="176"/>
      <c r="AW30" s="177"/>
      <c r="AX30" s="178"/>
      <c r="AY30" s="176"/>
      <c r="AZ30" s="177"/>
      <c r="BA30" s="178"/>
      <c r="BB30" s="193"/>
      <c r="BC30" s="194"/>
      <c r="BD30" s="195"/>
      <c r="BE30" s="176"/>
      <c r="BF30" s="177"/>
      <c r="BG30" s="178"/>
    </row>
    <row r="31" spans="1:60" ht="15.95" customHeight="1" x14ac:dyDescent="0.3">
      <c r="A31" s="183" t="s">
        <v>0</v>
      </c>
      <c r="B31" s="183"/>
      <c r="C31" s="183"/>
      <c r="D31" s="186"/>
      <c r="E31" s="186"/>
      <c r="F31" s="186"/>
      <c r="G31" s="176" t="s">
        <v>48</v>
      </c>
      <c r="H31" s="177"/>
      <c r="I31" s="178"/>
      <c r="J31" s="176" t="s">
        <v>48</v>
      </c>
      <c r="K31" s="177"/>
      <c r="L31" s="178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2">
        <f t="shared" ref="Y31:Y38" si="23">COUNTIF(D31:X31,"주간")</f>
        <v>0</v>
      </c>
      <c r="Z31" s="2">
        <f t="shared" ref="Z31:Z38" si="24">COUNTIF(D31:X31,"오전")</f>
        <v>0</v>
      </c>
      <c r="AA31" s="2">
        <f t="shared" ref="AA31:AA38" si="25">COUNTIF(D31:X31,"오후")</f>
        <v>0</v>
      </c>
      <c r="AB31" s="3">
        <f t="shared" ref="AB31:AB38" si="26">COUNTIF(D31:X31,"야간")</f>
        <v>0</v>
      </c>
      <c r="AC31" s="4">
        <f t="shared" ref="AC31:AC38" si="27">COUNTIF(D31:X31,"휴무")</f>
        <v>2</v>
      </c>
      <c r="AD31" s="1" t="s">
        <v>0</v>
      </c>
      <c r="AE31" s="5">
        <f>(Y31*12)+(Z31*6)+(AA31*6)+(AB31*12)</f>
        <v>0</v>
      </c>
      <c r="AF31" s="6">
        <f t="shared" ref="AF31:AF38" si="28">SUM(AE22,AE31)</f>
        <v>0</v>
      </c>
      <c r="AG31" s="6"/>
      <c r="AH31" s="5">
        <f t="shared" ref="AH31:AH38" si="29">(Y31*4)+(AB31*4)</f>
        <v>0</v>
      </c>
      <c r="AI31" s="6">
        <f t="shared" ref="AI31:AI38" si="30">AH31+AH22</f>
        <v>0</v>
      </c>
      <c r="AJ31" s="65"/>
      <c r="AK31" s="64"/>
      <c r="AL31" s="55"/>
      <c r="AM31" s="55"/>
      <c r="AN31" s="55"/>
      <c r="AO31" s="64"/>
      <c r="AP31" s="54"/>
    </row>
    <row r="32" spans="1:60" ht="15.95" customHeight="1" x14ac:dyDescent="0.3">
      <c r="A32" s="180" t="s">
        <v>1</v>
      </c>
      <c r="B32" s="181"/>
      <c r="C32" s="182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76" t="s">
        <v>48</v>
      </c>
      <c r="T32" s="177"/>
      <c r="U32" s="178"/>
      <c r="V32" s="176" t="s">
        <v>48</v>
      </c>
      <c r="W32" s="177"/>
      <c r="X32" s="178"/>
      <c r="Y32" s="2">
        <f t="shared" si="23"/>
        <v>0</v>
      </c>
      <c r="Z32" s="2">
        <f t="shared" si="24"/>
        <v>0</v>
      </c>
      <c r="AA32" s="2">
        <f t="shared" si="25"/>
        <v>0</v>
      </c>
      <c r="AB32" s="3">
        <f t="shared" si="26"/>
        <v>0</v>
      </c>
      <c r="AC32" s="4">
        <f t="shared" si="27"/>
        <v>2</v>
      </c>
      <c r="AD32" s="1" t="s">
        <v>1</v>
      </c>
      <c r="AE32" s="5">
        <f t="shared" ref="AE32:AE38" si="31">(Y32*12)+(Z32*6)+(AA32*6)+(AB32*12)</f>
        <v>0</v>
      </c>
      <c r="AF32" s="6">
        <f t="shared" si="28"/>
        <v>0</v>
      </c>
      <c r="AG32" s="6"/>
      <c r="AH32" s="5">
        <f t="shared" si="29"/>
        <v>0</v>
      </c>
      <c r="AI32" s="6">
        <f t="shared" si="30"/>
        <v>0</v>
      </c>
      <c r="AJ32" s="65"/>
      <c r="AK32" s="64"/>
      <c r="AL32" s="55"/>
      <c r="AM32" s="55"/>
      <c r="AN32" s="55"/>
      <c r="AO32" s="196"/>
      <c r="AP32" s="196"/>
      <c r="AQ32" s="196"/>
      <c r="AR32" s="196"/>
      <c r="AS32" s="196"/>
      <c r="AT32" s="197"/>
      <c r="AU32" s="198"/>
      <c r="AV32" s="199"/>
      <c r="AW32" s="197"/>
      <c r="AX32" s="198"/>
      <c r="AY32" s="199"/>
    </row>
    <row r="33" spans="1:59" ht="15.95" customHeight="1" x14ac:dyDescent="0.3">
      <c r="A33" s="183" t="s">
        <v>2</v>
      </c>
      <c r="B33" s="183"/>
      <c r="C33" s="183"/>
      <c r="D33" s="186"/>
      <c r="E33" s="186"/>
      <c r="F33" s="186"/>
      <c r="G33" s="186"/>
      <c r="H33" s="186"/>
      <c r="I33" s="186"/>
      <c r="J33" s="176" t="s">
        <v>48</v>
      </c>
      <c r="K33" s="177"/>
      <c r="L33" s="178"/>
      <c r="M33" s="186"/>
      <c r="N33" s="186"/>
      <c r="O33" s="186"/>
      <c r="P33" s="176" t="s">
        <v>48</v>
      </c>
      <c r="Q33" s="177"/>
      <c r="R33" s="178"/>
      <c r="S33" s="186"/>
      <c r="T33" s="186"/>
      <c r="U33" s="186"/>
      <c r="V33" s="186"/>
      <c r="W33" s="186"/>
      <c r="X33" s="186"/>
      <c r="Y33" s="2">
        <f t="shared" si="23"/>
        <v>0</v>
      </c>
      <c r="Z33" s="2">
        <f t="shared" si="24"/>
        <v>0</v>
      </c>
      <c r="AA33" s="2">
        <f t="shared" si="25"/>
        <v>0</v>
      </c>
      <c r="AB33" s="3">
        <f t="shared" si="26"/>
        <v>0</v>
      </c>
      <c r="AC33" s="4">
        <f t="shared" si="27"/>
        <v>2</v>
      </c>
      <c r="AD33" s="1" t="s">
        <v>2</v>
      </c>
      <c r="AE33" s="5">
        <f t="shared" si="31"/>
        <v>0</v>
      </c>
      <c r="AF33" s="6">
        <f t="shared" si="28"/>
        <v>0</v>
      </c>
      <c r="AG33" s="6"/>
      <c r="AH33" s="5">
        <f t="shared" si="29"/>
        <v>0</v>
      </c>
      <c r="AI33" s="6">
        <f t="shared" si="30"/>
        <v>0</v>
      </c>
      <c r="AJ33" s="65"/>
      <c r="AK33" s="173"/>
      <c r="AL33" s="173"/>
      <c r="AM33" s="173"/>
      <c r="AN33" s="174"/>
      <c r="AO33" s="174"/>
      <c r="AP33" s="174"/>
      <c r="AQ33" s="174"/>
      <c r="AR33" s="174"/>
      <c r="AS33" s="56"/>
      <c r="AT33" s="56"/>
      <c r="AU33" s="56"/>
      <c r="AV33" s="56"/>
      <c r="AW33" s="56"/>
      <c r="AX33" s="56"/>
      <c r="AY33" s="56"/>
      <c r="AZ33" s="56"/>
      <c r="BA33" s="56"/>
    </row>
    <row r="34" spans="1:59" ht="15.95" customHeight="1" x14ac:dyDescent="0.3">
      <c r="A34" s="180" t="s">
        <v>3</v>
      </c>
      <c r="B34" s="181"/>
      <c r="C34" s="182"/>
      <c r="D34" s="186"/>
      <c r="E34" s="186"/>
      <c r="F34" s="186"/>
      <c r="G34" s="176" t="s">
        <v>48</v>
      </c>
      <c r="H34" s="177"/>
      <c r="I34" s="178"/>
      <c r="J34" s="186"/>
      <c r="K34" s="186"/>
      <c r="L34" s="186"/>
      <c r="M34" s="186"/>
      <c r="N34" s="186"/>
      <c r="O34" s="186"/>
      <c r="P34" s="186"/>
      <c r="Q34" s="186"/>
      <c r="R34" s="186"/>
      <c r="S34" s="176" t="s">
        <v>48</v>
      </c>
      <c r="T34" s="177"/>
      <c r="U34" s="178"/>
      <c r="V34" s="186"/>
      <c r="W34" s="186"/>
      <c r="X34" s="186"/>
      <c r="Y34" s="2">
        <f t="shared" si="23"/>
        <v>0</v>
      </c>
      <c r="Z34" s="2">
        <f t="shared" si="24"/>
        <v>0</v>
      </c>
      <c r="AA34" s="2">
        <f t="shared" si="25"/>
        <v>0</v>
      </c>
      <c r="AB34" s="3">
        <f t="shared" si="26"/>
        <v>0</v>
      </c>
      <c r="AC34" s="4">
        <f t="shared" si="27"/>
        <v>2</v>
      </c>
      <c r="AD34" s="1" t="s">
        <v>3</v>
      </c>
      <c r="AE34" s="5">
        <f t="shared" si="31"/>
        <v>0</v>
      </c>
      <c r="AF34" s="6">
        <f t="shared" si="28"/>
        <v>0</v>
      </c>
      <c r="AG34" s="6"/>
      <c r="AH34" s="5">
        <f t="shared" si="29"/>
        <v>0</v>
      </c>
      <c r="AI34" s="6">
        <f t="shared" si="30"/>
        <v>0</v>
      </c>
      <c r="AJ34" s="65"/>
      <c r="AK34" s="64"/>
      <c r="AL34" s="55"/>
      <c r="AM34" s="55"/>
      <c r="AN34" s="55"/>
      <c r="AO34" s="64"/>
      <c r="AP34" s="54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</row>
    <row r="35" spans="1:59" ht="15.95" customHeight="1" x14ac:dyDescent="0.3">
      <c r="A35" s="180" t="s">
        <v>4</v>
      </c>
      <c r="B35" s="181"/>
      <c r="C35" s="182"/>
      <c r="D35" s="176" t="s">
        <v>48</v>
      </c>
      <c r="E35" s="177"/>
      <c r="F35" s="178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76" t="s">
        <v>48</v>
      </c>
      <c r="W35" s="177"/>
      <c r="X35" s="178"/>
      <c r="Y35" s="2">
        <f t="shared" si="23"/>
        <v>0</v>
      </c>
      <c r="Z35" s="2">
        <f t="shared" si="24"/>
        <v>0</v>
      </c>
      <c r="AA35" s="2">
        <f t="shared" si="25"/>
        <v>0</v>
      </c>
      <c r="AB35" s="3">
        <f t="shared" si="26"/>
        <v>0</v>
      </c>
      <c r="AC35" s="4">
        <f t="shared" si="27"/>
        <v>2</v>
      </c>
      <c r="AD35" s="1" t="s">
        <v>4</v>
      </c>
      <c r="AE35" s="5">
        <f t="shared" si="31"/>
        <v>0</v>
      </c>
      <c r="AF35" s="6">
        <f t="shared" si="28"/>
        <v>0</v>
      </c>
      <c r="AG35" s="6"/>
      <c r="AH35" s="5">
        <f t="shared" si="29"/>
        <v>0</v>
      </c>
      <c r="AI35" s="6">
        <f t="shared" si="30"/>
        <v>0</v>
      </c>
      <c r="AJ35" s="65"/>
      <c r="AK35" s="64"/>
      <c r="AL35" s="55"/>
      <c r="AM35" s="55"/>
      <c r="AN35" s="174"/>
      <c r="AO35" s="174"/>
      <c r="AP35" s="173"/>
      <c r="AQ35" s="173"/>
      <c r="AR35" s="173"/>
      <c r="AS35" s="174"/>
      <c r="AT35" s="174"/>
      <c r="AU35" s="174"/>
      <c r="AV35" s="174"/>
      <c r="AW35" s="174"/>
      <c r="AX35" s="174"/>
      <c r="AY35" s="174"/>
      <c r="AZ35" s="174"/>
      <c r="BA35" s="174"/>
      <c r="BB35" s="195"/>
      <c r="BC35" s="184"/>
      <c r="BD35" s="184"/>
      <c r="BE35" s="176"/>
      <c r="BF35" s="177"/>
      <c r="BG35" s="178"/>
    </row>
    <row r="36" spans="1:59" ht="15.95" customHeight="1" x14ac:dyDescent="0.3">
      <c r="A36" s="180" t="s">
        <v>5</v>
      </c>
      <c r="B36" s="181"/>
      <c r="C36" s="182"/>
      <c r="D36" s="176" t="s">
        <v>48</v>
      </c>
      <c r="E36" s="177"/>
      <c r="F36" s="178"/>
      <c r="G36" s="186"/>
      <c r="H36" s="186"/>
      <c r="I36" s="186"/>
      <c r="J36" s="176" t="s">
        <v>48</v>
      </c>
      <c r="K36" s="177"/>
      <c r="L36" s="178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2">
        <f t="shared" si="23"/>
        <v>0</v>
      </c>
      <c r="Z36" s="2">
        <f t="shared" si="24"/>
        <v>0</v>
      </c>
      <c r="AA36" s="2">
        <f t="shared" si="25"/>
        <v>0</v>
      </c>
      <c r="AB36" s="3">
        <f t="shared" si="26"/>
        <v>0</v>
      </c>
      <c r="AC36" s="4">
        <f t="shared" si="27"/>
        <v>2</v>
      </c>
      <c r="AD36" s="1" t="s">
        <v>5</v>
      </c>
      <c r="AE36" s="5">
        <f t="shared" si="31"/>
        <v>0</v>
      </c>
      <c r="AF36" s="6">
        <f t="shared" si="28"/>
        <v>0</v>
      </c>
      <c r="AG36" s="6"/>
      <c r="AH36" s="5">
        <f t="shared" si="29"/>
        <v>0</v>
      </c>
      <c r="AI36" s="6">
        <f t="shared" si="30"/>
        <v>0</v>
      </c>
      <c r="AJ36" s="67"/>
      <c r="AK36" s="54"/>
      <c r="AL36" s="55" t="s">
        <v>78</v>
      </c>
      <c r="AM36" s="55"/>
      <c r="AN36" s="55"/>
      <c r="AO36" s="54"/>
      <c r="AP36" s="54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</row>
    <row r="37" spans="1:59" ht="15.95" customHeight="1" x14ac:dyDescent="0.3">
      <c r="A37" s="180" t="s">
        <v>6</v>
      </c>
      <c r="B37" s="181"/>
      <c r="C37" s="182"/>
      <c r="D37" s="186"/>
      <c r="E37" s="186"/>
      <c r="F37" s="186"/>
      <c r="G37" s="186"/>
      <c r="H37" s="186"/>
      <c r="I37" s="186"/>
      <c r="J37" s="176" t="s">
        <v>48</v>
      </c>
      <c r="K37" s="177"/>
      <c r="L37" s="178"/>
      <c r="M37" s="186"/>
      <c r="N37" s="186"/>
      <c r="O37" s="186"/>
      <c r="P37" s="176" t="s">
        <v>48</v>
      </c>
      <c r="Q37" s="177"/>
      <c r="R37" s="178"/>
      <c r="S37" s="186"/>
      <c r="T37" s="186"/>
      <c r="U37" s="186"/>
      <c r="V37" s="186"/>
      <c r="W37" s="186"/>
      <c r="X37" s="186"/>
      <c r="Y37" s="2">
        <f t="shared" si="23"/>
        <v>0</v>
      </c>
      <c r="Z37" s="2">
        <f t="shared" si="24"/>
        <v>0</v>
      </c>
      <c r="AA37" s="2">
        <f t="shared" si="25"/>
        <v>0</v>
      </c>
      <c r="AB37" s="3">
        <f t="shared" si="26"/>
        <v>0</v>
      </c>
      <c r="AC37" s="4">
        <f t="shared" si="27"/>
        <v>2</v>
      </c>
      <c r="AD37" s="1" t="s">
        <v>6</v>
      </c>
      <c r="AE37" s="5">
        <f t="shared" si="31"/>
        <v>0</v>
      </c>
      <c r="AF37" s="6">
        <f t="shared" si="28"/>
        <v>0</v>
      </c>
      <c r="AG37" s="6"/>
      <c r="AH37" s="5">
        <f t="shared" si="29"/>
        <v>0</v>
      </c>
      <c r="AI37" s="6">
        <f t="shared" si="30"/>
        <v>0</v>
      </c>
      <c r="AJ37" s="67"/>
      <c r="AK37" s="54"/>
      <c r="AL37" s="55"/>
      <c r="AM37" s="55"/>
      <c r="AN37" s="55"/>
      <c r="AO37" s="54"/>
      <c r="AP37" s="54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</row>
    <row r="38" spans="1:59" ht="15.95" customHeight="1" x14ac:dyDescent="0.3">
      <c r="A38" s="180" t="s">
        <v>7</v>
      </c>
      <c r="B38" s="181"/>
      <c r="C38" s="182"/>
      <c r="D38" s="186"/>
      <c r="E38" s="186"/>
      <c r="F38" s="186"/>
      <c r="G38" s="186"/>
      <c r="H38" s="186"/>
      <c r="I38" s="186"/>
      <c r="J38" s="186"/>
      <c r="K38" s="186"/>
      <c r="L38" s="186"/>
      <c r="M38" s="176" t="s">
        <v>48</v>
      </c>
      <c r="N38" s="177"/>
      <c r="O38" s="178"/>
      <c r="P38" s="186"/>
      <c r="Q38" s="186"/>
      <c r="R38" s="186"/>
      <c r="S38" s="176" t="s">
        <v>48</v>
      </c>
      <c r="T38" s="177"/>
      <c r="U38" s="178"/>
      <c r="V38" s="186"/>
      <c r="W38" s="186"/>
      <c r="X38" s="186"/>
      <c r="Y38" s="2">
        <f t="shared" si="23"/>
        <v>0</v>
      </c>
      <c r="Z38" s="2">
        <f t="shared" si="24"/>
        <v>0</v>
      </c>
      <c r="AA38" s="2">
        <f t="shared" si="25"/>
        <v>0</v>
      </c>
      <c r="AB38" s="3">
        <f t="shared" si="26"/>
        <v>0</v>
      </c>
      <c r="AC38" s="4">
        <f t="shared" si="27"/>
        <v>2</v>
      </c>
      <c r="AD38" s="1" t="s">
        <v>7</v>
      </c>
      <c r="AE38" s="5">
        <f t="shared" si="31"/>
        <v>0</v>
      </c>
      <c r="AF38" s="6">
        <f t="shared" si="28"/>
        <v>0</v>
      </c>
      <c r="AG38" s="6"/>
      <c r="AH38" s="5">
        <f t="shared" si="29"/>
        <v>0</v>
      </c>
      <c r="AI38" s="6">
        <f t="shared" si="30"/>
        <v>0</v>
      </c>
      <c r="AJ38" s="67"/>
      <c r="AK38" s="54"/>
      <c r="AL38" s="55"/>
      <c r="AM38" s="55"/>
      <c r="AN38" s="55"/>
      <c r="AO38" s="54"/>
      <c r="AP38" s="54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</row>
    <row r="39" spans="1:59" ht="15.95" customHeight="1" x14ac:dyDescent="0.3">
      <c r="A39" s="217" t="s">
        <v>25</v>
      </c>
      <c r="B39" s="217"/>
      <c r="C39" s="217"/>
      <c r="D39" s="187">
        <v>27</v>
      </c>
      <c r="E39" s="187"/>
      <c r="F39" s="187"/>
      <c r="G39" s="191">
        <v>28</v>
      </c>
      <c r="H39" s="191"/>
      <c r="I39" s="191"/>
      <c r="J39" s="255">
        <v>29</v>
      </c>
      <c r="K39" s="255"/>
      <c r="L39" s="255"/>
      <c r="M39" s="188">
        <v>30</v>
      </c>
      <c r="N39" s="189"/>
      <c r="O39" s="190"/>
      <c r="P39" s="191">
        <v>31</v>
      </c>
      <c r="Q39" s="191"/>
      <c r="R39" s="191"/>
      <c r="S39" s="192"/>
      <c r="T39" s="192"/>
      <c r="U39" s="192"/>
      <c r="V39" s="187"/>
      <c r="W39" s="187"/>
      <c r="X39" s="187"/>
      <c r="Y39" s="7" t="s">
        <v>42</v>
      </c>
      <c r="Z39" s="7" t="s">
        <v>43</v>
      </c>
      <c r="AA39" s="7" t="s">
        <v>44</v>
      </c>
      <c r="AB39" s="8" t="s">
        <v>45</v>
      </c>
      <c r="AC39" s="9" t="s">
        <v>48</v>
      </c>
      <c r="AD39" s="10" t="s">
        <v>25</v>
      </c>
      <c r="AE39" s="11" t="s">
        <v>46</v>
      </c>
      <c r="AF39" s="12" t="s">
        <v>27</v>
      </c>
      <c r="AG39" s="12" t="s">
        <v>28</v>
      </c>
      <c r="AH39" s="11" t="s">
        <v>47</v>
      </c>
      <c r="AI39" s="12" t="s">
        <v>53</v>
      </c>
      <c r="AK39" s="54"/>
      <c r="AL39" s="55"/>
      <c r="AM39" s="176"/>
      <c r="AN39" s="177"/>
      <c r="AO39" s="178"/>
      <c r="AP39" s="184"/>
      <c r="AQ39" s="184"/>
      <c r="AR39" s="184"/>
      <c r="AS39" s="184"/>
      <c r="AT39" s="184"/>
      <c r="AU39" s="184"/>
      <c r="AV39" s="179"/>
      <c r="AW39" s="179"/>
      <c r="AX39" s="179"/>
      <c r="AY39" s="176"/>
      <c r="AZ39" s="177"/>
      <c r="BA39" s="178"/>
      <c r="BB39" s="176"/>
      <c r="BC39" s="177"/>
      <c r="BD39" s="178"/>
      <c r="BE39" s="176"/>
      <c r="BF39" s="177"/>
      <c r="BG39" s="178"/>
    </row>
    <row r="40" spans="1:59" ht="15.95" customHeight="1" x14ac:dyDescent="0.3">
      <c r="A40" s="183" t="s">
        <v>0</v>
      </c>
      <c r="B40" s="183"/>
      <c r="C40" s="183"/>
      <c r="D40" s="186"/>
      <c r="E40" s="186"/>
      <c r="F40" s="186"/>
      <c r="G40" s="176" t="s">
        <v>48</v>
      </c>
      <c r="H40" s="177"/>
      <c r="I40" s="178"/>
      <c r="J40" s="176" t="s">
        <v>48</v>
      </c>
      <c r="K40" s="177"/>
      <c r="L40" s="178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2">
        <f t="shared" ref="Y40:Y47" si="32">COUNTIF(D40:X40,"주간")</f>
        <v>0</v>
      </c>
      <c r="Z40" s="2">
        <f t="shared" ref="Z40:Z47" si="33">COUNTIF(D40:X40,"오전")</f>
        <v>0</v>
      </c>
      <c r="AA40" s="2">
        <f t="shared" ref="AA40:AA47" si="34">COUNTIF(D40:X40,"오후")</f>
        <v>0</v>
      </c>
      <c r="AB40" s="3">
        <f t="shared" ref="AB40:AB47" si="35">COUNTIF(D40:X40,"야간")</f>
        <v>0</v>
      </c>
      <c r="AC40" s="4">
        <f t="shared" ref="AC40:AC47" si="36">COUNTIF(D40:X40,"휴무")</f>
        <v>2</v>
      </c>
      <c r="AD40" s="1" t="s">
        <v>0</v>
      </c>
      <c r="AE40" s="5">
        <f>(Y40*12)+(Z40*6)+(AA40*6)+(AB40*12)</f>
        <v>0</v>
      </c>
      <c r="AF40" s="13"/>
      <c r="AG40" s="6"/>
      <c r="AH40" s="5">
        <f t="shared" ref="AH40:AH47" si="37">(Y40*4)+(AB40*4)</f>
        <v>0</v>
      </c>
      <c r="AI40" s="6"/>
      <c r="AK40" s="51"/>
      <c r="AL40" s="52"/>
      <c r="AM40" s="52"/>
      <c r="AN40" s="52"/>
      <c r="AO40" s="51"/>
      <c r="AP40" s="54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</row>
    <row r="41" spans="1:59" ht="15.95" customHeight="1" x14ac:dyDescent="0.3">
      <c r="A41" s="180" t="s">
        <v>1</v>
      </c>
      <c r="B41" s="181"/>
      <c r="C41" s="182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76" t="s">
        <v>48</v>
      </c>
      <c r="T41" s="177"/>
      <c r="U41" s="178"/>
      <c r="V41" s="176" t="s">
        <v>48</v>
      </c>
      <c r="W41" s="177"/>
      <c r="X41" s="178"/>
      <c r="Y41" s="2">
        <f t="shared" si="32"/>
        <v>0</v>
      </c>
      <c r="Z41" s="2">
        <f t="shared" si="33"/>
        <v>0</v>
      </c>
      <c r="AA41" s="2">
        <f t="shared" si="34"/>
        <v>0</v>
      </c>
      <c r="AB41" s="3">
        <f t="shared" si="35"/>
        <v>0</v>
      </c>
      <c r="AC41" s="4">
        <f t="shared" si="36"/>
        <v>2</v>
      </c>
      <c r="AD41" s="1" t="s">
        <v>1</v>
      </c>
      <c r="AE41" s="5">
        <f t="shared" ref="AE41:AE47" si="38">(Y41*12)+(Z41*6)+(AA41*6)+(AB41*12)</f>
        <v>0</v>
      </c>
      <c r="AF41" s="13"/>
      <c r="AG41" s="6"/>
      <c r="AH41" s="5">
        <f t="shared" si="37"/>
        <v>0</v>
      </c>
      <c r="AI41" s="6"/>
      <c r="AK41" s="51"/>
      <c r="AL41" s="52"/>
      <c r="AM41" s="52"/>
      <c r="AN41" s="52"/>
      <c r="AO41" s="51"/>
      <c r="AP41" s="54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</row>
    <row r="42" spans="1:59" ht="15.95" customHeight="1" x14ac:dyDescent="0.3">
      <c r="A42" s="183" t="s">
        <v>2</v>
      </c>
      <c r="B42" s="183"/>
      <c r="C42" s="183"/>
      <c r="D42" s="186"/>
      <c r="E42" s="186"/>
      <c r="F42" s="186"/>
      <c r="G42" s="186"/>
      <c r="H42" s="186"/>
      <c r="I42" s="186"/>
      <c r="J42" s="176" t="s">
        <v>48</v>
      </c>
      <c r="K42" s="177"/>
      <c r="L42" s="178"/>
      <c r="M42" s="186"/>
      <c r="N42" s="186"/>
      <c r="O42" s="186"/>
      <c r="P42" s="176" t="s">
        <v>48</v>
      </c>
      <c r="Q42" s="177"/>
      <c r="R42" s="178"/>
      <c r="S42" s="186"/>
      <c r="T42" s="186"/>
      <c r="U42" s="186"/>
      <c r="V42" s="186"/>
      <c r="W42" s="186"/>
      <c r="X42" s="186"/>
      <c r="Y42" s="2">
        <f t="shared" si="32"/>
        <v>0</v>
      </c>
      <c r="Z42" s="2">
        <f t="shared" si="33"/>
        <v>0</v>
      </c>
      <c r="AA42" s="2">
        <f t="shared" si="34"/>
        <v>0</v>
      </c>
      <c r="AB42" s="3">
        <f t="shared" si="35"/>
        <v>0</v>
      </c>
      <c r="AC42" s="4">
        <f t="shared" si="36"/>
        <v>2</v>
      </c>
      <c r="AD42" s="1" t="s">
        <v>2</v>
      </c>
      <c r="AE42" s="5">
        <f t="shared" si="38"/>
        <v>0</v>
      </c>
      <c r="AF42" s="13"/>
      <c r="AG42" s="6"/>
      <c r="AH42" s="5">
        <f t="shared" si="37"/>
        <v>0</v>
      </c>
      <c r="AI42" s="6"/>
      <c r="AK42" s="51"/>
      <c r="AL42" s="52"/>
      <c r="AM42" s="52"/>
      <c r="AN42" s="174"/>
      <c r="AO42" s="174"/>
      <c r="AP42" s="174"/>
      <c r="AQ42" s="174"/>
      <c r="AR42" s="174"/>
      <c r="AS42" s="173"/>
      <c r="AT42" s="173"/>
      <c r="AU42" s="173"/>
      <c r="AV42" s="56"/>
      <c r="AW42" s="56"/>
      <c r="AX42" s="56"/>
      <c r="AY42" s="56"/>
      <c r="AZ42" s="56"/>
      <c r="BA42" s="56"/>
    </row>
    <row r="43" spans="1:59" ht="15.95" customHeight="1" x14ac:dyDescent="0.3">
      <c r="A43" s="180" t="s">
        <v>3</v>
      </c>
      <c r="B43" s="181"/>
      <c r="C43" s="182"/>
      <c r="D43" s="186"/>
      <c r="E43" s="186"/>
      <c r="F43" s="186"/>
      <c r="G43" s="176" t="s">
        <v>48</v>
      </c>
      <c r="H43" s="177"/>
      <c r="I43" s="178"/>
      <c r="J43" s="186"/>
      <c r="K43" s="186"/>
      <c r="L43" s="186"/>
      <c r="M43" s="186"/>
      <c r="N43" s="186"/>
      <c r="O43" s="186"/>
      <c r="P43" s="186"/>
      <c r="Q43" s="186"/>
      <c r="R43" s="186"/>
      <c r="S43" s="176" t="s">
        <v>48</v>
      </c>
      <c r="T43" s="177"/>
      <c r="U43" s="178"/>
      <c r="V43" s="186"/>
      <c r="W43" s="186"/>
      <c r="X43" s="186"/>
      <c r="Y43" s="2">
        <f t="shared" si="32"/>
        <v>0</v>
      </c>
      <c r="Z43" s="2">
        <f t="shared" si="33"/>
        <v>0</v>
      </c>
      <c r="AA43" s="2">
        <f t="shared" si="34"/>
        <v>0</v>
      </c>
      <c r="AB43" s="3">
        <f t="shared" si="35"/>
        <v>0</v>
      </c>
      <c r="AC43" s="4">
        <f t="shared" si="36"/>
        <v>2</v>
      </c>
      <c r="AD43" s="1" t="s">
        <v>3</v>
      </c>
      <c r="AE43" s="5">
        <f t="shared" si="38"/>
        <v>0</v>
      </c>
      <c r="AF43" s="13"/>
      <c r="AG43" s="6"/>
      <c r="AH43" s="5">
        <f t="shared" si="37"/>
        <v>0</v>
      </c>
      <c r="AI43" s="6"/>
      <c r="AK43" s="51"/>
      <c r="AL43" s="52"/>
      <c r="AM43" s="52"/>
      <c r="AN43" s="52"/>
      <c r="AO43" s="51"/>
      <c r="AP43" s="54"/>
    </row>
    <row r="44" spans="1:59" ht="15.95" customHeight="1" x14ac:dyDescent="0.3">
      <c r="A44" s="180" t="s">
        <v>4</v>
      </c>
      <c r="B44" s="181"/>
      <c r="C44" s="182"/>
      <c r="D44" s="176" t="s">
        <v>48</v>
      </c>
      <c r="E44" s="177"/>
      <c r="F44" s="178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76" t="s">
        <v>48</v>
      </c>
      <c r="W44" s="177"/>
      <c r="X44" s="178"/>
      <c r="Y44" s="2">
        <f t="shared" si="32"/>
        <v>0</v>
      </c>
      <c r="Z44" s="2">
        <f t="shared" si="33"/>
        <v>0</v>
      </c>
      <c r="AA44" s="2">
        <f t="shared" si="34"/>
        <v>0</v>
      </c>
      <c r="AB44" s="3">
        <f t="shared" si="35"/>
        <v>0</v>
      </c>
      <c r="AC44" s="4">
        <f t="shared" si="36"/>
        <v>2</v>
      </c>
      <c r="AD44" s="1" t="s">
        <v>4</v>
      </c>
      <c r="AE44" s="5">
        <f t="shared" si="38"/>
        <v>0</v>
      </c>
      <c r="AF44" s="13"/>
      <c r="AG44" s="6"/>
      <c r="AH44" s="5">
        <f t="shared" si="37"/>
        <v>0</v>
      </c>
      <c r="AI44" s="6"/>
      <c r="AK44" s="51"/>
      <c r="AL44" s="52"/>
      <c r="AM44" s="52"/>
      <c r="AN44" s="52"/>
      <c r="AO44" s="51"/>
      <c r="AP44" s="54"/>
    </row>
    <row r="45" spans="1:59" ht="15.95" customHeight="1" x14ac:dyDescent="0.3">
      <c r="A45" s="180" t="s">
        <v>5</v>
      </c>
      <c r="B45" s="181"/>
      <c r="C45" s="182"/>
      <c r="D45" s="176" t="s">
        <v>48</v>
      </c>
      <c r="E45" s="177"/>
      <c r="F45" s="178"/>
      <c r="G45" s="186"/>
      <c r="H45" s="186"/>
      <c r="I45" s="186"/>
      <c r="J45" s="176" t="s">
        <v>48</v>
      </c>
      <c r="K45" s="177"/>
      <c r="L45" s="178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2">
        <f t="shared" si="32"/>
        <v>0</v>
      </c>
      <c r="Z45" s="2">
        <f t="shared" si="33"/>
        <v>0</v>
      </c>
      <c r="AA45" s="2">
        <f t="shared" si="34"/>
        <v>0</v>
      </c>
      <c r="AB45" s="3">
        <f t="shared" si="35"/>
        <v>0</v>
      </c>
      <c r="AC45" s="4">
        <f t="shared" si="36"/>
        <v>2</v>
      </c>
      <c r="AD45" s="1" t="s">
        <v>5</v>
      </c>
      <c r="AE45" s="5">
        <f t="shared" si="38"/>
        <v>0</v>
      </c>
      <c r="AF45" s="13"/>
      <c r="AG45" s="6"/>
      <c r="AH45" s="5">
        <f t="shared" si="37"/>
        <v>0</v>
      </c>
      <c r="AI45" s="6"/>
      <c r="AK45" s="51"/>
      <c r="AL45" s="52" t="s">
        <v>79</v>
      </c>
      <c r="AM45" s="52"/>
      <c r="AN45" s="52"/>
      <c r="AO45" s="51"/>
      <c r="AP45" s="54"/>
    </row>
    <row r="46" spans="1:59" ht="15.95" customHeight="1" x14ac:dyDescent="0.3">
      <c r="A46" s="180" t="s">
        <v>6</v>
      </c>
      <c r="B46" s="181"/>
      <c r="C46" s="182"/>
      <c r="D46" s="186"/>
      <c r="E46" s="186"/>
      <c r="F46" s="186"/>
      <c r="G46" s="186"/>
      <c r="H46" s="186"/>
      <c r="I46" s="186"/>
      <c r="J46" s="176" t="s">
        <v>48</v>
      </c>
      <c r="K46" s="177"/>
      <c r="L46" s="178"/>
      <c r="M46" s="186"/>
      <c r="N46" s="186"/>
      <c r="O46" s="186"/>
      <c r="P46" s="176" t="s">
        <v>48</v>
      </c>
      <c r="Q46" s="177"/>
      <c r="R46" s="178"/>
      <c r="S46" s="186"/>
      <c r="T46" s="186"/>
      <c r="U46" s="186"/>
      <c r="V46" s="186"/>
      <c r="W46" s="186"/>
      <c r="X46" s="186"/>
      <c r="Y46" s="2">
        <f t="shared" si="32"/>
        <v>0</v>
      </c>
      <c r="Z46" s="2">
        <f t="shared" si="33"/>
        <v>0</v>
      </c>
      <c r="AA46" s="2">
        <f t="shared" si="34"/>
        <v>0</v>
      </c>
      <c r="AB46" s="3">
        <f t="shared" si="35"/>
        <v>0</v>
      </c>
      <c r="AC46" s="4">
        <f t="shared" si="36"/>
        <v>2</v>
      </c>
      <c r="AD46" s="1" t="s">
        <v>6</v>
      </c>
      <c r="AE46" s="5">
        <f t="shared" si="38"/>
        <v>0</v>
      </c>
      <c r="AF46" s="13"/>
      <c r="AG46" s="6"/>
      <c r="AH46" s="5">
        <f t="shared" si="37"/>
        <v>0</v>
      </c>
      <c r="AI46" s="6"/>
      <c r="AK46" s="51"/>
      <c r="AL46" s="52"/>
      <c r="AM46" s="52"/>
      <c r="AN46" s="52"/>
      <c r="AO46" s="51"/>
      <c r="AP46" s="54"/>
    </row>
    <row r="47" spans="1:59" ht="15.95" customHeight="1" x14ac:dyDescent="0.3">
      <c r="A47" s="180" t="s">
        <v>7</v>
      </c>
      <c r="B47" s="181"/>
      <c r="C47" s="182"/>
      <c r="D47" s="186"/>
      <c r="E47" s="186"/>
      <c r="F47" s="186"/>
      <c r="G47" s="186"/>
      <c r="H47" s="186"/>
      <c r="I47" s="186"/>
      <c r="J47" s="186"/>
      <c r="K47" s="186"/>
      <c r="L47" s="186"/>
      <c r="M47" s="176" t="s">
        <v>48</v>
      </c>
      <c r="N47" s="177"/>
      <c r="O47" s="178"/>
      <c r="P47" s="186"/>
      <c r="Q47" s="186"/>
      <c r="R47" s="186"/>
      <c r="S47" s="176" t="s">
        <v>48</v>
      </c>
      <c r="T47" s="177"/>
      <c r="U47" s="178"/>
      <c r="V47" s="186"/>
      <c r="W47" s="186"/>
      <c r="X47" s="186"/>
      <c r="Y47" s="2">
        <f t="shared" si="32"/>
        <v>0</v>
      </c>
      <c r="Z47" s="2">
        <f t="shared" si="33"/>
        <v>0</v>
      </c>
      <c r="AA47" s="2">
        <f t="shared" si="34"/>
        <v>0</v>
      </c>
      <c r="AB47" s="3">
        <f t="shared" si="35"/>
        <v>0</v>
      </c>
      <c r="AC47" s="4">
        <f t="shared" si="36"/>
        <v>2</v>
      </c>
      <c r="AD47" s="1" t="s">
        <v>7</v>
      </c>
      <c r="AE47" s="5">
        <f t="shared" si="38"/>
        <v>0</v>
      </c>
      <c r="AF47" s="13"/>
      <c r="AG47" s="6"/>
      <c r="AH47" s="5">
        <f t="shared" si="37"/>
        <v>0</v>
      </c>
      <c r="AI47" s="6"/>
      <c r="AK47" s="51"/>
      <c r="AL47" s="52"/>
      <c r="AM47" s="176"/>
      <c r="AN47" s="177"/>
      <c r="AO47" s="184"/>
      <c r="AP47" s="184"/>
      <c r="AQ47" s="184"/>
      <c r="AR47" s="176"/>
      <c r="AS47" s="177"/>
      <c r="AT47" s="178"/>
      <c r="AU47" s="176"/>
      <c r="AV47" s="177"/>
      <c r="AW47" s="178"/>
      <c r="AX47" s="176"/>
      <c r="AY47" s="177"/>
      <c r="AZ47" s="178"/>
      <c r="BA47" s="184"/>
      <c r="BB47" s="184"/>
      <c r="BC47" s="184"/>
      <c r="BD47" s="176"/>
      <c r="BE47" s="177"/>
      <c r="BF47" s="178"/>
    </row>
    <row r="48" spans="1:59" ht="15.95" hidden="1" customHeight="1" x14ac:dyDescent="0.3">
      <c r="A48" s="185" t="s">
        <v>25</v>
      </c>
      <c r="B48" s="185"/>
      <c r="C48" s="185"/>
      <c r="D48" s="186"/>
      <c r="E48" s="186"/>
      <c r="F48" s="186"/>
      <c r="G48" s="186"/>
      <c r="H48" s="186"/>
      <c r="I48" s="186"/>
      <c r="J48" s="187"/>
      <c r="K48" s="187"/>
      <c r="L48" s="187"/>
      <c r="M48" s="188"/>
      <c r="N48" s="189"/>
      <c r="O48" s="190"/>
      <c r="P48" s="191"/>
      <c r="Q48" s="191"/>
      <c r="R48" s="191"/>
      <c r="S48" s="192"/>
      <c r="T48" s="192"/>
      <c r="U48" s="192"/>
      <c r="V48" s="187"/>
      <c r="W48" s="187"/>
      <c r="X48" s="187"/>
      <c r="Y48" s="7" t="s">
        <v>42</v>
      </c>
      <c r="Z48" s="7" t="s">
        <v>59</v>
      </c>
      <c r="AA48" s="7" t="s">
        <v>44</v>
      </c>
      <c r="AB48" s="8" t="s">
        <v>75</v>
      </c>
      <c r="AC48" s="9" t="s">
        <v>48</v>
      </c>
      <c r="AD48" s="10" t="s">
        <v>25</v>
      </c>
      <c r="AE48" s="11" t="s">
        <v>51</v>
      </c>
      <c r="AF48" s="12" t="s">
        <v>27</v>
      </c>
      <c r="AG48" s="12" t="s">
        <v>28</v>
      </c>
      <c r="AH48" s="11"/>
      <c r="AI48" s="12"/>
      <c r="AK48" s="54"/>
      <c r="AL48" s="55"/>
      <c r="AM48" s="55"/>
      <c r="AN48" s="55"/>
      <c r="AO48" s="54"/>
      <c r="AP48" s="54"/>
    </row>
    <row r="49" spans="1:44" ht="15.95" hidden="1" customHeight="1" x14ac:dyDescent="0.3">
      <c r="A49" s="183" t="s">
        <v>0</v>
      </c>
      <c r="B49" s="183"/>
      <c r="C49" s="183"/>
      <c r="D49" s="176"/>
      <c r="E49" s="177"/>
      <c r="F49" s="178"/>
      <c r="G49" s="176"/>
      <c r="H49" s="177"/>
      <c r="I49" s="178"/>
      <c r="J49" s="176"/>
      <c r="K49" s="177"/>
      <c r="L49" s="178"/>
      <c r="M49" s="176"/>
      <c r="N49" s="177"/>
      <c r="O49" s="178"/>
      <c r="P49" s="176"/>
      <c r="Q49" s="177"/>
      <c r="R49" s="178"/>
      <c r="S49" s="176"/>
      <c r="T49" s="177"/>
      <c r="U49" s="178"/>
      <c r="V49" s="176"/>
      <c r="W49" s="177"/>
      <c r="X49" s="178"/>
      <c r="Y49" s="2">
        <f t="shared" ref="Y49:Y56" si="39">COUNTIF(D49:X49,"주간")</f>
        <v>0</v>
      </c>
      <c r="Z49" s="2">
        <f t="shared" ref="Z49:Z56" si="40">COUNTIF(D49:X49,"오전")</f>
        <v>0</v>
      </c>
      <c r="AA49" s="2">
        <f t="shared" ref="AA49:AA56" si="41">COUNTIF(D49:X49,"오후")</f>
        <v>0</v>
      </c>
      <c r="AB49" s="3">
        <f t="shared" ref="AB49:AB56" si="42">COUNTIF(D49:X49,"야간")</f>
        <v>0</v>
      </c>
      <c r="AC49" s="4">
        <f t="shared" ref="AC49:AC56" si="43">COUNTIF(D49:X49,"휴무")</f>
        <v>0</v>
      </c>
      <c r="AD49" s="1" t="s">
        <v>0</v>
      </c>
      <c r="AE49" s="5" t="e">
        <f>(Y49*11)+(Z49*8)+(AB49*13)+(#REF!*8)</f>
        <v>#REF!</v>
      </c>
      <c r="AF49" s="13" t="e">
        <f t="shared" ref="AF49:AF56" si="44">SUM(AE40,AE49)</f>
        <v>#REF!</v>
      </c>
      <c r="AG49" s="6"/>
      <c r="AH49" s="5">
        <f t="shared" ref="AH49:AH56" si="45">(Y49*4)+(AB49*4)</f>
        <v>0</v>
      </c>
      <c r="AI49" s="6">
        <f t="shared" ref="AI49:AI56" si="46">AH49+AH40</f>
        <v>0</v>
      </c>
      <c r="AK49" s="54"/>
      <c r="AL49" s="55"/>
      <c r="AM49" s="55"/>
      <c r="AN49" s="55"/>
      <c r="AO49" s="54"/>
      <c r="AP49" s="54"/>
    </row>
    <row r="50" spans="1:44" ht="15.95" hidden="1" customHeight="1" x14ac:dyDescent="0.3">
      <c r="A50" s="180" t="s">
        <v>1</v>
      </c>
      <c r="B50" s="181"/>
      <c r="C50" s="182"/>
      <c r="D50" s="176"/>
      <c r="E50" s="177"/>
      <c r="F50" s="178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6"/>
      <c r="T50" s="177"/>
      <c r="U50" s="178"/>
      <c r="V50" s="176"/>
      <c r="W50" s="177"/>
      <c r="X50" s="178"/>
      <c r="Y50" s="2">
        <f t="shared" si="39"/>
        <v>0</v>
      </c>
      <c r="Z50" s="2">
        <f t="shared" si="40"/>
        <v>0</v>
      </c>
      <c r="AA50" s="2">
        <f t="shared" si="41"/>
        <v>0</v>
      </c>
      <c r="AB50" s="3">
        <f t="shared" si="42"/>
        <v>0</v>
      </c>
      <c r="AC50" s="4">
        <f t="shared" si="43"/>
        <v>0</v>
      </c>
      <c r="AD50" s="1" t="s">
        <v>1</v>
      </c>
      <c r="AE50" s="5" t="e">
        <f>(Y50*11)+(Z50*8)+(AB50*13)+(#REF!*8)</f>
        <v>#REF!</v>
      </c>
      <c r="AF50" s="13" t="e">
        <f t="shared" si="44"/>
        <v>#REF!</v>
      </c>
      <c r="AG50" s="6"/>
      <c r="AH50" s="5">
        <f t="shared" si="45"/>
        <v>0</v>
      </c>
      <c r="AI50" s="6">
        <f t="shared" si="46"/>
        <v>0</v>
      </c>
      <c r="AL50" s="50"/>
      <c r="AM50" s="50"/>
      <c r="AN50" s="50"/>
    </row>
    <row r="51" spans="1:44" ht="15.95" hidden="1" customHeight="1" x14ac:dyDescent="0.3">
      <c r="A51" s="183" t="s">
        <v>2</v>
      </c>
      <c r="B51" s="183"/>
      <c r="C51" s="183"/>
      <c r="D51" s="176"/>
      <c r="E51" s="177"/>
      <c r="F51" s="178"/>
      <c r="G51" s="176"/>
      <c r="H51" s="177"/>
      <c r="I51" s="178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6"/>
      <c r="W51" s="177"/>
      <c r="X51" s="178"/>
      <c r="Y51" s="2">
        <f t="shared" si="39"/>
        <v>0</v>
      </c>
      <c r="Z51" s="2">
        <f t="shared" si="40"/>
        <v>0</v>
      </c>
      <c r="AA51" s="2">
        <f t="shared" si="41"/>
        <v>0</v>
      </c>
      <c r="AB51" s="3">
        <f t="shared" si="42"/>
        <v>0</v>
      </c>
      <c r="AC51" s="4">
        <f t="shared" si="43"/>
        <v>0</v>
      </c>
      <c r="AD51" s="1" t="s">
        <v>2</v>
      </c>
      <c r="AE51" s="5" t="e">
        <f>(Y51*11)+(Z51*8)+(AB51*13)+(#REF!*8)</f>
        <v>#REF!</v>
      </c>
      <c r="AF51" s="13" t="e">
        <f t="shared" si="44"/>
        <v>#REF!</v>
      </c>
      <c r="AG51" s="6"/>
      <c r="AH51" s="5">
        <f t="shared" si="45"/>
        <v>0</v>
      </c>
      <c r="AI51" s="6">
        <f t="shared" si="46"/>
        <v>0</v>
      </c>
      <c r="AL51" s="50"/>
      <c r="AM51" s="50"/>
      <c r="AN51" s="50"/>
    </row>
    <row r="52" spans="1:44" ht="15.95" hidden="1" customHeight="1" x14ac:dyDescent="0.3">
      <c r="A52" s="180" t="s">
        <v>3</v>
      </c>
      <c r="B52" s="181"/>
      <c r="C52" s="182"/>
      <c r="D52" s="176"/>
      <c r="E52" s="177"/>
      <c r="F52" s="178"/>
      <c r="G52" s="176"/>
      <c r="H52" s="177"/>
      <c r="I52" s="178"/>
      <c r="J52" s="179"/>
      <c r="K52" s="179"/>
      <c r="L52" s="179"/>
      <c r="M52" s="179"/>
      <c r="N52" s="179"/>
      <c r="O52" s="179"/>
      <c r="P52" s="179"/>
      <c r="Q52" s="179"/>
      <c r="R52" s="179"/>
      <c r="S52" s="176"/>
      <c r="T52" s="177"/>
      <c r="U52" s="178"/>
      <c r="V52" s="176"/>
      <c r="W52" s="177"/>
      <c r="X52" s="178"/>
      <c r="Y52" s="2">
        <f t="shared" si="39"/>
        <v>0</v>
      </c>
      <c r="Z52" s="2">
        <f t="shared" si="40"/>
        <v>0</v>
      </c>
      <c r="AA52" s="2">
        <f t="shared" si="41"/>
        <v>0</v>
      </c>
      <c r="AB52" s="3">
        <f t="shared" si="42"/>
        <v>0</v>
      </c>
      <c r="AC52" s="4">
        <f t="shared" si="43"/>
        <v>0</v>
      </c>
      <c r="AD52" s="1" t="s">
        <v>3</v>
      </c>
      <c r="AE52" s="5" t="e">
        <f>(Y52*11)+(Z52*8)+(AB52*13)+(#REF!*8)</f>
        <v>#REF!</v>
      </c>
      <c r="AF52" s="13" t="e">
        <f t="shared" si="44"/>
        <v>#REF!</v>
      </c>
      <c r="AG52" s="6"/>
      <c r="AH52" s="5">
        <f t="shared" si="45"/>
        <v>0</v>
      </c>
      <c r="AI52" s="6">
        <f t="shared" si="46"/>
        <v>0</v>
      </c>
      <c r="AL52" s="50"/>
      <c r="AM52" s="50"/>
      <c r="AN52" s="50"/>
    </row>
    <row r="53" spans="1:44" ht="15.95" hidden="1" customHeight="1" x14ac:dyDescent="0.3">
      <c r="A53" s="180" t="s">
        <v>4</v>
      </c>
      <c r="B53" s="181"/>
      <c r="C53" s="182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2">
        <f t="shared" si="39"/>
        <v>0</v>
      </c>
      <c r="Z53" s="2">
        <f t="shared" si="40"/>
        <v>0</v>
      </c>
      <c r="AA53" s="2">
        <f t="shared" si="41"/>
        <v>0</v>
      </c>
      <c r="AB53" s="3">
        <f t="shared" si="42"/>
        <v>0</v>
      </c>
      <c r="AC53" s="4">
        <f t="shared" si="43"/>
        <v>0</v>
      </c>
      <c r="AD53" s="1" t="s">
        <v>4</v>
      </c>
      <c r="AE53" s="5" t="e">
        <f>(Y53*11)+(Z53*8)+(AB53*13)+(#REF!*8)</f>
        <v>#REF!</v>
      </c>
      <c r="AF53" s="13" t="e">
        <f t="shared" si="44"/>
        <v>#REF!</v>
      </c>
      <c r="AG53" s="6"/>
      <c r="AH53" s="5">
        <f t="shared" si="45"/>
        <v>0</v>
      </c>
      <c r="AI53" s="6">
        <f t="shared" si="46"/>
        <v>0</v>
      </c>
      <c r="AL53" s="50"/>
      <c r="AM53" s="50"/>
      <c r="AN53" s="50"/>
    </row>
    <row r="54" spans="1:44" ht="15.95" hidden="1" customHeight="1" x14ac:dyDescent="0.3">
      <c r="A54" s="180" t="s">
        <v>5</v>
      </c>
      <c r="B54" s="181"/>
      <c r="C54" s="182"/>
      <c r="D54" s="176"/>
      <c r="E54" s="177"/>
      <c r="F54" s="178"/>
      <c r="G54" s="179"/>
      <c r="H54" s="179"/>
      <c r="I54" s="179"/>
      <c r="J54" s="179"/>
      <c r="K54" s="179"/>
      <c r="L54" s="179"/>
      <c r="M54" s="176"/>
      <c r="N54" s="177"/>
      <c r="O54" s="178"/>
      <c r="P54" s="179"/>
      <c r="Q54" s="179"/>
      <c r="R54" s="179"/>
      <c r="S54" s="179"/>
      <c r="T54" s="179"/>
      <c r="U54" s="179"/>
      <c r="V54" s="179"/>
      <c r="W54" s="179"/>
      <c r="X54" s="179"/>
      <c r="Y54" s="2">
        <f t="shared" si="39"/>
        <v>0</v>
      </c>
      <c r="Z54" s="2">
        <f t="shared" si="40"/>
        <v>0</v>
      </c>
      <c r="AA54" s="2">
        <f t="shared" si="41"/>
        <v>0</v>
      </c>
      <c r="AB54" s="3">
        <f t="shared" si="42"/>
        <v>0</v>
      </c>
      <c r="AC54" s="4">
        <f t="shared" si="43"/>
        <v>0</v>
      </c>
      <c r="AD54" s="1" t="s">
        <v>5</v>
      </c>
      <c r="AE54" s="5" t="e">
        <f>(Y54*11)+(Z54*8)+(AB54*13)+(#REF!*8)</f>
        <v>#REF!</v>
      </c>
      <c r="AF54" s="13" t="e">
        <f t="shared" si="44"/>
        <v>#REF!</v>
      </c>
      <c r="AG54" s="6"/>
      <c r="AH54" s="5">
        <f t="shared" si="45"/>
        <v>0</v>
      </c>
      <c r="AI54" s="6">
        <f t="shared" si="46"/>
        <v>0</v>
      </c>
      <c r="AL54" s="50"/>
      <c r="AM54" s="50"/>
      <c r="AN54" s="50"/>
    </row>
    <row r="55" spans="1:44" ht="15.95" hidden="1" customHeight="1" x14ac:dyDescent="0.3">
      <c r="A55" s="180" t="s">
        <v>6</v>
      </c>
      <c r="B55" s="181"/>
      <c r="C55" s="182"/>
      <c r="D55" s="176"/>
      <c r="E55" s="177"/>
      <c r="F55" s="178"/>
      <c r="G55" s="176"/>
      <c r="H55" s="177"/>
      <c r="I55" s="178"/>
      <c r="J55" s="179"/>
      <c r="K55" s="179"/>
      <c r="L55" s="179"/>
      <c r="M55" s="179"/>
      <c r="N55" s="179"/>
      <c r="O55" s="179"/>
      <c r="P55" s="179"/>
      <c r="Q55" s="179"/>
      <c r="R55" s="179"/>
      <c r="S55" s="176"/>
      <c r="T55" s="177"/>
      <c r="U55" s="178"/>
      <c r="V55" s="179"/>
      <c r="W55" s="179"/>
      <c r="X55" s="179"/>
      <c r="Y55" s="2">
        <f t="shared" si="39"/>
        <v>0</v>
      </c>
      <c r="Z55" s="2">
        <f t="shared" si="40"/>
        <v>0</v>
      </c>
      <c r="AA55" s="2">
        <f t="shared" si="41"/>
        <v>0</v>
      </c>
      <c r="AB55" s="3">
        <f t="shared" si="42"/>
        <v>0</v>
      </c>
      <c r="AC55" s="4">
        <f t="shared" si="43"/>
        <v>0</v>
      </c>
      <c r="AD55" s="1" t="s">
        <v>6</v>
      </c>
      <c r="AE55" s="5" t="e">
        <f>(Y55*11)+(Z55*8)+(AB55*13)+(#REF!*8)</f>
        <v>#REF!</v>
      </c>
      <c r="AF55" s="13" t="e">
        <f t="shared" si="44"/>
        <v>#REF!</v>
      </c>
      <c r="AG55" s="6"/>
      <c r="AH55" s="5">
        <f t="shared" si="45"/>
        <v>0</v>
      </c>
      <c r="AI55" s="6">
        <f t="shared" si="46"/>
        <v>0</v>
      </c>
      <c r="AL55" s="50"/>
      <c r="AM55" s="50"/>
      <c r="AN55" s="50"/>
    </row>
    <row r="56" spans="1:44" ht="15.95" hidden="1" customHeight="1" x14ac:dyDescent="0.3">
      <c r="A56" s="180" t="s">
        <v>7</v>
      </c>
      <c r="B56" s="181"/>
      <c r="C56" s="182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2">
        <f t="shared" si="39"/>
        <v>0</v>
      </c>
      <c r="Z56" s="2">
        <f t="shared" si="40"/>
        <v>0</v>
      </c>
      <c r="AA56" s="2">
        <f t="shared" si="41"/>
        <v>0</v>
      </c>
      <c r="AB56" s="3">
        <f t="shared" si="42"/>
        <v>0</v>
      </c>
      <c r="AC56" s="4">
        <f t="shared" si="43"/>
        <v>0</v>
      </c>
      <c r="AD56" s="1" t="s">
        <v>7</v>
      </c>
      <c r="AE56" s="5" t="e">
        <f>(Y56*11)+(Z56*8)+(AB56*13)+(#REF!*8)</f>
        <v>#REF!</v>
      </c>
      <c r="AF56" s="13" t="e">
        <f t="shared" si="44"/>
        <v>#REF!</v>
      </c>
      <c r="AG56" s="6"/>
      <c r="AH56" s="5">
        <f t="shared" si="45"/>
        <v>0</v>
      </c>
      <c r="AI56" s="6">
        <f t="shared" si="46"/>
        <v>0</v>
      </c>
      <c r="AJ56" s="68"/>
      <c r="AL56" s="50"/>
      <c r="AM56" s="50"/>
      <c r="AN56" s="50"/>
    </row>
    <row r="57" spans="1:44" ht="15.6" customHeight="1" x14ac:dyDescent="0.3">
      <c r="A57" s="69"/>
      <c r="B57" s="69"/>
      <c r="C57" s="69"/>
      <c r="D57" s="173"/>
      <c r="E57" s="173"/>
      <c r="F57" s="173"/>
      <c r="G57" s="173"/>
      <c r="H57" s="173"/>
      <c r="I57" s="173"/>
      <c r="J57" s="174"/>
      <c r="K57" s="174"/>
      <c r="L57" s="174"/>
      <c r="M57" s="173"/>
      <c r="N57" s="173"/>
      <c r="O57" s="173"/>
      <c r="P57" s="173"/>
      <c r="Q57" s="173"/>
      <c r="R57" s="173"/>
      <c r="S57" s="34"/>
      <c r="T57" s="34"/>
      <c r="U57" s="34"/>
      <c r="V57" s="34"/>
      <c r="W57" s="34"/>
      <c r="X57" s="34"/>
      <c r="Y57" s="33"/>
      <c r="Z57" s="70"/>
      <c r="AA57" s="70"/>
      <c r="AB57" s="34"/>
      <c r="AC57" s="34"/>
      <c r="AD57" s="71"/>
      <c r="AF57" s="48"/>
      <c r="AL57" s="50"/>
      <c r="AM57" s="50"/>
      <c r="AN57" s="50"/>
    </row>
    <row r="58" spans="1:44" ht="15.6" customHeight="1" x14ac:dyDescent="0.3">
      <c r="A58" s="241" t="s">
        <v>80</v>
      </c>
      <c r="B58" s="241"/>
      <c r="C58" s="241"/>
      <c r="D58" s="241"/>
      <c r="E58" s="241"/>
      <c r="F58" s="241"/>
      <c r="G58" s="241"/>
      <c r="H58" s="31"/>
      <c r="I58" s="31"/>
      <c r="J58" s="242"/>
      <c r="K58" s="242"/>
      <c r="L58" s="242"/>
      <c r="M58" s="32"/>
      <c r="N58" s="33"/>
      <c r="O58" s="33"/>
      <c r="P58" s="33"/>
      <c r="Q58" s="33"/>
      <c r="R58" s="33"/>
      <c r="S58" s="34"/>
      <c r="T58" s="34"/>
      <c r="U58" s="34"/>
      <c r="V58" s="34"/>
      <c r="W58" s="34"/>
      <c r="X58" s="34"/>
      <c r="Y58" s="33"/>
      <c r="Z58" s="70"/>
      <c r="AA58" s="70"/>
      <c r="AB58" s="70"/>
      <c r="AC58" s="70"/>
      <c r="AD58" s="72"/>
    </row>
    <row r="59" spans="1:44" ht="15.6" customHeight="1" x14ac:dyDescent="0.3">
      <c r="A59" s="233" t="s">
        <v>25</v>
      </c>
      <c r="B59" s="243"/>
      <c r="C59" s="234"/>
      <c r="D59" s="233" t="s">
        <v>31</v>
      </c>
      <c r="E59" s="234"/>
      <c r="F59" s="233" t="s">
        <v>77</v>
      </c>
      <c r="G59" s="234"/>
      <c r="H59" s="233" t="s">
        <v>44</v>
      </c>
      <c r="I59" s="234"/>
      <c r="J59" s="233" t="s">
        <v>32</v>
      </c>
      <c r="K59" s="245"/>
      <c r="L59" s="222" t="s">
        <v>33</v>
      </c>
      <c r="M59" s="223"/>
      <c r="N59" s="226" t="s">
        <v>34</v>
      </c>
      <c r="O59" s="227"/>
      <c r="P59" s="227"/>
      <c r="Q59" s="228"/>
      <c r="R59" s="229" t="s">
        <v>35</v>
      </c>
      <c r="S59" s="230"/>
      <c r="T59" s="233" t="s">
        <v>24</v>
      </c>
      <c r="U59" s="234"/>
      <c r="V59" s="175"/>
      <c r="W59" s="175"/>
      <c r="X59" s="73"/>
      <c r="Y59" s="166" t="s">
        <v>25</v>
      </c>
      <c r="Z59" s="166"/>
      <c r="AA59" s="251" t="s">
        <v>37</v>
      </c>
      <c r="AB59" s="253" t="s">
        <v>34</v>
      </c>
      <c r="AC59" s="253" t="s">
        <v>38</v>
      </c>
      <c r="AD59" s="220" t="s">
        <v>39</v>
      </c>
      <c r="AE59" s="74"/>
      <c r="AF59" s="75"/>
      <c r="AG59" s="46"/>
      <c r="AJ59" s="47"/>
    </row>
    <row r="60" spans="1:44" ht="15.6" customHeight="1" x14ac:dyDescent="0.3">
      <c r="A60" s="235"/>
      <c r="B60" s="244"/>
      <c r="C60" s="236"/>
      <c r="D60" s="235"/>
      <c r="E60" s="236"/>
      <c r="F60" s="235"/>
      <c r="G60" s="236"/>
      <c r="H60" s="235"/>
      <c r="I60" s="236"/>
      <c r="J60" s="235"/>
      <c r="K60" s="245"/>
      <c r="L60" s="224"/>
      <c r="M60" s="225"/>
      <c r="N60" s="237" t="s">
        <v>31</v>
      </c>
      <c r="O60" s="238"/>
      <c r="P60" s="239" t="s">
        <v>32</v>
      </c>
      <c r="Q60" s="240"/>
      <c r="R60" s="231"/>
      <c r="S60" s="232"/>
      <c r="T60" s="235"/>
      <c r="U60" s="236"/>
      <c r="V60" s="175"/>
      <c r="W60" s="175"/>
      <c r="X60" s="73"/>
      <c r="Y60" s="166"/>
      <c r="Z60" s="166"/>
      <c r="AA60" s="252"/>
      <c r="AB60" s="253"/>
      <c r="AC60" s="253"/>
      <c r="AD60" s="221"/>
      <c r="AE60" s="76"/>
      <c r="AF60" s="77"/>
      <c r="AG60" s="46"/>
      <c r="AJ60" s="40" t="s">
        <v>25</v>
      </c>
      <c r="AK60" s="40" t="s">
        <v>31</v>
      </c>
      <c r="AL60" s="41" t="s">
        <v>73</v>
      </c>
      <c r="AM60" s="41" t="s">
        <v>44</v>
      </c>
      <c r="AN60" s="40" t="s">
        <v>32</v>
      </c>
      <c r="AO60" s="40" t="s">
        <v>24</v>
      </c>
      <c r="AP60" s="41" t="s">
        <v>41</v>
      </c>
      <c r="AR60" s="78"/>
    </row>
    <row r="61" spans="1:44" ht="15.75" customHeight="1" x14ac:dyDescent="0.3">
      <c r="A61" s="170" t="s">
        <v>0</v>
      </c>
      <c r="B61" s="171"/>
      <c r="C61" s="172"/>
      <c r="D61" s="168">
        <f>AK61-N61</f>
        <v>0</v>
      </c>
      <c r="E61" s="169"/>
      <c r="F61" s="168">
        <f>AL61</f>
        <v>0</v>
      </c>
      <c r="G61" s="169"/>
      <c r="H61" s="168">
        <f>AM61</f>
        <v>0</v>
      </c>
      <c r="I61" s="169"/>
      <c r="J61" s="168">
        <f>AN61</f>
        <v>0</v>
      </c>
      <c r="K61" s="254"/>
      <c r="L61" s="254">
        <v>0</v>
      </c>
      <c r="M61" s="254"/>
      <c r="N61" s="168">
        <v>0</v>
      </c>
      <c r="O61" s="169"/>
      <c r="P61" s="168">
        <v>0</v>
      </c>
      <c r="Q61" s="169"/>
      <c r="R61" s="168">
        <f>SUM(D61:Q61)</f>
        <v>0</v>
      </c>
      <c r="S61" s="169"/>
      <c r="T61" s="168">
        <f t="shared" ref="T61:T64" si="47">AO61</f>
        <v>10</v>
      </c>
      <c r="U61" s="169"/>
      <c r="V61" s="165"/>
      <c r="W61" s="165"/>
      <c r="X61" s="73"/>
      <c r="Y61" s="166" t="s">
        <v>0</v>
      </c>
      <c r="Z61" s="166"/>
      <c r="AA61" s="35">
        <f>D61*4+J61*4</f>
        <v>0</v>
      </c>
      <c r="AB61" s="36">
        <f>(N61*12)+(P61*12)</f>
        <v>0</v>
      </c>
      <c r="AC61" s="36">
        <f>(N61*4)+(P61*4)</f>
        <v>0</v>
      </c>
      <c r="AD61" s="36">
        <f>(AN61*8)</f>
        <v>0</v>
      </c>
      <c r="AE61" s="79"/>
      <c r="AF61" s="80"/>
      <c r="AG61" s="46"/>
      <c r="AJ61" s="40" t="s">
        <v>0</v>
      </c>
      <c r="AK61" s="39">
        <f t="shared" ref="AK61:AO68" si="48">Y4+Y13+Y22+Y31+Y40+Y49</f>
        <v>0</v>
      </c>
      <c r="AL61" s="39">
        <f t="shared" si="48"/>
        <v>0</v>
      </c>
      <c r="AM61" s="39">
        <f t="shared" si="48"/>
        <v>0</v>
      </c>
      <c r="AN61" s="39">
        <f t="shared" si="48"/>
        <v>0</v>
      </c>
      <c r="AO61" s="39">
        <f t="shared" si="48"/>
        <v>10</v>
      </c>
      <c r="AP61" s="39">
        <f t="shared" ref="AP61:AP68" si="49">SUM(AK61:AN61)</f>
        <v>0</v>
      </c>
      <c r="AQ61" s="81">
        <f>AP61+AO61</f>
        <v>10</v>
      </c>
      <c r="AR61" s="81"/>
    </row>
    <row r="62" spans="1:44" ht="15.6" customHeight="1" x14ac:dyDescent="0.3">
      <c r="A62" s="170" t="s">
        <v>1</v>
      </c>
      <c r="B62" s="171"/>
      <c r="C62" s="172"/>
      <c r="D62" s="168">
        <f t="shared" ref="D62:D68" si="50">AK62</f>
        <v>0</v>
      </c>
      <c r="E62" s="169"/>
      <c r="F62" s="168">
        <f>AL62</f>
        <v>0</v>
      </c>
      <c r="G62" s="169"/>
      <c r="H62" s="168">
        <f>AM62</f>
        <v>0</v>
      </c>
      <c r="I62" s="169"/>
      <c r="J62" s="168">
        <f>AN62-P62</f>
        <v>0</v>
      </c>
      <c r="K62" s="169"/>
      <c r="L62" s="254">
        <v>0</v>
      </c>
      <c r="M62" s="254"/>
      <c r="N62" s="168">
        <v>0</v>
      </c>
      <c r="O62" s="169"/>
      <c r="P62" s="168">
        <v>0</v>
      </c>
      <c r="Q62" s="169"/>
      <c r="R62" s="168">
        <f>SUM(D62:Q62)</f>
        <v>0</v>
      </c>
      <c r="S62" s="169"/>
      <c r="T62" s="168">
        <f t="shared" si="47"/>
        <v>10</v>
      </c>
      <c r="U62" s="169"/>
      <c r="V62" s="165"/>
      <c r="W62" s="165"/>
      <c r="X62" s="73"/>
      <c r="Y62" s="246" t="s">
        <v>1</v>
      </c>
      <c r="Z62" s="246"/>
      <c r="AA62" s="35">
        <f>D62*4+J62*4</f>
        <v>0</v>
      </c>
      <c r="AB62" s="36">
        <f>(N62*12)+(P62*12)</f>
        <v>0</v>
      </c>
      <c r="AC62" s="36">
        <f>(N62*4)+(P62*4)</f>
        <v>0</v>
      </c>
      <c r="AD62" s="36">
        <f t="shared" ref="AD62:AD68" si="51">(AN62*8)</f>
        <v>0</v>
      </c>
      <c r="AE62" s="79"/>
      <c r="AF62" s="80"/>
      <c r="AG62" s="46"/>
      <c r="AJ62" s="40" t="s">
        <v>1</v>
      </c>
      <c r="AK62" s="39">
        <f t="shared" si="48"/>
        <v>0</v>
      </c>
      <c r="AL62" s="39">
        <f t="shared" si="48"/>
        <v>0</v>
      </c>
      <c r="AM62" s="39">
        <f t="shared" si="48"/>
        <v>0</v>
      </c>
      <c r="AN62" s="39">
        <f t="shared" si="48"/>
        <v>0</v>
      </c>
      <c r="AO62" s="39">
        <f t="shared" si="48"/>
        <v>10</v>
      </c>
      <c r="AP62" s="39">
        <f t="shared" si="49"/>
        <v>0</v>
      </c>
      <c r="AQ62" s="81">
        <f>AP62+AO62</f>
        <v>10</v>
      </c>
      <c r="AR62" s="81"/>
    </row>
    <row r="63" spans="1:44" ht="15.6" customHeight="1" x14ac:dyDescent="0.3">
      <c r="A63" s="170" t="s">
        <v>2</v>
      </c>
      <c r="B63" s="171"/>
      <c r="C63" s="172"/>
      <c r="D63" s="168">
        <f t="shared" si="50"/>
        <v>0</v>
      </c>
      <c r="E63" s="169"/>
      <c r="F63" s="168">
        <f t="shared" ref="F63:F68" si="52">AL63</f>
        <v>0</v>
      </c>
      <c r="G63" s="169"/>
      <c r="H63" s="168">
        <f t="shared" ref="H63:H68" si="53">AM63</f>
        <v>0</v>
      </c>
      <c r="I63" s="169"/>
      <c r="J63" s="168">
        <f t="shared" ref="J63:J68" si="54">AN63-P63</f>
        <v>0</v>
      </c>
      <c r="K63" s="169"/>
      <c r="L63" s="168">
        <v>0</v>
      </c>
      <c r="M63" s="169"/>
      <c r="N63" s="168">
        <v>0</v>
      </c>
      <c r="O63" s="169"/>
      <c r="P63" s="168">
        <v>0</v>
      </c>
      <c r="Q63" s="169"/>
      <c r="R63" s="168">
        <f t="shared" ref="R63:R69" si="55">SUM(D63:Q63)</f>
        <v>0</v>
      </c>
      <c r="S63" s="169"/>
      <c r="T63" s="168">
        <f t="shared" si="47"/>
        <v>10</v>
      </c>
      <c r="U63" s="169"/>
      <c r="V63" s="165"/>
      <c r="W63" s="165"/>
      <c r="X63" s="73"/>
      <c r="Y63" s="247" t="s">
        <v>2</v>
      </c>
      <c r="Z63" s="248"/>
      <c r="AA63" s="35">
        <f t="shared" ref="AA63:AA68" si="56">D63*4+J63*4</f>
        <v>0</v>
      </c>
      <c r="AB63" s="36">
        <f t="shared" ref="AB63:AB68" si="57">(N63*12)+(P63*12)</f>
        <v>0</v>
      </c>
      <c r="AC63" s="36">
        <f t="shared" ref="AC63:AC68" si="58">(N63*4)+(P63*4)</f>
        <v>0</v>
      </c>
      <c r="AD63" s="36">
        <f t="shared" si="51"/>
        <v>0</v>
      </c>
      <c r="AE63" s="79"/>
      <c r="AF63" s="80"/>
      <c r="AG63" s="46"/>
      <c r="AJ63" s="40" t="s">
        <v>2</v>
      </c>
      <c r="AK63" s="39">
        <f t="shared" si="48"/>
        <v>0</v>
      </c>
      <c r="AL63" s="39">
        <f t="shared" si="48"/>
        <v>0</v>
      </c>
      <c r="AM63" s="39">
        <f t="shared" si="48"/>
        <v>0</v>
      </c>
      <c r="AN63" s="39">
        <f t="shared" si="48"/>
        <v>0</v>
      </c>
      <c r="AO63" s="39">
        <f t="shared" si="48"/>
        <v>10</v>
      </c>
      <c r="AP63" s="39">
        <f t="shared" si="49"/>
        <v>0</v>
      </c>
      <c r="AQ63" s="81">
        <f t="shared" ref="AQ63:AQ68" si="59">AP63+AO63</f>
        <v>10</v>
      </c>
      <c r="AR63" s="81"/>
    </row>
    <row r="64" spans="1:44" ht="15.6" customHeight="1" x14ac:dyDescent="0.3">
      <c r="A64" s="170" t="s">
        <v>3</v>
      </c>
      <c r="B64" s="171"/>
      <c r="C64" s="172"/>
      <c r="D64" s="168">
        <f t="shared" si="50"/>
        <v>0</v>
      </c>
      <c r="E64" s="169"/>
      <c r="F64" s="168">
        <f t="shared" si="52"/>
        <v>0</v>
      </c>
      <c r="G64" s="169"/>
      <c r="H64" s="168">
        <f t="shared" si="53"/>
        <v>0</v>
      </c>
      <c r="I64" s="169"/>
      <c r="J64" s="168">
        <f t="shared" si="54"/>
        <v>0</v>
      </c>
      <c r="K64" s="169"/>
      <c r="L64" s="254">
        <v>0</v>
      </c>
      <c r="M64" s="254"/>
      <c r="N64" s="168">
        <v>0</v>
      </c>
      <c r="O64" s="169"/>
      <c r="P64" s="168">
        <v>0</v>
      </c>
      <c r="Q64" s="169"/>
      <c r="R64" s="168">
        <f>SUM(D64:Q64)</f>
        <v>0</v>
      </c>
      <c r="S64" s="169"/>
      <c r="T64" s="168">
        <f t="shared" si="47"/>
        <v>10</v>
      </c>
      <c r="U64" s="169"/>
      <c r="V64" s="165"/>
      <c r="W64" s="165"/>
      <c r="X64" s="73"/>
      <c r="Y64" s="249" t="s">
        <v>3</v>
      </c>
      <c r="Z64" s="250"/>
      <c r="AA64" s="35">
        <f t="shared" si="56"/>
        <v>0</v>
      </c>
      <c r="AB64" s="36">
        <f t="shared" si="57"/>
        <v>0</v>
      </c>
      <c r="AC64" s="36">
        <f t="shared" si="58"/>
        <v>0</v>
      </c>
      <c r="AD64" s="36">
        <f t="shared" si="51"/>
        <v>0</v>
      </c>
      <c r="AE64" s="79"/>
      <c r="AF64" s="80"/>
      <c r="AG64" s="46"/>
      <c r="AJ64" s="40" t="s">
        <v>3</v>
      </c>
      <c r="AK64" s="39">
        <f t="shared" si="48"/>
        <v>0</v>
      </c>
      <c r="AL64" s="39">
        <f t="shared" si="48"/>
        <v>0</v>
      </c>
      <c r="AM64" s="39">
        <f t="shared" si="48"/>
        <v>0</v>
      </c>
      <c r="AN64" s="39">
        <f t="shared" si="48"/>
        <v>0</v>
      </c>
      <c r="AO64" s="39">
        <f t="shared" si="48"/>
        <v>10</v>
      </c>
      <c r="AP64" s="39">
        <f t="shared" si="49"/>
        <v>0</v>
      </c>
      <c r="AQ64" s="81">
        <f t="shared" si="59"/>
        <v>10</v>
      </c>
      <c r="AR64" s="81"/>
    </row>
    <row r="65" spans="1:44" ht="15.6" customHeight="1" x14ac:dyDescent="0.3">
      <c r="A65" s="170" t="s">
        <v>4</v>
      </c>
      <c r="B65" s="171"/>
      <c r="C65" s="172"/>
      <c r="D65" s="168">
        <f t="shared" si="50"/>
        <v>0</v>
      </c>
      <c r="E65" s="169"/>
      <c r="F65" s="168">
        <f t="shared" si="52"/>
        <v>0</v>
      </c>
      <c r="G65" s="169"/>
      <c r="H65" s="168">
        <f t="shared" si="53"/>
        <v>0</v>
      </c>
      <c r="I65" s="169"/>
      <c r="J65" s="168">
        <f t="shared" si="54"/>
        <v>0</v>
      </c>
      <c r="K65" s="169"/>
      <c r="L65" s="254">
        <v>0</v>
      </c>
      <c r="M65" s="254"/>
      <c r="N65" s="168">
        <v>0</v>
      </c>
      <c r="O65" s="169"/>
      <c r="P65" s="168">
        <v>0</v>
      </c>
      <c r="Q65" s="169"/>
      <c r="R65" s="168">
        <f t="shared" si="55"/>
        <v>0</v>
      </c>
      <c r="S65" s="169"/>
      <c r="T65" s="168">
        <f>AO65</f>
        <v>10</v>
      </c>
      <c r="U65" s="169"/>
      <c r="V65" s="165"/>
      <c r="W65" s="165"/>
      <c r="X65" s="73"/>
      <c r="Y65" s="166" t="s">
        <v>4</v>
      </c>
      <c r="Z65" s="166"/>
      <c r="AA65" s="35">
        <f>D65*4+J65*4</f>
        <v>0</v>
      </c>
      <c r="AB65" s="36">
        <f t="shared" si="57"/>
        <v>0</v>
      </c>
      <c r="AC65" s="36">
        <f t="shared" si="58"/>
        <v>0</v>
      </c>
      <c r="AD65" s="36">
        <f t="shared" si="51"/>
        <v>0</v>
      </c>
      <c r="AE65" s="79"/>
      <c r="AF65" s="80"/>
      <c r="AG65" s="46"/>
      <c r="AJ65" s="40" t="s">
        <v>4</v>
      </c>
      <c r="AK65" s="39">
        <f t="shared" si="48"/>
        <v>0</v>
      </c>
      <c r="AL65" s="39">
        <f t="shared" si="48"/>
        <v>0</v>
      </c>
      <c r="AM65" s="39">
        <f t="shared" si="48"/>
        <v>0</v>
      </c>
      <c r="AN65" s="39">
        <f t="shared" si="48"/>
        <v>0</v>
      </c>
      <c r="AO65" s="39">
        <f t="shared" si="48"/>
        <v>10</v>
      </c>
      <c r="AP65" s="39">
        <f t="shared" si="49"/>
        <v>0</v>
      </c>
      <c r="AQ65" s="81">
        <f>AP65+AO65</f>
        <v>10</v>
      </c>
      <c r="AR65" s="81"/>
    </row>
    <row r="66" spans="1:44" ht="15.6" customHeight="1" x14ac:dyDescent="0.3">
      <c r="A66" s="170" t="s">
        <v>5</v>
      </c>
      <c r="B66" s="171"/>
      <c r="C66" s="172"/>
      <c r="D66" s="168">
        <f t="shared" si="50"/>
        <v>0</v>
      </c>
      <c r="E66" s="169"/>
      <c r="F66" s="168">
        <f t="shared" si="52"/>
        <v>0</v>
      </c>
      <c r="G66" s="169"/>
      <c r="H66" s="168">
        <f t="shared" si="53"/>
        <v>0</v>
      </c>
      <c r="I66" s="169"/>
      <c r="J66" s="168">
        <f t="shared" si="54"/>
        <v>0</v>
      </c>
      <c r="K66" s="169"/>
      <c r="L66" s="254">
        <v>0</v>
      </c>
      <c r="M66" s="254"/>
      <c r="N66" s="168">
        <v>0</v>
      </c>
      <c r="O66" s="169"/>
      <c r="P66" s="168">
        <v>0</v>
      </c>
      <c r="Q66" s="169"/>
      <c r="R66" s="168">
        <f t="shared" si="55"/>
        <v>0</v>
      </c>
      <c r="S66" s="169"/>
      <c r="T66" s="168">
        <f t="shared" ref="T66:T67" si="60">AO66</f>
        <v>10</v>
      </c>
      <c r="U66" s="169"/>
      <c r="V66" s="165"/>
      <c r="W66" s="165"/>
      <c r="X66" s="73"/>
      <c r="Y66" s="166" t="s">
        <v>5</v>
      </c>
      <c r="Z66" s="166"/>
      <c r="AA66" s="35">
        <f t="shared" si="56"/>
        <v>0</v>
      </c>
      <c r="AB66" s="36">
        <f t="shared" si="57"/>
        <v>0</v>
      </c>
      <c r="AC66" s="36">
        <f t="shared" si="58"/>
        <v>0</v>
      </c>
      <c r="AD66" s="36">
        <f t="shared" si="51"/>
        <v>0</v>
      </c>
      <c r="AE66" s="79"/>
      <c r="AF66" s="80"/>
      <c r="AG66" s="46"/>
      <c r="AJ66" s="40" t="s">
        <v>5</v>
      </c>
      <c r="AK66" s="39">
        <f t="shared" si="48"/>
        <v>0</v>
      </c>
      <c r="AL66" s="39">
        <f t="shared" si="48"/>
        <v>0</v>
      </c>
      <c r="AM66" s="39">
        <f t="shared" si="48"/>
        <v>0</v>
      </c>
      <c r="AN66" s="39">
        <f t="shared" si="48"/>
        <v>0</v>
      </c>
      <c r="AO66" s="39">
        <f t="shared" si="48"/>
        <v>10</v>
      </c>
      <c r="AP66" s="39">
        <f t="shared" si="49"/>
        <v>0</v>
      </c>
      <c r="AQ66" s="81">
        <f>AP66+AO66</f>
        <v>10</v>
      </c>
      <c r="AR66" s="81"/>
    </row>
    <row r="67" spans="1:44" ht="15.6" customHeight="1" x14ac:dyDescent="0.3">
      <c r="A67" s="170" t="s">
        <v>6</v>
      </c>
      <c r="B67" s="171"/>
      <c r="C67" s="172"/>
      <c r="D67" s="168">
        <f t="shared" si="50"/>
        <v>0</v>
      </c>
      <c r="E67" s="169"/>
      <c r="F67" s="168">
        <f t="shared" si="52"/>
        <v>0</v>
      </c>
      <c r="G67" s="169"/>
      <c r="H67" s="168">
        <f t="shared" si="53"/>
        <v>0</v>
      </c>
      <c r="I67" s="169"/>
      <c r="J67" s="168">
        <f t="shared" si="54"/>
        <v>0</v>
      </c>
      <c r="K67" s="169"/>
      <c r="L67" s="254">
        <v>0</v>
      </c>
      <c r="M67" s="254"/>
      <c r="N67" s="168">
        <v>0</v>
      </c>
      <c r="O67" s="169"/>
      <c r="P67" s="168">
        <v>0</v>
      </c>
      <c r="Q67" s="169"/>
      <c r="R67" s="168">
        <f t="shared" si="55"/>
        <v>0</v>
      </c>
      <c r="S67" s="169"/>
      <c r="T67" s="168">
        <f t="shared" si="60"/>
        <v>10</v>
      </c>
      <c r="U67" s="169"/>
      <c r="V67" s="165"/>
      <c r="W67" s="165"/>
      <c r="X67" s="73"/>
      <c r="Y67" s="166" t="s">
        <v>6</v>
      </c>
      <c r="Z67" s="166"/>
      <c r="AA67" s="35">
        <f t="shared" si="56"/>
        <v>0</v>
      </c>
      <c r="AB67" s="36">
        <f t="shared" si="57"/>
        <v>0</v>
      </c>
      <c r="AC67" s="36">
        <f t="shared" si="58"/>
        <v>0</v>
      </c>
      <c r="AD67" s="36">
        <f t="shared" si="51"/>
        <v>0</v>
      </c>
      <c r="AE67" s="79"/>
      <c r="AF67" s="80"/>
      <c r="AG67" s="46"/>
      <c r="AJ67" s="40" t="s">
        <v>6</v>
      </c>
      <c r="AK67" s="39">
        <f t="shared" si="48"/>
        <v>0</v>
      </c>
      <c r="AL67" s="39">
        <f t="shared" si="48"/>
        <v>0</v>
      </c>
      <c r="AM67" s="39">
        <f t="shared" si="48"/>
        <v>0</v>
      </c>
      <c r="AN67" s="39">
        <f t="shared" si="48"/>
        <v>0</v>
      </c>
      <c r="AO67" s="39">
        <f t="shared" si="48"/>
        <v>10</v>
      </c>
      <c r="AP67" s="39">
        <f t="shared" si="49"/>
        <v>0</v>
      </c>
      <c r="AQ67" s="81">
        <f>AP67+AO67</f>
        <v>10</v>
      </c>
      <c r="AR67" s="81"/>
    </row>
    <row r="68" spans="1:44" ht="15.6" customHeight="1" x14ac:dyDescent="0.3">
      <c r="A68" s="170" t="s">
        <v>7</v>
      </c>
      <c r="B68" s="171"/>
      <c r="C68" s="172"/>
      <c r="D68" s="168">
        <f t="shared" si="50"/>
        <v>0</v>
      </c>
      <c r="E68" s="169"/>
      <c r="F68" s="168">
        <f t="shared" si="52"/>
        <v>0</v>
      </c>
      <c r="G68" s="169"/>
      <c r="H68" s="168">
        <f t="shared" si="53"/>
        <v>0</v>
      </c>
      <c r="I68" s="169"/>
      <c r="J68" s="168">
        <f t="shared" si="54"/>
        <v>0</v>
      </c>
      <c r="K68" s="169"/>
      <c r="L68" s="254">
        <v>0</v>
      </c>
      <c r="M68" s="254"/>
      <c r="N68" s="168">
        <v>0</v>
      </c>
      <c r="O68" s="169"/>
      <c r="P68" s="168">
        <v>0</v>
      </c>
      <c r="Q68" s="169"/>
      <c r="R68" s="168">
        <f>SUM(D68:Q68)</f>
        <v>0</v>
      </c>
      <c r="S68" s="169"/>
      <c r="T68" s="168">
        <f>AO68</f>
        <v>10</v>
      </c>
      <c r="U68" s="169"/>
      <c r="V68" s="165"/>
      <c r="W68" s="165"/>
      <c r="X68" s="73"/>
      <c r="Y68" s="166" t="s">
        <v>7</v>
      </c>
      <c r="Z68" s="166"/>
      <c r="AA68" s="35">
        <f t="shared" si="56"/>
        <v>0</v>
      </c>
      <c r="AB68" s="36">
        <f t="shared" si="57"/>
        <v>0</v>
      </c>
      <c r="AC68" s="36">
        <f t="shared" si="58"/>
        <v>0</v>
      </c>
      <c r="AD68" s="36">
        <f t="shared" si="51"/>
        <v>0</v>
      </c>
      <c r="AE68" s="79"/>
      <c r="AF68" s="80"/>
      <c r="AG68" s="46"/>
      <c r="AJ68" s="40" t="s">
        <v>7</v>
      </c>
      <c r="AK68" s="39">
        <f t="shared" si="48"/>
        <v>0</v>
      </c>
      <c r="AL68" s="39">
        <f t="shared" si="48"/>
        <v>0</v>
      </c>
      <c r="AM68" s="39">
        <f t="shared" si="48"/>
        <v>0</v>
      </c>
      <c r="AN68" s="39">
        <f t="shared" si="48"/>
        <v>0</v>
      </c>
      <c r="AO68" s="39">
        <f t="shared" si="48"/>
        <v>10</v>
      </c>
      <c r="AP68" s="39">
        <f t="shared" si="49"/>
        <v>0</v>
      </c>
      <c r="AQ68" s="81">
        <f t="shared" si="59"/>
        <v>10</v>
      </c>
      <c r="AR68" s="81"/>
    </row>
    <row r="69" spans="1:44" ht="15.6" customHeight="1" x14ac:dyDescent="0.3">
      <c r="A69" s="170" t="s">
        <v>36</v>
      </c>
      <c r="B69" s="171"/>
      <c r="C69" s="172"/>
      <c r="D69" s="168">
        <f>SUM(D61:E68)</f>
        <v>0</v>
      </c>
      <c r="E69" s="169"/>
      <c r="F69" s="168">
        <f>SUM(F61:G68)</f>
        <v>0</v>
      </c>
      <c r="G69" s="169"/>
      <c r="H69" s="168">
        <f>SUM(H61:I68)</f>
        <v>0</v>
      </c>
      <c r="I69" s="169"/>
      <c r="J69" s="168">
        <f>SUM(J61:K68)</f>
        <v>0</v>
      </c>
      <c r="K69" s="254"/>
      <c r="L69" s="254">
        <f>SUM(L61:M68)</f>
        <v>0</v>
      </c>
      <c r="M69" s="254"/>
      <c r="N69" s="168">
        <v>0</v>
      </c>
      <c r="O69" s="169"/>
      <c r="P69" s="168">
        <v>0</v>
      </c>
      <c r="Q69" s="169"/>
      <c r="R69" s="168">
        <f t="shared" si="55"/>
        <v>0</v>
      </c>
      <c r="S69" s="169"/>
      <c r="T69" s="168">
        <f>SUM(T61:U68)</f>
        <v>80</v>
      </c>
      <c r="U69" s="169"/>
      <c r="V69" s="165"/>
      <c r="W69" s="165"/>
      <c r="X69" s="73"/>
      <c r="Y69" s="167" t="s">
        <v>40</v>
      </c>
      <c r="Z69" s="167"/>
      <c r="AA69" s="37">
        <f>SUM(AA61:AA68)</f>
        <v>0</v>
      </c>
      <c r="AB69" s="38">
        <f>SUM(AB61:AB68)</f>
        <v>0</v>
      </c>
      <c r="AC69" s="38">
        <f>SUM(AC61:AC68)</f>
        <v>0</v>
      </c>
      <c r="AD69" s="38">
        <f>SUM(AD61:AD68)</f>
        <v>0</v>
      </c>
      <c r="AE69" s="82"/>
      <c r="AF69" s="83"/>
      <c r="AG69" s="46"/>
      <c r="AJ69" s="41" t="s">
        <v>36</v>
      </c>
      <c r="AK69" s="39">
        <f t="shared" ref="AK69:AO69" si="61">SUM(AK61:AK68)</f>
        <v>0</v>
      </c>
      <c r="AL69" s="39">
        <f t="shared" si="61"/>
        <v>0</v>
      </c>
      <c r="AM69" s="39">
        <f>SUM(AM61:AM68)</f>
        <v>0</v>
      </c>
      <c r="AN69" s="39">
        <f t="shared" si="61"/>
        <v>0</v>
      </c>
      <c r="AO69" s="39">
        <f t="shared" si="61"/>
        <v>80</v>
      </c>
      <c r="AP69" s="39">
        <f>SUM(AP61:AP68)</f>
        <v>0</v>
      </c>
    </row>
    <row r="70" spans="1:44" ht="15.6" customHeight="1" x14ac:dyDescent="0.3">
      <c r="A70" s="84"/>
      <c r="B70" s="84"/>
      <c r="C70" s="84"/>
      <c r="D70" s="85"/>
      <c r="E70" s="85"/>
      <c r="F70" s="85"/>
      <c r="G70" s="85"/>
      <c r="H70" s="85"/>
      <c r="I70" s="85"/>
      <c r="J70" s="85"/>
      <c r="K70" s="85"/>
      <c r="L70" s="66"/>
      <c r="M70" s="66"/>
      <c r="N70" s="85"/>
      <c r="O70" s="85"/>
      <c r="P70" s="85"/>
      <c r="Q70" s="85"/>
      <c r="R70" s="86"/>
      <c r="S70" s="87"/>
      <c r="T70" s="87"/>
      <c r="U70" s="88"/>
      <c r="V70" s="88"/>
      <c r="W70" s="88"/>
      <c r="X70" s="88"/>
      <c r="Y70" s="82"/>
      <c r="Z70" s="82"/>
      <c r="AA70" s="82"/>
      <c r="AB70" s="82"/>
      <c r="AC70" s="82"/>
      <c r="AD70" s="83"/>
    </row>
    <row r="71" spans="1:44" x14ac:dyDescent="0.3">
      <c r="A71" s="163" t="s">
        <v>81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89"/>
      <c r="AD71" s="90"/>
    </row>
    <row r="72" spans="1:44" x14ac:dyDescent="0.3">
      <c r="A72" s="163" t="s">
        <v>82</v>
      </c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89"/>
      <c r="AD72" s="90"/>
    </row>
    <row r="73" spans="1:44" x14ac:dyDescent="0.3">
      <c r="A73" s="163" t="s">
        <v>83</v>
      </c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89"/>
      <c r="AD73" s="90"/>
    </row>
    <row r="74" spans="1:44" x14ac:dyDescent="0.3">
      <c r="A74" s="163" t="s">
        <v>84</v>
      </c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89"/>
      <c r="AD74" s="90"/>
    </row>
    <row r="75" spans="1:44" x14ac:dyDescent="0.3">
      <c r="A75" s="163" t="s">
        <v>85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89"/>
      <c r="AD75" s="90"/>
    </row>
    <row r="76" spans="1:44" ht="26.25" x14ac:dyDescent="0.3">
      <c r="A76" s="164" t="s">
        <v>86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91"/>
    </row>
    <row r="77" spans="1:44" ht="26.25" x14ac:dyDescent="0.3">
      <c r="A77" s="164" t="s">
        <v>87</v>
      </c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48"/>
    </row>
  </sheetData>
  <mergeCells count="697">
    <mergeCell ref="A4:C4"/>
    <mergeCell ref="D4:F4"/>
    <mergeCell ref="G4:I4"/>
    <mergeCell ref="J4:L4"/>
    <mergeCell ref="M4:O4"/>
    <mergeCell ref="P4:R4"/>
    <mergeCell ref="S4:U4"/>
    <mergeCell ref="V4:X4"/>
    <mergeCell ref="J2:L2"/>
    <mergeCell ref="S5:U5"/>
    <mergeCell ref="V5:X5"/>
    <mergeCell ref="A6:C6"/>
    <mergeCell ref="D6:F6"/>
    <mergeCell ref="G6:I6"/>
    <mergeCell ref="J6:L6"/>
    <mergeCell ref="M6:O6"/>
    <mergeCell ref="P6:R6"/>
    <mergeCell ref="S6:U6"/>
    <mergeCell ref="V6:X6"/>
    <mergeCell ref="A5:C5"/>
    <mergeCell ref="D5:F5"/>
    <mergeCell ref="G5:I5"/>
    <mergeCell ref="J5:L5"/>
    <mergeCell ref="M5:O5"/>
    <mergeCell ref="P5:R5"/>
    <mergeCell ref="S7:U7"/>
    <mergeCell ref="V7:X7"/>
    <mergeCell ref="A8:C8"/>
    <mergeCell ref="D8:F8"/>
    <mergeCell ref="G8:I8"/>
    <mergeCell ref="J8:L8"/>
    <mergeCell ref="M8:O8"/>
    <mergeCell ref="P8:R8"/>
    <mergeCell ref="S8:U8"/>
    <mergeCell ref="V8:X8"/>
    <mergeCell ref="A7:C7"/>
    <mergeCell ref="D7:F7"/>
    <mergeCell ref="G7:I7"/>
    <mergeCell ref="J7:L7"/>
    <mergeCell ref="M7:O7"/>
    <mergeCell ref="P7:R7"/>
    <mergeCell ref="A12:C12"/>
    <mergeCell ref="D12:F12"/>
    <mergeCell ref="G12:I12"/>
    <mergeCell ref="J12:L12"/>
    <mergeCell ref="M12:O12"/>
    <mergeCell ref="A11:C11"/>
    <mergeCell ref="S9:U9"/>
    <mergeCell ref="V9:X9"/>
    <mergeCell ref="A10:C10"/>
    <mergeCell ref="D10:F10"/>
    <mergeCell ref="G10:I10"/>
    <mergeCell ref="J10:L10"/>
    <mergeCell ref="M10:O10"/>
    <mergeCell ref="P10:R10"/>
    <mergeCell ref="S10:U10"/>
    <mergeCell ref="V10:X10"/>
    <mergeCell ref="A9:C9"/>
    <mergeCell ref="D9:F9"/>
    <mergeCell ref="G9:I9"/>
    <mergeCell ref="J9:L9"/>
    <mergeCell ref="M9:O9"/>
    <mergeCell ref="P9:R9"/>
    <mergeCell ref="D11:F11"/>
    <mergeCell ref="G11:I11"/>
    <mergeCell ref="S13:U13"/>
    <mergeCell ref="V13:X13"/>
    <mergeCell ref="A14:C14"/>
    <mergeCell ref="D14:F14"/>
    <mergeCell ref="G14:I14"/>
    <mergeCell ref="J14:L14"/>
    <mergeCell ref="M14:O14"/>
    <mergeCell ref="P14:R14"/>
    <mergeCell ref="S14:U14"/>
    <mergeCell ref="V14:X14"/>
    <mergeCell ref="A13:C13"/>
    <mergeCell ref="D13:F13"/>
    <mergeCell ref="G13:I13"/>
    <mergeCell ref="J13:L13"/>
    <mergeCell ref="M13:O13"/>
    <mergeCell ref="P13:R13"/>
    <mergeCell ref="S15:U15"/>
    <mergeCell ref="V15:X15"/>
    <mergeCell ref="A16:C16"/>
    <mergeCell ref="D16:F16"/>
    <mergeCell ref="G16:I16"/>
    <mergeCell ref="J16:L16"/>
    <mergeCell ref="M16:O16"/>
    <mergeCell ref="P16:R16"/>
    <mergeCell ref="S16:U16"/>
    <mergeCell ref="V16:X16"/>
    <mergeCell ref="A15:C15"/>
    <mergeCell ref="S19:U19"/>
    <mergeCell ref="V19:X19"/>
    <mergeCell ref="A20:C20"/>
    <mergeCell ref="D20:F20"/>
    <mergeCell ref="G20:I20"/>
    <mergeCell ref="J20:L20"/>
    <mergeCell ref="A19:C19"/>
    <mergeCell ref="S17:U17"/>
    <mergeCell ref="V17:X17"/>
    <mergeCell ref="A18:C18"/>
    <mergeCell ref="D18:F18"/>
    <mergeCell ref="G18:I18"/>
    <mergeCell ref="J18:L18"/>
    <mergeCell ref="M18:O18"/>
    <mergeCell ref="P18:R18"/>
    <mergeCell ref="S18:U18"/>
    <mergeCell ref="V18:X18"/>
    <mergeCell ref="A17:C17"/>
    <mergeCell ref="D19:F19"/>
    <mergeCell ref="G19:I19"/>
    <mergeCell ref="J19:L19"/>
    <mergeCell ref="M19:O19"/>
    <mergeCell ref="P19:R19"/>
    <mergeCell ref="M20:O20"/>
    <mergeCell ref="S21:U21"/>
    <mergeCell ref="V21:X21"/>
    <mergeCell ref="A22:C22"/>
    <mergeCell ref="D22:F22"/>
    <mergeCell ref="G22:I22"/>
    <mergeCell ref="J22:L22"/>
    <mergeCell ref="M22:O22"/>
    <mergeCell ref="P22:R22"/>
    <mergeCell ref="S22:U22"/>
    <mergeCell ref="V22:X22"/>
    <mergeCell ref="A21:C21"/>
    <mergeCell ref="D21:F21"/>
    <mergeCell ref="G21:I21"/>
    <mergeCell ref="J21:L21"/>
    <mergeCell ref="M21:O21"/>
    <mergeCell ref="P21:R21"/>
    <mergeCell ref="S23:U23"/>
    <mergeCell ref="V23:X23"/>
    <mergeCell ref="A24:C24"/>
    <mergeCell ref="D24:F24"/>
    <mergeCell ref="G24:I24"/>
    <mergeCell ref="J24:L24"/>
    <mergeCell ref="M24:O24"/>
    <mergeCell ref="P24:R24"/>
    <mergeCell ref="S24:U24"/>
    <mergeCell ref="V24:X24"/>
    <mergeCell ref="A23:C23"/>
    <mergeCell ref="S25:U25"/>
    <mergeCell ref="V25:X25"/>
    <mergeCell ref="A26:C26"/>
    <mergeCell ref="D26:F26"/>
    <mergeCell ref="G26:I26"/>
    <mergeCell ref="J26:L26"/>
    <mergeCell ref="M26:O26"/>
    <mergeCell ref="P26:R26"/>
    <mergeCell ref="S26:U26"/>
    <mergeCell ref="V26:X26"/>
    <mergeCell ref="A25:C25"/>
    <mergeCell ref="A30:C30"/>
    <mergeCell ref="D30:F30"/>
    <mergeCell ref="G30:I30"/>
    <mergeCell ref="J30:L30"/>
    <mergeCell ref="M30:O30"/>
    <mergeCell ref="A29:C29"/>
    <mergeCell ref="S27:U27"/>
    <mergeCell ref="V27:X27"/>
    <mergeCell ref="A28:C28"/>
    <mergeCell ref="D28:F28"/>
    <mergeCell ref="G28:I28"/>
    <mergeCell ref="J28:L28"/>
    <mergeCell ref="M28:O28"/>
    <mergeCell ref="P28:R28"/>
    <mergeCell ref="S28:U28"/>
    <mergeCell ref="V28:X28"/>
    <mergeCell ref="A27:C27"/>
    <mergeCell ref="D27:F27"/>
    <mergeCell ref="G27:I27"/>
    <mergeCell ref="J27:L27"/>
    <mergeCell ref="M27:O27"/>
    <mergeCell ref="P27:R27"/>
    <mergeCell ref="D29:F29"/>
    <mergeCell ref="G29:I29"/>
    <mergeCell ref="S31:U31"/>
    <mergeCell ref="V31:X31"/>
    <mergeCell ref="A32:C32"/>
    <mergeCell ref="D32:F32"/>
    <mergeCell ref="G32:I32"/>
    <mergeCell ref="J32:L32"/>
    <mergeCell ref="M32:O32"/>
    <mergeCell ref="P32:R32"/>
    <mergeCell ref="S32:U32"/>
    <mergeCell ref="V32:X32"/>
    <mergeCell ref="A31:C31"/>
    <mergeCell ref="D31:F31"/>
    <mergeCell ref="G31:I31"/>
    <mergeCell ref="J31:L31"/>
    <mergeCell ref="M31:O31"/>
    <mergeCell ref="P31:R31"/>
    <mergeCell ref="S33:U33"/>
    <mergeCell ref="V33:X33"/>
    <mergeCell ref="A34:C34"/>
    <mergeCell ref="D34:F34"/>
    <mergeCell ref="G34:I34"/>
    <mergeCell ref="J34:L34"/>
    <mergeCell ref="M34:O34"/>
    <mergeCell ref="P34:R34"/>
    <mergeCell ref="S34:U34"/>
    <mergeCell ref="V34:X34"/>
    <mergeCell ref="A33:C33"/>
    <mergeCell ref="S37:U37"/>
    <mergeCell ref="V37:X37"/>
    <mergeCell ref="A38:C38"/>
    <mergeCell ref="D38:F38"/>
    <mergeCell ref="G38:I38"/>
    <mergeCell ref="J38:L38"/>
    <mergeCell ref="A37:C37"/>
    <mergeCell ref="S35:U35"/>
    <mergeCell ref="V35:X35"/>
    <mergeCell ref="A36:C36"/>
    <mergeCell ref="D36:F36"/>
    <mergeCell ref="G36:I36"/>
    <mergeCell ref="J36:L36"/>
    <mergeCell ref="M36:O36"/>
    <mergeCell ref="P36:R36"/>
    <mergeCell ref="S36:U36"/>
    <mergeCell ref="V36:X36"/>
    <mergeCell ref="A35:C35"/>
    <mergeCell ref="D37:F37"/>
    <mergeCell ref="G37:I37"/>
    <mergeCell ref="J37:L37"/>
    <mergeCell ref="M37:O37"/>
    <mergeCell ref="P37:R37"/>
    <mergeCell ref="M38:O38"/>
    <mergeCell ref="S39:U39"/>
    <mergeCell ref="V39:X39"/>
    <mergeCell ref="A40:C40"/>
    <mergeCell ref="D40:F40"/>
    <mergeCell ref="G40:I40"/>
    <mergeCell ref="J40:L40"/>
    <mergeCell ref="M40:O40"/>
    <mergeCell ref="P40:R40"/>
    <mergeCell ref="S40:U40"/>
    <mergeCell ref="V40:X40"/>
    <mergeCell ref="A39:C39"/>
    <mergeCell ref="D39:F39"/>
    <mergeCell ref="G39:I39"/>
    <mergeCell ref="J39:L39"/>
    <mergeCell ref="M39:O39"/>
    <mergeCell ref="P39:R39"/>
    <mergeCell ref="V41:X41"/>
    <mergeCell ref="A42:C42"/>
    <mergeCell ref="D42:F42"/>
    <mergeCell ref="G42:I42"/>
    <mergeCell ref="J42:L42"/>
    <mergeCell ref="M42:O42"/>
    <mergeCell ref="P42:R42"/>
    <mergeCell ref="S42:U42"/>
    <mergeCell ref="V42:X42"/>
    <mergeCell ref="A41:C41"/>
    <mergeCell ref="S41:U41"/>
    <mergeCell ref="A44:C44"/>
    <mergeCell ref="D44:F44"/>
    <mergeCell ref="G44:I44"/>
    <mergeCell ref="J44:L44"/>
    <mergeCell ref="M44:O44"/>
    <mergeCell ref="P44:R44"/>
    <mergeCell ref="S44:U44"/>
    <mergeCell ref="V44:X44"/>
    <mergeCell ref="A43:C43"/>
    <mergeCell ref="A46:C46"/>
    <mergeCell ref="D46:F46"/>
    <mergeCell ref="G46:I46"/>
    <mergeCell ref="J46:L46"/>
    <mergeCell ref="M46:O46"/>
    <mergeCell ref="P46:R46"/>
    <mergeCell ref="S46:U46"/>
    <mergeCell ref="V46:X46"/>
    <mergeCell ref="A45:C45"/>
    <mergeCell ref="N61:O61"/>
    <mergeCell ref="P61:Q61"/>
    <mergeCell ref="R61:S61"/>
    <mergeCell ref="T61:U61"/>
    <mergeCell ref="A62:C62"/>
    <mergeCell ref="D62:E62"/>
    <mergeCell ref="F62:G62"/>
    <mergeCell ref="H62:I62"/>
    <mergeCell ref="J62:K62"/>
    <mergeCell ref="L62:M62"/>
    <mergeCell ref="A61:C61"/>
    <mergeCell ref="D61:E61"/>
    <mergeCell ref="F61:G61"/>
    <mergeCell ref="H61:I61"/>
    <mergeCell ref="J61:K61"/>
    <mergeCell ref="L61:M61"/>
    <mergeCell ref="T63:U63"/>
    <mergeCell ref="A64:C64"/>
    <mergeCell ref="D64:E64"/>
    <mergeCell ref="F64:G64"/>
    <mergeCell ref="H64:I64"/>
    <mergeCell ref="J64:K64"/>
    <mergeCell ref="L64:M64"/>
    <mergeCell ref="N62:O62"/>
    <mergeCell ref="P62:Q62"/>
    <mergeCell ref="R62:S62"/>
    <mergeCell ref="T62:U62"/>
    <mergeCell ref="A63:C63"/>
    <mergeCell ref="D63:E63"/>
    <mergeCell ref="F63:G63"/>
    <mergeCell ref="H63:I63"/>
    <mergeCell ref="J63:K63"/>
    <mergeCell ref="L63:M63"/>
    <mergeCell ref="A66:C66"/>
    <mergeCell ref="D66:E66"/>
    <mergeCell ref="F66:G66"/>
    <mergeCell ref="H66:I66"/>
    <mergeCell ref="J66:K66"/>
    <mergeCell ref="L66:M66"/>
    <mergeCell ref="N64:O64"/>
    <mergeCell ref="P64:Q64"/>
    <mergeCell ref="R64:S64"/>
    <mergeCell ref="A65:C65"/>
    <mergeCell ref="D65:E65"/>
    <mergeCell ref="F65:G65"/>
    <mergeCell ref="H65:I65"/>
    <mergeCell ref="J65:K65"/>
    <mergeCell ref="L65:M65"/>
    <mergeCell ref="H69:I69"/>
    <mergeCell ref="J69:K69"/>
    <mergeCell ref="L69:M69"/>
    <mergeCell ref="N67:O67"/>
    <mergeCell ref="P67:Q67"/>
    <mergeCell ref="R67:S67"/>
    <mergeCell ref="T67:U67"/>
    <mergeCell ref="A68:C68"/>
    <mergeCell ref="D68:E68"/>
    <mergeCell ref="F68:G68"/>
    <mergeCell ref="H68:I68"/>
    <mergeCell ref="J68:K68"/>
    <mergeCell ref="L68:M68"/>
    <mergeCell ref="A67:C67"/>
    <mergeCell ref="D67:E67"/>
    <mergeCell ref="F67:G67"/>
    <mergeCell ref="H67:I67"/>
    <mergeCell ref="J67:K67"/>
    <mergeCell ref="L67:M67"/>
    <mergeCell ref="Y61:Z61"/>
    <mergeCell ref="Y62:Z62"/>
    <mergeCell ref="Y63:Z63"/>
    <mergeCell ref="Y64:Z64"/>
    <mergeCell ref="Y65:Z65"/>
    <mergeCell ref="Y66:Z66"/>
    <mergeCell ref="AA59:AA60"/>
    <mergeCell ref="AB59:AB60"/>
    <mergeCell ref="AC59:AC60"/>
    <mergeCell ref="A1:AC1"/>
    <mergeCell ref="A2:C3"/>
    <mergeCell ref="D2:F2"/>
    <mergeCell ref="G2:I2"/>
    <mergeCell ref="M2:O2"/>
    <mergeCell ref="P2:R2"/>
    <mergeCell ref="S2:U2"/>
    <mergeCell ref="Y59:Z60"/>
    <mergeCell ref="AD59:AD60"/>
    <mergeCell ref="L59:M60"/>
    <mergeCell ref="N59:Q59"/>
    <mergeCell ref="R59:S60"/>
    <mergeCell ref="T59:U60"/>
    <mergeCell ref="N60:O60"/>
    <mergeCell ref="P60:Q60"/>
    <mergeCell ref="A58:G58"/>
    <mergeCell ref="J58:L58"/>
    <mergeCell ref="A59:C60"/>
    <mergeCell ref="D59:E60"/>
    <mergeCell ref="F59:G60"/>
    <mergeCell ref="H59:I60"/>
    <mergeCell ref="J59:K60"/>
    <mergeCell ref="S45:U45"/>
    <mergeCell ref="V45:X45"/>
    <mergeCell ref="AD2:AD3"/>
    <mergeCell ref="AE2:AE3"/>
    <mergeCell ref="AF2:AF3"/>
    <mergeCell ref="AG2:AG3"/>
    <mergeCell ref="AH2:AH3"/>
    <mergeCell ref="D3:F3"/>
    <mergeCell ref="G3:I3"/>
    <mergeCell ref="J3:L3"/>
    <mergeCell ref="M3:O3"/>
    <mergeCell ref="P3:R3"/>
    <mergeCell ref="V2:X2"/>
    <mergeCell ref="Y2:Y3"/>
    <mergeCell ref="Z2:Z3"/>
    <mergeCell ref="AA2:AA3"/>
    <mergeCell ref="AB2:AB3"/>
    <mergeCell ref="AC2:AC3"/>
    <mergeCell ref="S3:U3"/>
    <mergeCell ref="V3:X3"/>
    <mergeCell ref="M11:O11"/>
    <mergeCell ref="P11:R11"/>
    <mergeCell ref="J11:L11"/>
    <mergeCell ref="D15:F15"/>
    <mergeCell ref="G15:I15"/>
    <mergeCell ref="J15:L15"/>
    <mergeCell ref="M15:O15"/>
    <mergeCell ref="P15:R15"/>
    <mergeCell ref="D17:F17"/>
    <mergeCell ref="G17:I17"/>
    <mergeCell ref="J17:L17"/>
    <mergeCell ref="M17:O17"/>
    <mergeCell ref="P17:R17"/>
    <mergeCell ref="P20:R20"/>
    <mergeCell ref="D23:F23"/>
    <mergeCell ref="G23:I23"/>
    <mergeCell ref="J23:L23"/>
    <mergeCell ref="M23:O23"/>
    <mergeCell ref="P23:R23"/>
    <mergeCell ref="D25:F25"/>
    <mergeCell ref="G25:I25"/>
    <mergeCell ref="J25:L25"/>
    <mergeCell ref="M25:O25"/>
    <mergeCell ref="P25:R25"/>
    <mergeCell ref="M29:O29"/>
    <mergeCell ref="P29:R29"/>
    <mergeCell ref="J29:L29"/>
    <mergeCell ref="D33:F33"/>
    <mergeCell ref="G33:I33"/>
    <mergeCell ref="J33:L33"/>
    <mergeCell ref="M33:O33"/>
    <mergeCell ref="P33:R33"/>
    <mergeCell ref="D35:F35"/>
    <mergeCell ref="G35:I35"/>
    <mergeCell ref="J35:L35"/>
    <mergeCell ref="M35:O35"/>
    <mergeCell ref="P35:R35"/>
    <mergeCell ref="P38:R38"/>
    <mergeCell ref="AI2:AI3"/>
    <mergeCell ref="AL4:AM4"/>
    <mergeCell ref="AP4:AR4"/>
    <mergeCell ref="AP5:AR5"/>
    <mergeCell ref="AL6:AN6"/>
    <mergeCell ref="AP6:AR6"/>
    <mergeCell ref="AL7:AM7"/>
    <mergeCell ref="D45:F45"/>
    <mergeCell ref="G45:I45"/>
    <mergeCell ref="J45:L45"/>
    <mergeCell ref="M45:O45"/>
    <mergeCell ref="P45:R45"/>
    <mergeCell ref="D41:F41"/>
    <mergeCell ref="G41:I41"/>
    <mergeCell ref="J41:L41"/>
    <mergeCell ref="M41:O41"/>
    <mergeCell ref="P41:R41"/>
    <mergeCell ref="D43:F43"/>
    <mergeCell ref="G43:I43"/>
    <mergeCell ref="J43:L43"/>
    <mergeCell ref="M43:O43"/>
    <mergeCell ref="P43:R43"/>
    <mergeCell ref="S38:U38"/>
    <mergeCell ref="V38:X38"/>
    <mergeCell ref="AS4:AU4"/>
    <mergeCell ref="AV4:AX4"/>
    <mergeCell ref="AY4:BA4"/>
    <mergeCell ref="BB4:BD4"/>
    <mergeCell ref="BE4:BG4"/>
    <mergeCell ref="BH4:BJ4"/>
    <mergeCell ref="P47:R47"/>
    <mergeCell ref="S47:U47"/>
    <mergeCell ref="V47:X47"/>
    <mergeCell ref="S29:U29"/>
    <mergeCell ref="V29:X29"/>
    <mergeCell ref="P30:R30"/>
    <mergeCell ref="S30:U30"/>
    <mergeCell ref="V30:X30"/>
    <mergeCell ref="S20:U20"/>
    <mergeCell ref="V20:X20"/>
    <mergeCell ref="S11:U11"/>
    <mergeCell ref="V11:X11"/>
    <mergeCell ref="P12:R12"/>
    <mergeCell ref="S12:U12"/>
    <mergeCell ref="V12:X12"/>
    <mergeCell ref="S43:U43"/>
    <mergeCell ref="V43:X43"/>
    <mergeCell ref="AS6:AU6"/>
    <mergeCell ref="AV6:AX6"/>
    <mergeCell ref="AY6:BA6"/>
    <mergeCell ref="BB6:BD6"/>
    <mergeCell ref="BE6:BG6"/>
    <mergeCell ref="BH6:BJ6"/>
    <mergeCell ref="AS5:AU5"/>
    <mergeCell ref="AV5:AX5"/>
    <mergeCell ref="AY5:BA5"/>
    <mergeCell ref="BB5:BD5"/>
    <mergeCell ref="BE5:BG5"/>
    <mergeCell ref="BH5:BJ5"/>
    <mergeCell ref="BH7:BJ7"/>
    <mergeCell ref="AP8:AR8"/>
    <mergeCell ref="AS8:AU8"/>
    <mergeCell ref="AV8:AX8"/>
    <mergeCell ref="AY8:BA8"/>
    <mergeCell ref="BB8:BD8"/>
    <mergeCell ref="BE8:BG8"/>
    <mergeCell ref="BH8:BJ8"/>
    <mergeCell ref="AP7:AR7"/>
    <mergeCell ref="AS7:AU7"/>
    <mergeCell ref="AV7:AX7"/>
    <mergeCell ref="AY7:BA7"/>
    <mergeCell ref="BB7:BD7"/>
    <mergeCell ref="BE7:BG7"/>
    <mergeCell ref="BH9:BJ9"/>
    <mergeCell ref="AP10:AR10"/>
    <mergeCell ref="AS10:AU10"/>
    <mergeCell ref="AV10:AX10"/>
    <mergeCell ref="AY10:BA10"/>
    <mergeCell ref="BB10:BD10"/>
    <mergeCell ref="BE10:BG10"/>
    <mergeCell ref="BH10:BJ10"/>
    <mergeCell ref="AP9:AR9"/>
    <mergeCell ref="AS9:AU9"/>
    <mergeCell ref="AV9:AX9"/>
    <mergeCell ref="AY9:BA9"/>
    <mergeCell ref="BB9:BD9"/>
    <mergeCell ref="BE9:BG9"/>
    <mergeCell ref="AL27:AN27"/>
    <mergeCell ref="AM30:AO30"/>
    <mergeCell ref="AP30:AR30"/>
    <mergeCell ref="AS30:AU30"/>
    <mergeCell ref="AV30:AX30"/>
    <mergeCell ref="AY30:BA30"/>
    <mergeCell ref="BE11:BG11"/>
    <mergeCell ref="BH11:BJ11"/>
    <mergeCell ref="AL17:AN17"/>
    <mergeCell ref="AN23:AP23"/>
    <mergeCell ref="AQ23:AS23"/>
    <mergeCell ref="AT23:AV23"/>
    <mergeCell ref="AW23:AY23"/>
    <mergeCell ref="AZ23:BB23"/>
    <mergeCell ref="BC23:BE23"/>
    <mergeCell ref="BF23:BH23"/>
    <mergeCell ref="AL11:AN11"/>
    <mergeCell ref="AP11:AR11"/>
    <mergeCell ref="AS11:AU11"/>
    <mergeCell ref="AV11:AX11"/>
    <mergeCell ref="AY11:BA11"/>
    <mergeCell ref="BB11:BD11"/>
    <mergeCell ref="AK33:AM33"/>
    <mergeCell ref="AN33:AO33"/>
    <mergeCell ref="AP33:AR33"/>
    <mergeCell ref="AN35:AO35"/>
    <mergeCell ref="AP35:AR35"/>
    <mergeCell ref="AS35:AU35"/>
    <mergeCell ref="BB30:BD30"/>
    <mergeCell ref="BE30:BG30"/>
    <mergeCell ref="AO32:AP32"/>
    <mergeCell ref="AQ32:AS32"/>
    <mergeCell ref="AT32:AV32"/>
    <mergeCell ref="AW32:AY32"/>
    <mergeCell ref="AV35:AX35"/>
    <mergeCell ref="AY35:BA35"/>
    <mergeCell ref="BB35:BD35"/>
    <mergeCell ref="BE35:BG35"/>
    <mergeCell ref="AM39:AO39"/>
    <mergeCell ref="AP39:AR39"/>
    <mergeCell ref="AS39:AU39"/>
    <mergeCell ref="AV39:AX39"/>
    <mergeCell ref="AY39:BA39"/>
    <mergeCell ref="BB39:BD39"/>
    <mergeCell ref="BE39:BG39"/>
    <mergeCell ref="AN42:AO42"/>
    <mergeCell ref="AP42:AR42"/>
    <mergeCell ref="AS42:AU42"/>
    <mergeCell ref="AM47:AN47"/>
    <mergeCell ref="AO47:AQ47"/>
    <mergeCell ref="AR47:AT47"/>
    <mergeCell ref="AU47:AW47"/>
    <mergeCell ref="AX47:AZ47"/>
    <mergeCell ref="BA47:BC47"/>
    <mergeCell ref="BD47:BF47"/>
    <mergeCell ref="A48:C48"/>
    <mergeCell ref="D48:F48"/>
    <mergeCell ref="G48:I48"/>
    <mergeCell ref="J48:L48"/>
    <mergeCell ref="M48:O48"/>
    <mergeCell ref="P48:R48"/>
    <mergeCell ref="S48:U48"/>
    <mergeCell ref="V48:X48"/>
    <mergeCell ref="A47:C47"/>
    <mergeCell ref="D47:F47"/>
    <mergeCell ref="G47:I47"/>
    <mergeCell ref="J47:L47"/>
    <mergeCell ref="M47:O47"/>
    <mergeCell ref="S49:U49"/>
    <mergeCell ref="V49:X49"/>
    <mergeCell ref="A50:C50"/>
    <mergeCell ref="D50:F50"/>
    <mergeCell ref="G50:I50"/>
    <mergeCell ref="J50:L50"/>
    <mergeCell ref="M50:O50"/>
    <mergeCell ref="P50:R50"/>
    <mergeCell ref="S50:U50"/>
    <mergeCell ref="V50:X50"/>
    <mergeCell ref="A49:C49"/>
    <mergeCell ref="D49:F49"/>
    <mergeCell ref="G49:I49"/>
    <mergeCell ref="J49:L49"/>
    <mergeCell ref="M49:O49"/>
    <mergeCell ref="P49:R49"/>
    <mergeCell ref="S51:U51"/>
    <mergeCell ref="V51:X51"/>
    <mergeCell ref="A52:C52"/>
    <mergeCell ref="D52:F52"/>
    <mergeCell ref="G52:I52"/>
    <mergeCell ref="J52:L52"/>
    <mergeCell ref="M52:O52"/>
    <mergeCell ref="P52:R52"/>
    <mergeCell ref="S52:U52"/>
    <mergeCell ref="V52:X52"/>
    <mergeCell ref="A51:C51"/>
    <mergeCell ref="D51:F51"/>
    <mergeCell ref="G51:I51"/>
    <mergeCell ref="J51:L51"/>
    <mergeCell ref="M51:O51"/>
    <mergeCell ref="P51:R51"/>
    <mergeCell ref="S53:U53"/>
    <mergeCell ref="V53:X53"/>
    <mergeCell ref="A54:C54"/>
    <mergeCell ref="D54:F54"/>
    <mergeCell ref="G54:I54"/>
    <mergeCell ref="J54:L54"/>
    <mergeCell ref="M54:O54"/>
    <mergeCell ref="P54:R54"/>
    <mergeCell ref="S54:U54"/>
    <mergeCell ref="V54:X54"/>
    <mergeCell ref="A53:C53"/>
    <mergeCell ref="D53:F53"/>
    <mergeCell ref="G53:I53"/>
    <mergeCell ref="J53:L53"/>
    <mergeCell ref="M53:O53"/>
    <mergeCell ref="P53:R53"/>
    <mergeCell ref="S55:U55"/>
    <mergeCell ref="V55:X55"/>
    <mergeCell ref="A56:C56"/>
    <mergeCell ref="D56:F56"/>
    <mergeCell ref="G56:I56"/>
    <mergeCell ref="J56:L56"/>
    <mergeCell ref="M56:O56"/>
    <mergeCell ref="P56:R56"/>
    <mergeCell ref="S56:U56"/>
    <mergeCell ref="V56:X56"/>
    <mergeCell ref="A55:C55"/>
    <mergeCell ref="D55:F55"/>
    <mergeCell ref="G55:I55"/>
    <mergeCell ref="J55:L55"/>
    <mergeCell ref="M55:O55"/>
    <mergeCell ref="P55:R55"/>
    <mergeCell ref="V61:W61"/>
    <mergeCell ref="V62:W62"/>
    <mergeCell ref="V63:W63"/>
    <mergeCell ref="V64:W64"/>
    <mergeCell ref="V65:W65"/>
    <mergeCell ref="V66:W66"/>
    <mergeCell ref="D57:F57"/>
    <mergeCell ref="G57:I57"/>
    <mergeCell ref="J57:L57"/>
    <mergeCell ref="M57:O57"/>
    <mergeCell ref="P57:R57"/>
    <mergeCell ref="V59:W60"/>
    <mergeCell ref="N66:O66"/>
    <mergeCell ref="P66:Q66"/>
    <mergeCell ref="R66:S66"/>
    <mergeCell ref="T66:U66"/>
    <mergeCell ref="N65:O65"/>
    <mergeCell ref="P65:Q65"/>
    <mergeCell ref="R65:S65"/>
    <mergeCell ref="T65:U65"/>
    <mergeCell ref="T64:U64"/>
    <mergeCell ref="N63:O63"/>
    <mergeCell ref="P63:Q63"/>
    <mergeCell ref="R63:S63"/>
    <mergeCell ref="A74:AB74"/>
    <mergeCell ref="A75:AB75"/>
    <mergeCell ref="A76:AC76"/>
    <mergeCell ref="A77:AC77"/>
    <mergeCell ref="V67:W67"/>
    <mergeCell ref="V68:W68"/>
    <mergeCell ref="V69:W69"/>
    <mergeCell ref="A71:AB71"/>
    <mergeCell ref="A72:AB72"/>
    <mergeCell ref="A73:AB73"/>
    <mergeCell ref="Y67:Z67"/>
    <mergeCell ref="Y68:Z68"/>
    <mergeCell ref="Y69:Z69"/>
    <mergeCell ref="N69:O69"/>
    <mergeCell ref="P69:Q69"/>
    <mergeCell ref="R69:S69"/>
    <mergeCell ref="T69:U69"/>
    <mergeCell ref="N68:O68"/>
    <mergeCell ref="P68:Q68"/>
    <mergeCell ref="R68:S68"/>
    <mergeCell ref="T68:U68"/>
    <mergeCell ref="A69:C69"/>
    <mergeCell ref="D69:E69"/>
    <mergeCell ref="F69:G69"/>
  </mergeCells>
  <phoneticPr fontId="20" type="noConversion"/>
  <conditionalFormatting sqref="G4:I4">
    <cfRule type="containsText" dxfId="1289" priority="487" operator="containsText" text="주간">
      <formula>NOT(ISERROR(SEARCH("주간",G4)))</formula>
    </cfRule>
    <cfRule type="containsText" dxfId="1288" priority="488" operator="containsText" text="오후">
      <formula>NOT(ISERROR(SEARCH("오후",G4)))</formula>
    </cfRule>
    <cfRule type="containsText" dxfId="1287" priority="489" operator="containsText" text="심야">
      <formula>NOT(ISERROR(SEARCH("심야",G4)))</formula>
    </cfRule>
    <cfRule type="containsText" dxfId="1286" priority="490" operator="containsText" text="휴무">
      <formula>NOT(ISERROR(SEARCH("휴무",G4)))</formula>
    </cfRule>
    <cfRule type="containsText" dxfId="1285" priority="491" operator="containsText" text="야간">
      <formula>NOT(ISERROR(SEARCH("야간",G4)))</formula>
    </cfRule>
    <cfRule type="containsText" dxfId="1284" priority="492" operator="containsText" text="오전">
      <formula>NOT(ISERROR(SEARCH("오전",G4)))</formula>
    </cfRule>
  </conditionalFormatting>
  <conditionalFormatting sqref="S11:U11">
    <cfRule type="containsText" dxfId="1283" priority="397" operator="containsText" text="주간">
      <formula>NOT(ISERROR(SEARCH("주간",S11)))</formula>
    </cfRule>
    <cfRule type="containsText" dxfId="1282" priority="398" operator="containsText" text="오후">
      <formula>NOT(ISERROR(SEARCH("오후",S11)))</formula>
    </cfRule>
    <cfRule type="containsText" dxfId="1281" priority="399" operator="containsText" text="심야">
      <formula>NOT(ISERROR(SEARCH("심야",S11)))</formula>
    </cfRule>
    <cfRule type="containsText" dxfId="1280" priority="400" operator="containsText" text="휴무">
      <formula>NOT(ISERROR(SEARCH("휴무",S11)))</formula>
    </cfRule>
    <cfRule type="containsText" dxfId="1279" priority="401" operator="containsText" text="야간">
      <formula>NOT(ISERROR(SEARCH("야간",S11)))</formula>
    </cfRule>
    <cfRule type="containsText" dxfId="1278" priority="402" operator="containsText" text="오전">
      <formula>NOT(ISERROR(SEARCH("오전",S11)))</formula>
    </cfRule>
  </conditionalFormatting>
  <conditionalFormatting sqref="J4:L4">
    <cfRule type="containsText" dxfId="1277" priority="481" operator="containsText" text="주간">
      <formula>NOT(ISERROR(SEARCH("주간",J4)))</formula>
    </cfRule>
    <cfRule type="containsText" dxfId="1276" priority="482" operator="containsText" text="오후">
      <formula>NOT(ISERROR(SEARCH("오후",J4)))</formula>
    </cfRule>
    <cfRule type="containsText" dxfId="1275" priority="483" operator="containsText" text="심야">
      <formula>NOT(ISERROR(SEARCH("심야",J4)))</formula>
    </cfRule>
    <cfRule type="containsText" dxfId="1274" priority="484" operator="containsText" text="휴무">
      <formula>NOT(ISERROR(SEARCH("휴무",J4)))</formula>
    </cfRule>
    <cfRule type="containsText" dxfId="1273" priority="485" operator="containsText" text="야간">
      <formula>NOT(ISERROR(SEARCH("야간",J4)))</formula>
    </cfRule>
    <cfRule type="containsText" dxfId="1272" priority="486" operator="containsText" text="오전">
      <formula>NOT(ISERROR(SEARCH("오전",J4)))</formula>
    </cfRule>
  </conditionalFormatting>
  <conditionalFormatting sqref="G40:I40">
    <cfRule type="containsText" dxfId="1271" priority="91" operator="containsText" text="주간">
      <formula>NOT(ISERROR(SEARCH("주간",G40)))</formula>
    </cfRule>
    <cfRule type="containsText" dxfId="1270" priority="92" operator="containsText" text="오후">
      <formula>NOT(ISERROR(SEARCH("오후",G40)))</formula>
    </cfRule>
    <cfRule type="containsText" dxfId="1269" priority="93" operator="containsText" text="심야">
      <formula>NOT(ISERROR(SEARCH("심야",G40)))</formula>
    </cfRule>
    <cfRule type="containsText" dxfId="1268" priority="94" operator="containsText" text="휴무">
      <formula>NOT(ISERROR(SEARCH("휴무",G40)))</formula>
    </cfRule>
    <cfRule type="containsText" dxfId="1267" priority="95" operator="containsText" text="야간">
      <formula>NOT(ISERROR(SEARCH("야간",G40)))</formula>
    </cfRule>
    <cfRule type="containsText" dxfId="1266" priority="96" operator="containsText" text="오전">
      <formula>NOT(ISERROR(SEARCH("오전",G40)))</formula>
    </cfRule>
  </conditionalFormatting>
  <conditionalFormatting sqref="V5:X5">
    <cfRule type="containsText" dxfId="1265" priority="469" operator="containsText" text="주간">
      <formula>NOT(ISERROR(SEARCH("주간",V5)))</formula>
    </cfRule>
    <cfRule type="containsText" dxfId="1264" priority="470" operator="containsText" text="오후">
      <formula>NOT(ISERROR(SEARCH("오후",V5)))</formula>
    </cfRule>
    <cfRule type="containsText" dxfId="1263" priority="471" operator="containsText" text="심야">
      <formula>NOT(ISERROR(SEARCH("심야",V5)))</formula>
    </cfRule>
    <cfRule type="containsText" dxfId="1262" priority="472" operator="containsText" text="휴무">
      <formula>NOT(ISERROR(SEARCH("휴무",V5)))</formula>
    </cfRule>
    <cfRule type="containsText" dxfId="1261" priority="473" operator="containsText" text="야간">
      <formula>NOT(ISERROR(SEARCH("야간",V5)))</formula>
    </cfRule>
    <cfRule type="containsText" dxfId="1260" priority="474" operator="containsText" text="오전">
      <formula>NOT(ISERROR(SEARCH("오전",V5)))</formula>
    </cfRule>
  </conditionalFormatting>
  <conditionalFormatting sqref="P6:R6">
    <cfRule type="containsText" dxfId="1259" priority="463" operator="containsText" text="주간">
      <formula>NOT(ISERROR(SEARCH("주간",P6)))</formula>
    </cfRule>
    <cfRule type="containsText" dxfId="1258" priority="464" operator="containsText" text="오후">
      <formula>NOT(ISERROR(SEARCH("오후",P6)))</formula>
    </cfRule>
    <cfRule type="containsText" dxfId="1257" priority="465" operator="containsText" text="심야">
      <formula>NOT(ISERROR(SEARCH("심야",P6)))</formula>
    </cfRule>
    <cfRule type="containsText" dxfId="1256" priority="466" operator="containsText" text="휴무">
      <formula>NOT(ISERROR(SEARCH("휴무",P6)))</formula>
    </cfRule>
    <cfRule type="containsText" dxfId="1255" priority="467" operator="containsText" text="야간">
      <formula>NOT(ISERROR(SEARCH("야간",P6)))</formula>
    </cfRule>
    <cfRule type="containsText" dxfId="1254" priority="468" operator="containsText" text="오전">
      <formula>NOT(ISERROR(SEARCH("오전",P6)))</formula>
    </cfRule>
  </conditionalFormatting>
  <conditionalFormatting sqref="J6:L6">
    <cfRule type="containsText" dxfId="1253" priority="457" operator="containsText" text="주간">
      <formula>NOT(ISERROR(SEARCH("주간",J6)))</formula>
    </cfRule>
    <cfRule type="containsText" dxfId="1252" priority="458" operator="containsText" text="오후">
      <formula>NOT(ISERROR(SEARCH("오후",J6)))</formula>
    </cfRule>
    <cfRule type="containsText" dxfId="1251" priority="459" operator="containsText" text="심야">
      <formula>NOT(ISERROR(SEARCH("심야",J6)))</formula>
    </cfRule>
    <cfRule type="containsText" dxfId="1250" priority="460" operator="containsText" text="휴무">
      <formula>NOT(ISERROR(SEARCH("휴무",J6)))</formula>
    </cfRule>
    <cfRule type="containsText" dxfId="1249" priority="461" operator="containsText" text="야간">
      <formula>NOT(ISERROR(SEARCH("야간",J6)))</formula>
    </cfRule>
    <cfRule type="containsText" dxfId="1248" priority="462" operator="containsText" text="오전">
      <formula>NOT(ISERROR(SEARCH("오전",J6)))</formula>
    </cfRule>
  </conditionalFormatting>
  <conditionalFormatting sqref="G7:I7">
    <cfRule type="containsText" dxfId="1247" priority="451" operator="containsText" text="주간">
      <formula>NOT(ISERROR(SEARCH("주간",G7)))</formula>
    </cfRule>
    <cfRule type="containsText" dxfId="1246" priority="452" operator="containsText" text="오후">
      <formula>NOT(ISERROR(SEARCH("오후",G7)))</formula>
    </cfRule>
    <cfRule type="containsText" dxfId="1245" priority="453" operator="containsText" text="심야">
      <formula>NOT(ISERROR(SEARCH("심야",G7)))</formula>
    </cfRule>
    <cfRule type="containsText" dxfId="1244" priority="454" operator="containsText" text="휴무">
      <formula>NOT(ISERROR(SEARCH("휴무",G7)))</formula>
    </cfRule>
    <cfRule type="containsText" dxfId="1243" priority="455" operator="containsText" text="야간">
      <formula>NOT(ISERROR(SEARCH("야간",G7)))</formula>
    </cfRule>
    <cfRule type="containsText" dxfId="1242" priority="456" operator="containsText" text="오전">
      <formula>NOT(ISERROR(SEARCH("오전",G7)))</formula>
    </cfRule>
  </conditionalFormatting>
  <conditionalFormatting sqref="S7:U7">
    <cfRule type="containsText" dxfId="1241" priority="445" operator="containsText" text="주간">
      <formula>NOT(ISERROR(SEARCH("주간",S7)))</formula>
    </cfRule>
    <cfRule type="containsText" dxfId="1240" priority="446" operator="containsText" text="오후">
      <formula>NOT(ISERROR(SEARCH("오후",S7)))</formula>
    </cfRule>
    <cfRule type="containsText" dxfId="1239" priority="447" operator="containsText" text="심야">
      <formula>NOT(ISERROR(SEARCH("심야",S7)))</formula>
    </cfRule>
    <cfRule type="containsText" dxfId="1238" priority="448" operator="containsText" text="휴무">
      <formula>NOT(ISERROR(SEARCH("휴무",S7)))</formula>
    </cfRule>
    <cfRule type="containsText" dxfId="1237" priority="449" operator="containsText" text="야간">
      <formula>NOT(ISERROR(SEARCH("야간",S7)))</formula>
    </cfRule>
    <cfRule type="containsText" dxfId="1236" priority="450" operator="containsText" text="오전">
      <formula>NOT(ISERROR(SEARCH("오전",S7)))</formula>
    </cfRule>
  </conditionalFormatting>
  <conditionalFormatting sqref="V8:X8">
    <cfRule type="containsText" dxfId="1235" priority="439" operator="containsText" text="주간">
      <formula>NOT(ISERROR(SEARCH("주간",V8)))</formula>
    </cfRule>
    <cfRule type="containsText" dxfId="1234" priority="440" operator="containsText" text="오후">
      <formula>NOT(ISERROR(SEARCH("오후",V8)))</formula>
    </cfRule>
    <cfRule type="containsText" dxfId="1233" priority="441" operator="containsText" text="심야">
      <formula>NOT(ISERROR(SEARCH("심야",V8)))</formula>
    </cfRule>
    <cfRule type="containsText" dxfId="1232" priority="442" operator="containsText" text="휴무">
      <formula>NOT(ISERROR(SEARCH("휴무",V8)))</formula>
    </cfRule>
    <cfRule type="containsText" dxfId="1231" priority="443" operator="containsText" text="야간">
      <formula>NOT(ISERROR(SEARCH("야간",V8)))</formula>
    </cfRule>
    <cfRule type="containsText" dxfId="1230" priority="444" operator="containsText" text="오전">
      <formula>NOT(ISERROR(SEARCH("오전",V8)))</formula>
    </cfRule>
  </conditionalFormatting>
  <conditionalFormatting sqref="D8:F8">
    <cfRule type="containsText" dxfId="1229" priority="433" operator="containsText" text="주간">
      <formula>NOT(ISERROR(SEARCH("주간",D8)))</formula>
    </cfRule>
    <cfRule type="containsText" dxfId="1228" priority="434" operator="containsText" text="오후">
      <formula>NOT(ISERROR(SEARCH("오후",D8)))</formula>
    </cfRule>
    <cfRule type="containsText" dxfId="1227" priority="435" operator="containsText" text="심야">
      <formula>NOT(ISERROR(SEARCH("심야",D8)))</formula>
    </cfRule>
    <cfRule type="containsText" dxfId="1226" priority="436" operator="containsText" text="휴무">
      <formula>NOT(ISERROR(SEARCH("휴무",D8)))</formula>
    </cfRule>
    <cfRule type="containsText" dxfId="1225" priority="437" operator="containsText" text="야간">
      <formula>NOT(ISERROR(SEARCH("야간",D8)))</formula>
    </cfRule>
    <cfRule type="containsText" dxfId="1224" priority="438" operator="containsText" text="오전">
      <formula>NOT(ISERROR(SEARCH("오전",D8)))</formula>
    </cfRule>
  </conditionalFormatting>
  <conditionalFormatting sqref="D9:F9">
    <cfRule type="containsText" dxfId="1223" priority="427" operator="containsText" text="주간">
      <formula>NOT(ISERROR(SEARCH("주간",D9)))</formula>
    </cfRule>
    <cfRule type="containsText" dxfId="1222" priority="428" operator="containsText" text="오후">
      <formula>NOT(ISERROR(SEARCH("오후",D9)))</formula>
    </cfRule>
    <cfRule type="containsText" dxfId="1221" priority="429" operator="containsText" text="심야">
      <formula>NOT(ISERROR(SEARCH("심야",D9)))</formula>
    </cfRule>
    <cfRule type="containsText" dxfId="1220" priority="430" operator="containsText" text="휴무">
      <formula>NOT(ISERROR(SEARCH("휴무",D9)))</formula>
    </cfRule>
    <cfRule type="containsText" dxfId="1219" priority="431" operator="containsText" text="야간">
      <formula>NOT(ISERROR(SEARCH("야간",D9)))</formula>
    </cfRule>
    <cfRule type="containsText" dxfId="1218" priority="432" operator="containsText" text="오전">
      <formula>NOT(ISERROR(SEARCH("오전",D9)))</formula>
    </cfRule>
  </conditionalFormatting>
  <conditionalFormatting sqref="J9:L9">
    <cfRule type="containsText" dxfId="1217" priority="421" operator="containsText" text="주간">
      <formula>NOT(ISERROR(SEARCH("주간",J9)))</formula>
    </cfRule>
    <cfRule type="containsText" dxfId="1216" priority="422" operator="containsText" text="오후">
      <formula>NOT(ISERROR(SEARCH("오후",J9)))</formula>
    </cfRule>
    <cfRule type="containsText" dxfId="1215" priority="423" operator="containsText" text="심야">
      <formula>NOT(ISERROR(SEARCH("심야",J9)))</formula>
    </cfRule>
    <cfRule type="containsText" dxfId="1214" priority="424" operator="containsText" text="휴무">
      <formula>NOT(ISERROR(SEARCH("휴무",J9)))</formula>
    </cfRule>
    <cfRule type="containsText" dxfId="1213" priority="425" operator="containsText" text="야간">
      <formula>NOT(ISERROR(SEARCH("야간",J9)))</formula>
    </cfRule>
    <cfRule type="containsText" dxfId="1212" priority="426" operator="containsText" text="오전">
      <formula>NOT(ISERROR(SEARCH("오전",J9)))</formula>
    </cfRule>
  </conditionalFormatting>
  <conditionalFormatting sqref="J10:L10">
    <cfRule type="containsText" dxfId="1211" priority="415" operator="containsText" text="주간">
      <formula>NOT(ISERROR(SEARCH("주간",J10)))</formula>
    </cfRule>
    <cfRule type="containsText" dxfId="1210" priority="416" operator="containsText" text="오후">
      <formula>NOT(ISERROR(SEARCH("오후",J10)))</formula>
    </cfRule>
    <cfRule type="containsText" dxfId="1209" priority="417" operator="containsText" text="심야">
      <formula>NOT(ISERROR(SEARCH("심야",J10)))</formula>
    </cfRule>
    <cfRule type="containsText" dxfId="1208" priority="418" operator="containsText" text="휴무">
      <formula>NOT(ISERROR(SEARCH("휴무",J10)))</formula>
    </cfRule>
    <cfRule type="containsText" dxfId="1207" priority="419" operator="containsText" text="야간">
      <formula>NOT(ISERROR(SEARCH("야간",J10)))</formula>
    </cfRule>
    <cfRule type="containsText" dxfId="1206" priority="420" operator="containsText" text="오전">
      <formula>NOT(ISERROR(SEARCH("오전",J10)))</formula>
    </cfRule>
  </conditionalFormatting>
  <conditionalFormatting sqref="P10:R10">
    <cfRule type="containsText" dxfId="1205" priority="409" operator="containsText" text="주간">
      <formula>NOT(ISERROR(SEARCH("주간",P10)))</formula>
    </cfRule>
    <cfRule type="containsText" dxfId="1204" priority="410" operator="containsText" text="오후">
      <formula>NOT(ISERROR(SEARCH("오후",P10)))</formula>
    </cfRule>
    <cfRule type="containsText" dxfId="1203" priority="411" operator="containsText" text="심야">
      <formula>NOT(ISERROR(SEARCH("심야",P10)))</formula>
    </cfRule>
    <cfRule type="containsText" dxfId="1202" priority="412" operator="containsText" text="휴무">
      <formula>NOT(ISERROR(SEARCH("휴무",P10)))</formula>
    </cfRule>
    <cfRule type="containsText" dxfId="1201" priority="413" operator="containsText" text="야간">
      <formula>NOT(ISERROR(SEARCH("야간",P10)))</formula>
    </cfRule>
    <cfRule type="containsText" dxfId="1200" priority="414" operator="containsText" text="오전">
      <formula>NOT(ISERROR(SEARCH("오전",P10)))</formula>
    </cfRule>
  </conditionalFormatting>
  <conditionalFormatting sqref="M11:O11">
    <cfRule type="containsText" dxfId="1199" priority="403" operator="containsText" text="주간">
      <formula>NOT(ISERROR(SEARCH("주간",M11)))</formula>
    </cfRule>
    <cfRule type="containsText" dxfId="1198" priority="404" operator="containsText" text="오후">
      <formula>NOT(ISERROR(SEARCH("오후",M11)))</formula>
    </cfRule>
    <cfRule type="containsText" dxfId="1197" priority="405" operator="containsText" text="심야">
      <formula>NOT(ISERROR(SEARCH("심야",M11)))</formula>
    </cfRule>
    <cfRule type="containsText" dxfId="1196" priority="406" operator="containsText" text="휴무">
      <formula>NOT(ISERROR(SEARCH("휴무",M11)))</formula>
    </cfRule>
    <cfRule type="containsText" dxfId="1195" priority="407" operator="containsText" text="야간">
      <formula>NOT(ISERROR(SEARCH("야간",M11)))</formula>
    </cfRule>
    <cfRule type="containsText" dxfId="1194" priority="408" operator="containsText" text="오전">
      <formula>NOT(ISERROR(SEARCH("오전",M11)))</formula>
    </cfRule>
  </conditionalFormatting>
  <conditionalFormatting sqref="S47:U47">
    <cfRule type="containsText" dxfId="1193" priority="1" operator="containsText" text="주간">
      <formula>NOT(ISERROR(SEARCH("주간",S47)))</formula>
    </cfRule>
    <cfRule type="containsText" dxfId="1192" priority="2" operator="containsText" text="오후">
      <formula>NOT(ISERROR(SEARCH("오후",S47)))</formula>
    </cfRule>
    <cfRule type="containsText" dxfId="1191" priority="3" operator="containsText" text="심야">
      <formula>NOT(ISERROR(SEARCH("심야",S47)))</formula>
    </cfRule>
    <cfRule type="containsText" dxfId="1190" priority="4" operator="containsText" text="휴무">
      <formula>NOT(ISERROR(SEARCH("휴무",S47)))</formula>
    </cfRule>
    <cfRule type="containsText" dxfId="1189" priority="5" operator="containsText" text="야간">
      <formula>NOT(ISERROR(SEARCH("야간",S47)))</formula>
    </cfRule>
    <cfRule type="containsText" dxfId="1188" priority="6" operator="containsText" text="오전">
      <formula>NOT(ISERROR(SEARCH("오전",S47)))</formula>
    </cfRule>
  </conditionalFormatting>
  <conditionalFormatting sqref="P19:R19">
    <cfRule type="containsText" dxfId="1187" priority="301" operator="containsText" text="주간">
      <formula>NOT(ISERROR(SEARCH("주간",P19)))</formula>
    </cfRule>
    <cfRule type="containsText" dxfId="1186" priority="302" operator="containsText" text="오후">
      <formula>NOT(ISERROR(SEARCH("오후",P19)))</formula>
    </cfRule>
    <cfRule type="containsText" dxfId="1185" priority="303" operator="containsText" text="심야">
      <formula>NOT(ISERROR(SEARCH("심야",P19)))</formula>
    </cfRule>
    <cfRule type="containsText" dxfId="1184" priority="304" operator="containsText" text="휴무">
      <formula>NOT(ISERROR(SEARCH("휴무",P19)))</formula>
    </cfRule>
    <cfRule type="containsText" dxfId="1183" priority="305" operator="containsText" text="야간">
      <formula>NOT(ISERROR(SEARCH("야간",P19)))</formula>
    </cfRule>
    <cfRule type="containsText" dxfId="1182" priority="306" operator="containsText" text="오전">
      <formula>NOT(ISERROR(SEARCH("오전",P19)))</formula>
    </cfRule>
  </conditionalFormatting>
  <conditionalFormatting sqref="G13:I13">
    <cfRule type="containsText" dxfId="1181" priority="379" operator="containsText" text="주간">
      <formula>NOT(ISERROR(SEARCH("주간",G13)))</formula>
    </cfRule>
    <cfRule type="containsText" dxfId="1180" priority="380" operator="containsText" text="오후">
      <formula>NOT(ISERROR(SEARCH("오후",G13)))</formula>
    </cfRule>
    <cfRule type="containsText" dxfId="1179" priority="381" operator="containsText" text="심야">
      <formula>NOT(ISERROR(SEARCH("심야",G13)))</formula>
    </cfRule>
    <cfRule type="containsText" dxfId="1178" priority="382" operator="containsText" text="휴무">
      <formula>NOT(ISERROR(SEARCH("휴무",G13)))</formula>
    </cfRule>
    <cfRule type="containsText" dxfId="1177" priority="383" operator="containsText" text="야간">
      <formula>NOT(ISERROR(SEARCH("야간",G13)))</formula>
    </cfRule>
    <cfRule type="containsText" dxfId="1176" priority="384" operator="containsText" text="오전">
      <formula>NOT(ISERROR(SEARCH("오전",G13)))</formula>
    </cfRule>
  </conditionalFormatting>
  <conditionalFormatting sqref="J13:L13">
    <cfRule type="containsText" dxfId="1175" priority="373" operator="containsText" text="주간">
      <formula>NOT(ISERROR(SEARCH("주간",J13)))</formula>
    </cfRule>
    <cfRule type="containsText" dxfId="1174" priority="374" operator="containsText" text="오후">
      <formula>NOT(ISERROR(SEARCH("오후",J13)))</formula>
    </cfRule>
    <cfRule type="containsText" dxfId="1173" priority="375" operator="containsText" text="심야">
      <formula>NOT(ISERROR(SEARCH("심야",J13)))</formula>
    </cfRule>
    <cfRule type="containsText" dxfId="1172" priority="376" operator="containsText" text="휴무">
      <formula>NOT(ISERROR(SEARCH("휴무",J13)))</formula>
    </cfRule>
    <cfRule type="containsText" dxfId="1171" priority="377" operator="containsText" text="야간">
      <formula>NOT(ISERROR(SEARCH("야간",J13)))</formula>
    </cfRule>
    <cfRule type="containsText" dxfId="1170" priority="378" operator="containsText" text="오전">
      <formula>NOT(ISERROR(SEARCH("오전",J13)))</formula>
    </cfRule>
  </conditionalFormatting>
  <conditionalFormatting sqref="S14:U14">
    <cfRule type="containsText" dxfId="1169" priority="367" operator="containsText" text="주간">
      <formula>NOT(ISERROR(SEARCH("주간",S14)))</formula>
    </cfRule>
    <cfRule type="containsText" dxfId="1168" priority="368" operator="containsText" text="오후">
      <formula>NOT(ISERROR(SEARCH("오후",S14)))</formula>
    </cfRule>
    <cfRule type="containsText" dxfId="1167" priority="369" operator="containsText" text="심야">
      <formula>NOT(ISERROR(SEARCH("심야",S14)))</formula>
    </cfRule>
    <cfRule type="containsText" dxfId="1166" priority="370" operator="containsText" text="휴무">
      <formula>NOT(ISERROR(SEARCH("휴무",S14)))</formula>
    </cfRule>
    <cfRule type="containsText" dxfId="1165" priority="371" operator="containsText" text="야간">
      <formula>NOT(ISERROR(SEARCH("야간",S14)))</formula>
    </cfRule>
    <cfRule type="containsText" dxfId="1164" priority="372" operator="containsText" text="오전">
      <formula>NOT(ISERROR(SEARCH("오전",S14)))</formula>
    </cfRule>
  </conditionalFormatting>
  <conditionalFormatting sqref="V14:X14">
    <cfRule type="containsText" dxfId="1163" priority="361" operator="containsText" text="주간">
      <formula>NOT(ISERROR(SEARCH("주간",V14)))</formula>
    </cfRule>
    <cfRule type="containsText" dxfId="1162" priority="362" operator="containsText" text="오후">
      <formula>NOT(ISERROR(SEARCH("오후",V14)))</formula>
    </cfRule>
    <cfRule type="containsText" dxfId="1161" priority="363" operator="containsText" text="심야">
      <formula>NOT(ISERROR(SEARCH("심야",V14)))</formula>
    </cfRule>
    <cfRule type="containsText" dxfId="1160" priority="364" operator="containsText" text="휴무">
      <formula>NOT(ISERROR(SEARCH("휴무",V14)))</formula>
    </cfRule>
    <cfRule type="containsText" dxfId="1159" priority="365" operator="containsText" text="야간">
      <formula>NOT(ISERROR(SEARCH("야간",V14)))</formula>
    </cfRule>
    <cfRule type="containsText" dxfId="1158" priority="366" operator="containsText" text="오전">
      <formula>NOT(ISERROR(SEARCH("오전",V14)))</formula>
    </cfRule>
  </conditionalFormatting>
  <conditionalFormatting sqref="P15:R15">
    <cfRule type="containsText" dxfId="1157" priority="355" operator="containsText" text="주간">
      <formula>NOT(ISERROR(SEARCH("주간",P15)))</formula>
    </cfRule>
    <cfRule type="containsText" dxfId="1156" priority="356" operator="containsText" text="오후">
      <formula>NOT(ISERROR(SEARCH("오후",P15)))</formula>
    </cfRule>
    <cfRule type="containsText" dxfId="1155" priority="357" operator="containsText" text="심야">
      <formula>NOT(ISERROR(SEARCH("심야",P15)))</formula>
    </cfRule>
    <cfRule type="containsText" dxfId="1154" priority="358" operator="containsText" text="휴무">
      <formula>NOT(ISERROR(SEARCH("휴무",P15)))</formula>
    </cfRule>
    <cfRule type="containsText" dxfId="1153" priority="359" operator="containsText" text="야간">
      <formula>NOT(ISERROR(SEARCH("야간",P15)))</formula>
    </cfRule>
    <cfRule type="containsText" dxfId="1152" priority="360" operator="containsText" text="오전">
      <formula>NOT(ISERROR(SEARCH("오전",P15)))</formula>
    </cfRule>
  </conditionalFormatting>
  <conditionalFormatting sqref="J15:L15">
    <cfRule type="containsText" dxfId="1151" priority="349" operator="containsText" text="주간">
      <formula>NOT(ISERROR(SEARCH("주간",J15)))</formula>
    </cfRule>
    <cfRule type="containsText" dxfId="1150" priority="350" operator="containsText" text="오후">
      <formula>NOT(ISERROR(SEARCH("오후",J15)))</formula>
    </cfRule>
    <cfRule type="containsText" dxfId="1149" priority="351" operator="containsText" text="심야">
      <formula>NOT(ISERROR(SEARCH("심야",J15)))</formula>
    </cfRule>
    <cfRule type="containsText" dxfId="1148" priority="352" operator="containsText" text="휴무">
      <formula>NOT(ISERROR(SEARCH("휴무",J15)))</formula>
    </cfRule>
    <cfRule type="containsText" dxfId="1147" priority="353" operator="containsText" text="야간">
      <formula>NOT(ISERROR(SEARCH("야간",J15)))</formula>
    </cfRule>
    <cfRule type="containsText" dxfId="1146" priority="354" operator="containsText" text="오전">
      <formula>NOT(ISERROR(SEARCH("오전",J15)))</formula>
    </cfRule>
  </conditionalFormatting>
  <conditionalFormatting sqref="G16:I16">
    <cfRule type="containsText" dxfId="1145" priority="343" operator="containsText" text="주간">
      <formula>NOT(ISERROR(SEARCH("주간",G16)))</formula>
    </cfRule>
    <cfRule type="containsText" dxfId="1144" priority="344" operator="containsText" text="오후">
      <formula>NOT(ISERROR(SEARCH("오후",G16)))</formula>
    </cfRule>
    <cfRule type="containsText" dxfId="1143" priority="345" operator="containsText" text="심야">
      <formula>NOT(ISERROR(SEARCH("심야",G16)))</formula>
    </cfRule>
    <cfRule type="containsText" dxfId="1142" priority="346" operator="containsText" text="휴무">
      <formula>NOT(ISERROR(SEARCH("휴무",G16)))</formula>
    </cfRule>
    <cfRule type="containsText" dxfId="1141" priority="347" operator="containsText" text="야간">
      <formula>NOT(ISERROR(SEARCH("야간",G16)))</formula>
    </cfRule>
    <cfRule type="containsText" dxfId="1140" priority="348" operator="containsText" text="오전">
      <formula>NOT(ISERROR(SEARCH("오전",G16)))</formula>
    </cfRule>
  </conditionalFormatting>
  <conditionalFormatting sqref="S16:U16">
    <cfRule type="containsText" dxfId="1139" priority="337" operator="containsText" text="주간">
      <formula>NOT(ISERROR(SEARCH("주간",S16)))</formula>
    </cfRule>
    <cfRule type="containsText" dxfId="1138" priority="338" operator="containsText" text="오후">
      <formula>NOT(ISERROR(SEARCH("오후",S16)))</formula>
    </cfRule>
    <cfRule type="containsText" dxfId="1137" priority="339" operator="containsText" text="심야">
      <formula>NOT(ISERROR(SEARCH("심야",S16)))</formula>
    </cfRule>
    <cfRule type="containsText" dxfId="1136" priority="340" operator="containsText" text="휴무">
      <formula>NOT(ISERROR(SEARCH("휴무",S16)))</formula>
    </cfRule>
    <cfRule type="containsText" dxfId="1135" priority="341" operator="containsText" text="야간">
      <formula>NOT(ISERROR(SEARCH("야간",S16)))</formula>
    </cfRule>
    <cfRule type="containsText" dxfId="1134" priority="342" operator="containsText" text="오전">
      <formula>NOT(ISERROR(SEARCH("오전",S16)))</formula>
    </cfRule>
  </conditionalFormatting>
  <conditionalFormatting sqref="V17:X17">
    <cfRule type="containsText" dxfId="1133" priority="331" operator="containsText" text="주간">
      <formula>NOT(ISERROR(SEARCH("주간",V17)))</formula>
    </cfRule>
    <cfRule type="containsText" dxfId="1132" priority="332" operator="containsText" text="오후">
      <formula>NOT(ISERROR(SEARCH("오후",V17)))</formula>
    </cfRule>
    <cfRule type="containsText" dxfId="1131" priority="333" operator="containsText" text="심야">
      <formula>NOT(ISERROR(SEARCH("심야",V17)))</formula>
    </cfRule>
    <cfRule type="containsText" dxfId="1130" priority="334" operator="containsText" text="휴무">
      <formula>NOT(ISERROR(SEARCH("휴무",V17)))</formula>
    </cfRule>
    <cfRule type="containsText" dxfId="1129" priority="335" operator="containsText" text="야간">
      <formula>NOT(ISERROR(SEARCH("야간",V17)))</formula>
    </cfRule>
    <cfRule type="containsText" dxfId="1128" priority="336" operator="containsText" text="오전">
      <formula>NOT(ISERROR(SEARCH("오전",V17)))</formula>
    </cfRule>
  </conditionalFormatting>
  <conditionalFormatting sqref="D17:F17">
    <cfRule type="containsText" dxfId="1127" priority="325" operator="containsText" text="주간">
      <formula>NOT(ISERROR(SEARCH("주간",D17)))</formula>
    </cfRule>
    <cfRule type="containsText" dxfId="1126" priority="326" operator="containsText" text="오후">
      <formula>NOT(ISERROR(SEARCH("오후",D17)))</formula>
    </cfRule>
    <cfRule type="containsText" dxfId="1125" priority="327" operator="containsText" text="심야">
      <formula>NOT(ISERROR(SEARCH("심야",D17)))</formula>
    </cfRule>
    <cfRule type="containsText" dxfId="1124" priority="328" operator="containsText" text="휴무">
      <formula>NOT(ISERROR(SEARCH("휴무",D17)))</formula>
    </cfRule>
    <cfRule type="containsText" dxfId="1123" priority="329" operator="containsText" text="야간">
      <formula>NOT(ISERROR(SEARCH("야간",D17)))</formula>
    </cfRule>
    <cfRule type="containsText" dxfId="1122" priority="330" operator="containsText" text="오전">
      <formula>NOT(ISERROR(SEARCH("오전",D17)))</formula>
    </cfRule>
  </conditionalFormatting>
  <conditionalFormatting sqref="D18:F18">
    <cfRule type="containsText" dxfId="1121" priority="319" operator="containsText" text="주간">
      <formula>NOT(ISERROR(SEARCH("주간",D18)))</formula>
    </cfRule>
    <cfRule type="containsText" dxfId="1120" priority="320" operator="containsText" text="오후">
      <formula>NOT(ISERROR(SEARCH("오후",D18)))</formula>
    </cfRule>
    <cfRule type="containsText" dxfId="1119" priority="321" operator="containsText" text="심야">
      <formula>NOT(ISERROR(SEARCH("심야",D18)))</formula>
    </cfRule>
    <cfRule type="containsText" dxfId="1118" priority="322" operator="containsText" text="휴무">
      <formula>NOT(ISERROR(SEARCH("휴무",D18)))</formula>
    </cfRule>
    <cfRule type="containsText" dxfId="1117" priority="323" operator="containsText" text="야간">
      <formula>NOT(ISERROR(SEARCH("야간",D18)))</formula>
    </cfRule>
    <cfRule type="containsText" dxfId="1116" priority="324" operator="containsText" text="오전">
      <formula>NOT(ISERROR(SEARCH("오전",D18)))</formula>
    </cfRule>
  </conditionalFormatting>
  <conditionalFormatting sqref="J18:L18">
    <cfRule type="containsText" dxfId="1115" priority="313" operator="containsText" text="주간">
      <formula>NOT(ISERROR(SEARCH("주간",J18)))</formula>
    </cfRule>
    <cfRule type="containsText" dxfId="1114" priority="314" operator="containsText" text="오후">
      <formula>NOT(ISERROR(SEARCH("오후",J18)))</formula>
    </cfRule>
    <cfRule type="containsText" dxfId="1113" priority="315" operator="containsText" text="심야">
      <formula>NOT(ISERROR(SEARCH("심야",J18)))</formula>
    </cfRule>
    <cfRule type="containsText" dxfId="1112" priority="316" operator="containsText" text="휴무">
      <formula>NOT(ISERROR(SEARCH("휴무",J18)))</formula>
    </cfRule>
    <cfRule type="containsText" dxfId="1111" priority="317" operator="containsText" text="야간">
      <formula>NOT(ISERROR(SEARCH("야간",J18)))</formula>
    </cfRule>
    <cfRule type="containsText" dxfId="1110" priority="318" operator="containsText" text="오전">
      <formula>NOT(ISERROR(SEARCH("오전",J18)))</formula>
    </cfRule>
  </conditionalFormatting>
  <conditionalFormatting sqref="J19:L19">
    <cfRule type="containsText" dxfId="1109" priority="307" operator="containsText" text="주간">
      <formula>NOT(ISERROR(SEARCH("주간",J19)))</formula>
    </cfRule>
    <cfRule type="containsText" dxfId="1108" priority="308" operator="containsText" text="오후">
      <formula>NOT(ISERROR(SEARCH("오후",J19)))</formula>
    </cfRule>
    <cfRule type="containsText" dxfId="1107" priority="309" operator="containsText" text="심야">
      <formula>NOT(ISERROR(SEARCH("심야",J19)))</formula>
    </cfRule>
    <cfRule type="containsText" dxfId="1106" priority="310" operator="containsText" text="휴무">
      <formula>NOT(ISERROR(SEARCH("휴무",J19)))</formula>
    </cfRule>
    <cfRule type="containsText" dxfId="1105" priority="311" operator="containsText" text="야간">
      <formula>NOT(ISERROR(SEARCH("야간",J19)))</formula>
    </cfRule>
    <cfRule type="containsText" dxfId="1104" priority="312" operator="containsText" text="오전">
      <formula>NOT(ISERROR(SEARCH("오전",J19)))</formula>
    </cfRule>
  </conditionalFormatting>
  <conditionalFormatting sqref="M20:O20">
    <cfRule type="containsText" dxfId="1103" priority="295" operator="containsText" text="주간">
      <formula>NOT(ISERROR(SEARCH("주간",M20)))</formula>
    </cfRule>
    <cfRule type="containsText" dxfId="1102" priority="296" operator="containsText" text="오후">
      <formula>NOT(ISERROR(SEARCH("오후",M20)))</formula>
    </cfRule>
    <cfRule type="containsText" dxfId="1101" priority="297" operator="containsText" text="심야">
      <formula>NOT(ISERROR(SEARCH("심야",M20)))</formula>
    </cfRule>
    <cfRule type="containsText" dxfId="1100" priority="298" operator="containsText" text="휴무">
      <formula>NOT(ISERROR(SEARCH("휴무",M20)))</formula>
    </cfRule>
    <cfRule type="containsText" dxfId="1099" priority="299" operator="containsText" text="야간">
      <formula>NOT(ISERROR(SEARCH("야간",M20)))</formula>
    </cfRule>
    <cfRule type="containsText" dxfId="1098" priority="300" operator="containsText" text="오전">
      <formula>NOT(ISERROR(SEARCH("오전",M20)))</formula>
    </cfRule>
  </conditionalFormatting>
  <conditionalFormatting sqref="S20:U20">
    <cfRule type="containsText" dxfId="1097" priority="289" operator="containsText" text="주간">
      <formula>NOT(ISERROR(SEARCH("주간",S20)))</formula>
    </cfRule>
    <cfRule type="containsText" dxfId="1096" priority="290" operator="containsText" text="오후">
      <formula>NOT(ISERROR(SEARCH("오후",S20)))</formula>
    </cfRule>
    <cfRule type="containsText" dxfId="1095" priority="291" operator="containsText" text="심야">
      <formula>NOT(ISERROR(SEARCH("심야",S20)))</formula>
    </cfRule>
    <cfRule type="containsText" dxfId="1094" priority="292" operator="containsText" text="휴무">
      <formula>NOT(ISERROR(SEARCH("휴무",S20)))</formula>
    </cfRule>
    <cfRule type="containsText" dxfId="1093" priority="293" operator="containsText" text="야간">
      <formula>NOT(ISERROR(SEARCH("야간",S20)))</formula>
    </cfRule>
    <cfRule type="containsText" dxfId="1092" priority="294" operator="containsText" text="오전">
      <formula>NOT(ISERROR(SEARCH("오전",S20)))</formula>
    </cfRule>
  </conditionalFormatting>
  <conditionalFormatting sqref="P28:R28">
    <cfRule type="containsText" dxfId="1091" priority="205" operator="containsText" text="주간">
      <formula>NOT(ISERROR(SEARCH("주간",P28)))</formula>
    </cfRule>
    <cfRule type="containsText" dxfId="1090" priority="206" operator="containsText" text="오후">
      <formula>NOT(ISERROR(SEARCH("오후",P28)))</formula>
    </cfRule>
    <cfRule type="containsText" dxfId="1089" priority="207" operator="containsText" text="심야">
      <formula>NOT(ISERROR(SEARCH("심야",P28)))</formula>
    </cfRule>
    <cfRule type="containsText" dxfId="1088" priority="208" operator="containsText" text="휴무">
      <formula>NOT(ISERROR(SEARCH("휴무",P28)))</formula>
    </cfRule>
    <cfRule type="containsText" dxfId="1087" priority="209" operator="containsText" text="야간">
      <formula>NOT(ISERROR(SEARCH("야간",P28)))</formula>
    </cfRule>
    <cfRule type="containsText" dxfId="1086" priority="210" operator="containsText" text="오전">
      <formula>NOT(ISERROR(SEARCH("오전",P28)))</formula>
    </cfRule>
  </conditionalFormatting>
  <conditionalFormatting sqref="G22:I22">
    <cfRule type="containsText" dxfId="1085" priority="283" operator="containsText" text="주간">
      <formula>NOT(ISERROR(SEARCH("주간",G22)))</formula>
    </cfRule>
    <cfRule type="containsText" dxfId="1084" priority="284" operator="containsText" text="오후">
      <formula>NOT(ISERROR(SEARCH("오후",G22)))</formula>
    </cfRule>
    <cfRule type="containsText" dxfId="1083" priority="285" operator="containsText" text="심야">
      <formula>NOT(ISERROR(SEARCH("심야",G22)))</formula>
    </cfRule>
    <cfRule type="containsText" dxfId="1082" priority="286" operator="containsText" text="휴무">
      <formula>NOT(ISERROR(SEARCH("휴무",G22)))</formula>
    </cfRule>
    <cfRule type="containsText" dxfId="1081" priority="287" operator="containsText" text="야간">
      <formula>NOT(ISERROR(SEARCH("야간",G22)))</formula>
    </cfRule>
    <cfRule type="containsText" dxfId="1080" priority="288" operator="containsText" text="오전">
      <formula>NOT(ISERROR(SEARCH("오전",G22)))</formula>
    </cfRule>
  </conditionalFormatting>
  <conditionalFormatting sqref="J22:L22">
    <cfRule type="containsText" dxfId="1079" priority="277" operator="containsText" text="주간">
      <formula>NOT(ISERROR(SEARCH("주간",J22)))</formula>
    </cfRule>
    <cfRule type="containsText" dxfId="1078" priority="278" operator="containsText" text="오후">
      <formula>NOT(ISERROR(SEARCH("오후",J22)))</formula>
    </cfRule>
    <cfRule type="containsText" dxfId="1077" priority="279" operator="containsText" text="심야">
      <formula>NOT(ISERROR(SEARCH("심야",J22)))</formula>
    </cfRule>
    <cfRule type="containsText" dxfId="1076" priority="280" operator="containsText" text="휴무">
      <formula>NOT(ISERROR(SEARCH("휴무",J22)))</formula>
    </cfRule>
    <cfRule type="containsText" dxfId="1075" priority="281" operator="containsText" text="야간">
      <formula>NOT(ISERROR(SEARCH("야간",J22)))</formula>
    </cfRule>
    <cfRule type="containsText" dxfId="1074" priority="282" operator="containsText" text="오전">
      <formula>NOT(ISERROR(SEARCH("오전",J22)))</formula>
    </cfRule>
  </conditionalFormatting>
  <conditionalFormatting sqref="S23:U23">
    <cfRule type="containsText" dxfId="1073" priority="271" operator="containsText" text="주간">
      <formula>NOT(ISERROR(SEARCH("주간",S23)))</formula>
    </cfRule>
    <cfRule type="containsText" dxfId="1072" priority="272" operator="containsText" text="오후">
      <formula>NOT(ISERROR(SEARCH("오후",S23)))</formula>
    </cfRule>
    <cfRule type="containsText" dxfId="1071" priority="273" operator="containsText" text="심야">
      <formula>NOT(ISERROR(SEARCH("심야",S23)))</formula>
    </cfRule>
    <cfRule type="containsText" dxfId="1070" priority="274" operator="containsText" text="휴무">
      <formula>NOT(ISERROR(SEARCH("휴무",S23)))</formula>
    </cfRule>
    <cfRule type="containsText" dxfId="1069" priority="275" operator="containsText" text="야간">
      <formula>NOT(ISERROR(SEARCH("야간",S23)))</formula>
    </cfRule>
    <cfRule type="containsText" dxfId="1068" priority="276" operator="containsText" text="오전">
      <formula>NOT(ISERROR(SEARCH("오전",S23)))</formula>
    </cfRule>
  </conditionalFormatting>
  <conditionalFormatting sqref="V23:X23">
    <cfRule type="containsText" dxfId="1067" priority="265" operator="containsText" text="주간">
      <formula>NOT(ISERROR(SEARCH("주간",V23)))</formula>
    </cfRule>
    <cfRule type="containsText" dxfId="1066" priority="266" operator="containsText" text="오후">
      <formula>NOT(ISERROR(SEARCH("오후",V23)))</formula>
    </cfRule>
    <cfRule type="containsText" dxfId="1065" priority="267" operator="containsText" text="심야">
      <formula>NOT(ISERROR(SEARCH("심야",V23)))</formula>
    </cfRule>
    <cfRule type="containsText" dxfId="1064" priority="268" operator="containsText" text="휴무">
      <formula>NOT(ISERROR(SEARCH("휴무",V23)))</formula>
    </cfRule>
    <cfRule type="containsText" dxfId="1063" priority="269" operator="containsText" text="야간">
      <formula>NOT(ISERROR(SEARCH("야간",V23)))</formula>
    </cfRule>
    <cfRule type="containsText" dxfId="1062" priority="270" operator="containsText" text="오전">
      <formula>NOT(ISERROR(SEARCH("오전",V23)))</formula>
    </cfRule>
  </conditionalFormatting>
  <conditionalFormatting sqref="P24:R24">
    <cfRule type="containsText" dxfId="1061" priority="259" operator="containsText" text="주간">
      <formula>NOT(ISERROR(SEARCH("주간",P24)))</formula>
    </cfRule>
    <cfRule type="containsText" dxfId="1060" priority="260" operator="containsText" text="오후">
      <formula>NOT(ISERROR(SEARCH("오후",P24)))</formula>
    </cfRule>
    <cfRule type="containsText" dxfId="1059" priority="261" operator="containsText" text="심야">
      <formula>NOT(ISERROR(SEARCH("심야",P24)))</formula>
    </cfRule>
    <cfRule type="containsText" dxfId="1058" priority="262" operator="containsText" text="휴무">
      <formula>NOT(ISERROR(SEARCH("휴무",P24)))</formula>
    </cfRule>
    <cfRule type="containsText" dxfId="1057" priority="263" operator="containsText" text="야간">
      <formula>NOT(ISERROR(SEARCH("야간",P24)))</formula>
    </cfRule>
    <cfRule type="containsText" dxfId="1056" priority="264" operator="containsText" text="오전">
      <formula>NOT(ISERROR(SEARCH("오전",P24)))</formula>
    </cfRule>
  </conditionalFormatting>
  <conditionalFormatting sqref="J24:L24">
    <cfRule type="containsText" dxfId="1055" priority="253" operator="containsText" text="주간">
      <formula>NOT(ISERROR(SEARCH("주간",J24)))</formula>
    </cfRule>
    <cfRule type="containsText" dxfId="1054" priority="254" operator="containsText" text="오후">
      <formula>NOT(ISERROR(SEARCH("오후",J24)))</formula>
    </cfRule>
    <cfRule type="containsText" dxfId="1053" priority="255" operator="containsText" text="심야">
      <formula>NOT(ISERROR(SEARCH("심야",J24)))</formula>
    </cfRule>
    <cfRule type="containsText" dxfId="1052" priority="256" operator="containsText" text="휴무">
      <formula>NOT(ISERROR(SEARCH("휴무",J24)))</formula>
    </cfRule>
    <cfRule type="containsText" dxfId="1051" priority="257" operator="containsText" text="야간">
      <formula>NOT(ISERROR(SEARCH("야간",J24)))</formula>
    </cfRule>
    <cfRule type="containsText" dxfId="1050" priority="258" operator="containsText" text="오전">
      <formula>NOT(ISERROR(SEARCH("오전",J24)))</formula>
    </cfRule>
  </conditionalFormatting>
  <conditionalFormatting sqref="G25:I25">
    <cfRule type="containsText" dxfId="1049" priority="247" operator="containsText" text="주간">
      <formula>NOT(ISERROR(SEARCH("주간",G25)))</formula>
    </cfRule>
    <cfRule type="containsText" dxfId="1048" priority="248" operator="containsText" text="오후">
      <formula>NOT(ISERROR(SEARCH("오후",G25)))</formula>
    </cfRule>
    <cfRule type="containsText" dxfId="1047" priority="249" operator="containsText" text="심야">
      <formula>NOT(ISERROR(SEARCH("심야",G25)))</formula>
    </cfRule>
    <cfRule type="containsText" dxfId="1046" priority="250" operator="containsText" text="휴무">
      <formula>NOT(ISERROR(SEARCH("휴무",G25)))</formula>
    </cfRule>
    <cfRule type="containsText" dxfId="1045" priority="251" operator="containsText" text="야간">
      <formula>NOT(ISERROR(SEARCH("야간",G25)))</formula>
    </cfRule>
    <cfRule type="containsText" dxfId="1044" priority="252" operator="containsText" text="오전">
      <formula>NOT(ISERROR(SEARCH("오전",G25)))</formula>
    </cfRule>
  </conditionalFormatting>
  <conditionalFormatting sqref="S25:U25">
    <cfRule type="containsText" dxfId="1043" priority="241" operator="containsText" text="주간">
      <formula>NOT(ISERROR(SEARCH("주간",S25)))</formula>
    </cfRule>
    <cfRule type="containsText" dxfId="1042" priority="242" operator="containsText" text="오후">
      <formula>NOT(ISERROR(SEARCH("오후",S25)))</formula>
    </cfRule>
    <cfRule type="containsText" dxfId="1041" priority="243" operator="containsText" text="심야">
      <formula>NOT(ISERROR(SEARCH("심야",S25)))</formula>
    </cfRule>
    <cfRule type="containsText" dxfId="1040" priority="244" operator="containsText" text="휴무">
      <formula>NOT(ISERROR(SEARCH("휴무",S25)))</formula>
    </cfRule>
    <cfRule type="containsText" dxfId="1039" priority="245" operator="containsText" text="야간">
      <formula>NOT(ISERROR(SEARCH("야간",S25)))</formula>
    </cfRule>
    <cfRule type="containsText" dxfId="1038" priority="246" operator="containsText" text="오전">
      <formula>NOT(ISERROR(SEARCH("오전",S25)))</formula>
    </cfRule>
  </conditionalFormatting>
  <conditionalFormatting sqref="V26:X26">
    <cfRule type="containsText" dxfId="1037" priority="235" operator="containsText" text="주간">
      <formula>NOT(ISERROR(SEARCH("주간",V26)))</formula>
    </cfRule>
    <cfRule type="containsText" dxfId="1036" priority="236" operator="containsText" text="오후">
      <formula>NOT(ISERROR(SEARCH("오후",V26)))</formula>
    </cfRule>
    <cfRule type="containsText" dxfId="1035" priority="237" operator="containsText" text="심야">
      <formula>NOT(ISERROR(SEARCH("심야",V26)))</formula>
    </cfRule>
    <cfRule type="containsText" dxfId="1034" priority="238" operator="containsText" text="휴무">
      <formula>NOT(ISERROR(SEARCH("휴무",V26)))</formula>
    </cfRule>
    <cfRule type="containsText" dxfId="1033" priority="239" operator="containsText" text="야간">
      <formula>NOT(ISERROR(SEARCH("야간",V26)))</formula>
    </cfRule>
    <cfRule type="containsText" dxfId="1032" priority="240" operator="containsText" text="오전">
      <formula>NOT(ISERROR(SEARCH("오전",V26)))</formula>
    </cfRule>
  </conditionalFormatting>
  <conditionalFormatting sqref="D26:F26">
    <cfRule type="containsText" dxfId="1031" priority="229" operator="containsText" text="주간">
      <formula>NOT(ISERROR(SEARCH("주간",D26)))</formula>
    </cfRule>
    <cfRule type="containsText" dxfId="1030" priority="230" operator="containsText" text="오후">
      <formula>NOT(ISERROR(SEARCH("오후",D26)))</formula>
    </cfRule>
    <cfRule type="containsText" dxfId="1029" priority="231" operator="containsText" text="심야">
      <formula>NOT(ISERROR(SEARCH("심야",D26)))</formula>
    </cfRule>
    <cfRule type="containsText" dxfId="1028" priority="232" operator="containsText" text="휴무">
      <formula>NOT(ISERROR(SEARCH("휴무",D26)))</formula>
    </cfRule>
    <cfRule type="containsText" dxfId="1027" priority="233" operator="containsText" text="야간">
      <formula>NOT(ISERROR(SEARCH("야간",D26)))</formula>
    </cfRule>
    <cfRule type="containsText" dxfId="1026" priority="234" operator="containsText" text="오전">
      <formula>NOT(ISERROR(SEARCH("오전",D26)))</formula>
    </cfRule>
  </conditionalFormatting>
  <conditionalFormatting sqref="D27:F27">
    <cfRule type="containsText" dxfId="1025" priority="223" operator="containsText" text="주간">
      <formula>NOT(ISERROR(SEARCH("주간",D27)))</formula>
    </cfRule>
    <cfRule type="containsText" dxfId="1024" priority="224" operator="containsText" text="오후">
      <formula>NOT(ISERROR(SEARCH("오후",D27)))</formula>
    </cfRule>
    <cfRule type="containsText" dxfId="1023" priority="225" operator="containsText" text="심야">
      <formula>NOT(ISERROR(SEARCH("심야",D27)))</formula>
    </cfRule>
    <cfRule type="containsText" dxfId="1022" priority="226" operator="containsText" text="휴무">
      <formula>NOT(ISERROR(SEARCH("휴무",D27)))</formula>
    </cfRule>
    <cfRule type="containsText" dxfId="1021" priority="227" operator="containsText" text="야간">
      <formula>NOT(ISERROR(SEARCH("야간",D27)))</formula>
    </cfRule>
    <cfRule type="containsText" dxfId="1020" priority="228" operator="containsText" text="오전">
      <formula>NOT(ISERROR(SEARCH("오전",D27)))</formula>
    </cfRule>
  </conditionalFormatting>
  <conditionalFormatting sqref="J27:L27">
    <cfRule type="containsText" dxfId="1019" priority="217" operator="containsText" text="주간">
      <formula>NOT(ISERROR(SEARCH("주간",J27)))</formula>
    </cfRule>
    <cfRule type="containsText" dxfId="1018" priority="218" operator="containsText" text="오후">
      <formula>NOT(ISERROR(SEARCH("오후",J27)))</formula>
    </cfRule>
    <cfRule type="containsText" dxfId="1017" priority="219" operator="containsText" text="심야">
      <formula>NOT(ISERROR(SEARCH("심야",J27)))</formula>
    </cfRule>
    <cfRule type="containsText" dxfId="1016" priority="220" operator="containsText" text="휴무">
      <formula>NOT(ISERROR(SEARCH("휴무",J27)))</formula>
    </cfRule>
    <cfRule type="containsText" dxfId="1015" priority="221" operator="containsText" text="야간">
      <formula>NOT(ISERROR(SEARCH("야간",J27)))</formula>
    </cfRule>
    <cfRule type="containsText" dxfId="1014" priority="222" operator="containsText" text="오전">
      <formula>NOT(ISERROR(SEARCH("오전",J27)))</formula>
    </cfRule>
  </conditionalFormatting>
  <conditionalFormatting sqref="J28:L28">
    <cfRule type="containsText" dxfId="1013" priority="211" operator="containsText" text="주간">
      <formula>NOT(ISERROR(SEARCH("주간",J28)))</formula>
    </cfRule>
    <cfRule type="containsText" dxfId="1012" priority="212" operator="containsText" text="오후">
      <formula>NOT(ISERROR(SEARCH("오후",J28)))</formula>
    </cfRule>
    <cfRule type="containsText" dxfId="1011" priority="213" operator="containsText" text="심야">
      <formula>NOT(ISERROR(SEARCH("심야",J28)))</formula>
    </cfRule>
    <cfRule type="containsText" dxfId="1010" priority="214" operator="containsText" text="휴무">
      <formula>NOT(ISERROR(SEARCH("휴무",J28)))</formula>
    </cfRule>
    <cfRule type="containsText" dxfId="1009" priority="215" operator="containsText" text="야간">
      <formula>NOT(ISERROR(SEARCH("야간",J28)))</formula>
    </cfRule>
    <cfRule type="containsText" dxfId="1008" priority="216" operator="containsText" text="오전">
      <formula>NOT(ISERROR(SEARCH("오전",J28)))</formula>
    </cfRule>
  </conditionalFormatting>
  <conditionalFormatting sqref="M29:O29">
    <cfRule type="containsText" dxfId="1007" priority="199" operator="containsText" text="주간">
      <formula>NOT(ISERROR(SEARCH("주간",M29)))</formula>
    </cfRule>
    <cfRule type="containsText" dxfId="1006" priority="200" operator="containsText" text="오후">
      <formula>NOT(ISERROR(SEARCH("오후",M29)))</formula>
    </cfRule>
    <cfRule type="containsText" dxfId="1005" priority="201" operator="containsText" text="심야">
      <formula>NOT(ISERROR(SEARCH("심야",M29)))</formula>
    </cfRule>
    <cfRule type="containsText" dxfId="1004" priority="202" operator="containsText" text="휴무">
      <formula>NOT(ISERROR(SEARCH("휴무",M29)))</formula>
    </cfRule>
    <cfRule type="containsText" dxfId="1003" priority="203" operator="containsText" text="야간">
      <formula>NOT(ISERROR(SEARCH("야간",M29)))</formula>
    </cfRule>
    <cfRule type="containsText" dxfId="1002" priority="204" operator="containsText" text="오전">
      <formula>NOT(ISERROR(SEARCH("오전",M29)))</formula>
    </cfRule>
  </conditionalFormatting>
  <conditionalFormatting sqref="S29:U29">
    <cfRule type="containsText" dxfId="1001" priority="193" operator="containsText" text="주간">
      <formula>NOT(ISERROR(SEARCH("주간",S29)))</formula>
    </cfRule>
    <cfRule type="containsText" dxfId="1000" priority="194" operator="containsText" text="오후">
      <formula>NOT(ISERROR(SEARCH("오후",S29)))</formula>
    </cfRule>
    <cfRule type="containsText" dxfId="999" priority="195" operator="containsText" text="심야">
      <formula>NOT(ISERROR(SEARCH("심야",S29)))</formula>
    </cfRule>
    <cfRule type="containsText" dxfId="998" priority="196" operator="containsText" text="휴무">
      <formula>NOT(ISERROR(SEARCH("휴무",S29)))</formula>
    </cfRule>
    <cfRule type="containsText" dxfId="997" priority="197" operator="containsText" text="야간">
      <formula>NOT(ISERROR(SEARCH("야간",S29)))</formula>
    </cfRule>
    <cfRule type="containsText" dxfId="996" priority="198" operator="containsText" text="오전">
      <formula>NOT(ISERROR(SEARCH("오전",S29)))</formula>
    </cfRule>
  </conditionalFormatting>
  <conditionalFormatting sqref="P37:R37">
    <cfRule type="containsText" dxfId="995" priority="109" operator="containsText" text="주간">
      <formula>NOT(ISERROR(SEARCH("주간",P37)))</formula>
    </cfRule>
    <cfRule type="containsText" dxfId="994" priority="110" operator="containsText" text="오후">
      <formula>NOT(ISERROR(SEARCH("오후",P37)))</formula>
    </cfRule>
    <cfRule type="containsText" dxfId="993" priority="111" operator="containsText" text="심야">
      <formula>NOT(ISERROR(SEARCH("심야",P37)))</formula>
    </cfRule>
    <cfRule type="containsText" dxfId="992" priority="112" operator="containsText" text="휴무">
      <formula>NOT(ISERROR(SEARCH("휴무",P37)))</formula>
    </cfRule>
    <cfRule type="containsText" dxfId="991" priority="113" operator="containsText" text="야간">
      <formula>NOT(ISERROR(SEARCH("야간",P37)))</formula>
    </cfRule>
    <cfRule type="containsText" dxfId="990" priority="114" operator="containsText" text="오전">
      <formula>NOT(ISERROR(SEARCH("오전",P37)))</formula>
    </cfRule>
  </conditionalFormatting>
  <conditionalFormatting sqref="G31:I31">
    <cfRule type="containsText" dxfId="989" priority="187" operator="containsText" text="주간">
      <formula>NOT(ISERROR(SEARCH("주간",G31)))</formula>
    </cfRule>
    <cfRule type="containsText" dxfId="988" priority="188" operator="containsText" text="오후">
      <formula>NOT(ISERROR(SEARCH("오후",G31)))</formula>
    </cfRule>
    <cfRule type="containsText" dxfId="987" priority="189" operator="containsText" text="심야">
      <formula>NOT(ISERROR(SEARCH("심야",G31)))</formula>
    </cfRule>
    <cfRule type="containsText" dxfId="986" priority="190" operator="containsText" text="휴무">
      <formula>NOT(ISERROR(SEARCH("휴무",G31)))</formula>
    </cfRule>
    <cfRule type="containsText" dxfId="985" priority="191" operator="containsText" text="야간">
      <formula>NOT(ISERROR(SEARCH("야간",G31)))</formula>
    </cfRule>
    <cfRule type="containsText" dxfId="984" priority="192" operator="containsText" text="오전">
      <formula>NOT(ISERROR(SEARCH("오전",G31)))</formula>
    </cfRule>
  </conditionalFormatting>
  <conditionalFormatting sqref="J31:L31">
    <cfRule type="containsText" dxfId="983" priority="181" operator="containsText" text="주간">
      <formula>NOT(ISERROR(SEARCH("주간",J31)))</formula>
    </cfRule>
    <cfRule type="containsText" dxfId="982" priority="182" operator="containsText" text="오후">
      <formula>NOT(ISERROR(SEARCH("오후",J31)))</formula>
    </cfRule>
    <cfRule type="containsText" dxfId="981" priority="183" operator="containsText" text="심야">
      <formula>NOT(ISERROR(SEARCH("심야",J31)))</formula>
    </cfRule>
    <cfRule type="containsText" dxfId="980" priority="184" operator="containsText" text="휴무">
      <formula>NOT(ISERROR(SEARCH("휴무",J31)))</formula>
    </cfRule>
    <cfRule type="containsText" dxfId="979" priority="185" operator="containsText" text="야간">
      <formula>NOT(ISERROR(SEARCH("야간",J31)))</formula>
    </cfRule>
    <cfRule type="containsText" dxfId="978" priority="186" operator="containsText" text="오전">
      <formula>NOT(ISERROR(SEARCH("오전",J31)))</formula>
    </cfRule>
  </conditionalFormatting>
  <conditionalFormatting sqref="S32:U32">
    <cfRule type="containsText" dxfId="977" priority="175" operator="containsText" text="주간">
      <formula>NOT(ISERROR(SEARCH("주간",S32)))</formula>
    </cfRule>
    <cfRule type="containsText" dxfId="976" priority="176" operator="containsText" text="오후">
      <formula>NOT(ISERROR(SEARCH("오후",S32)))</formula>
    </cfRule>
    <cfRule type="containsText" dxfId="975" priority="177" operator="containsText" text="심야">
      <formula>NOT(ISERROR(SEARCH("심야",S32)))</formula>
    </cfRule>
    <cfRule type="containsText" dxfId="974" priority="178" operator="containsText" text="휴무">
      <formula>NOT(ISERROR(SEARCH("휴무",S32)))</formula>
    </cfRule>
    <cfRule type="containsText" dxfId="973" priority="179" operator="containsText" text="야간">
      <formula>NOT(ISERROR(SEARCH("야간",S32)))</formula>
    </cfRule>
    <cfRule type="containsText" dxfId="972" priority="180" operator="containsText" text="오전">
      <formula>NOT(ISERROR(SEARCH("오전",S32)))</formula>
    </cfRule>
  </conditionalFormatting>
  <conditionalFormatting sqref="V32:X32">
    <cfRule type="containsText" dxfId="971" priority="169" operator="containsText" text="주간">
      <formula>NOT(ISERROR(SEARCH("주간",V32)))</formula>
    </cfRule>
    <cfRule type="containsText" dxfId="970" priority="170" operator="containsText" text="오후">
      <formula>NOT(ISERROR(SEARCH("오후",V32)))</formula>
    </cfRule>
    <cfRule type="containsText" dxfId="969" priority="171" operator="containsText" text="심야">
      <formula>NOT(ISERROR(SEARCH("심야",V32)))</formula>
    </cfRule>
    <cfRule type="containsText" dxfId="968" priority="172" operator="containsText" text="휴무">
      <formula>NOT(ISERROR(SEARCH("휴무",V32)))</formula>
    </cfRule>
    <cfRule type="containsText" dxfId="967" priority="173" operator="containsText" text="야간">
      <formula>NOT(ISERROR(SEARCH("야간",V32)))</formula>
    </cfRule>
    <cfRule type="containsText" dxfId="966" priority="174" operator="containsText" text="오전">
      <formula>NOT(ISERROR(SEARCH("오전",V32)))</formula>
    </cfRule>
  </conditionalFormatting>
  <conditionalFormatting sqref="P33:R33">
    <cfRule type="containsText" dxfId="965" priority="163" operator="containsText" text="주간">
      <formula>NOT(ISERROR(SEARCH("주간",P33)))</formula>
    </cfRule>
    <cfRule type="containsText" dxfId="964" priority="164" operator="containsText" text="오후">
      <formula>NOT(ISERROR(SEARCH("오후",P33)))</formula>
    </cfRule>
    <cfRule type="containsText" dxfId="963" priority="165" operator="containsText" text="심야">
      <formula>NOT(ISERROR(SEARCH("심야",P33)))</formula>
    </cfRule>
    <cfRule type="containsText" dxfId="962" priority="166" operator="containsText" text="휴무">
      <formula>NOT(ISERROR(SEARCH("휴무",P33)))</formula>
    </cfRule>
    <cfRule type="containsText" dxfId="961" priority="167" operator="containsText" text="야간">
      <formula>NOT(ISERROR(SEARCH("야간",P33)))</formula>
    </cfRule>
    <cfRule type="containsText" dxfId="960" priority="168" operator="containsText" text="오전">
      <formula>NOT(ISERROR(SEARCH("오전",P33)))</formula>
    </cfRule>
  </conditionalFormatting>
  <conditionalFormatting sqref="J33:L33">
    <cfRule type="containsText" dxfId="959" priority="157" operator="containsText" text="주간">
      <formula>NOT(ISERROR(SEARCH("주간",J33)))</formula>
    </cfRule>
    <cfRule type="containsText" dxfId="958" priority="158" operator="containsText" text="오후">
      <formula>NOT(ISERROR(SEARCH("오후",J33)))</formula>
    </cfRule>
    <cfRule type="containsText" dxfId="957" priority="159" operator="containsText" text="심야">
      <formula>NOT(ISERROR(SEARCH("심야",J33)))</formula>
    </cfRule>
    <cfRule type="containsText" dxfId="956" priority="160" operator="containsText" text="휴무">
      <formula>NOT(ISERROR(SEARCH("휴무",J33)))</formula>
    </cfRule>
    <cfRule type="containsText" dxfId="955" priority="161" operator="containsText" text="야간">
      <formula>NOT(ISERROR(SEARCH("야간",J33)))</formula>
    </cfRule>
    <cfRule type="containsText" dxfId="954" priority="162" operator="containsText" text="오전">
      <formula>NOT(ISERROR(SEARCH("오전",J33)))</formula>
    </cfRule>
  </conditionalFormatting>
  <conditionalFormatting sqref="G34:I34">
    <cfRule type="containsText" dxfId="953" priority="151" operator="containsText" text="주간">
      <formula>NOT(ISERROR(SEARCH("주간",G34)))</formula>
    </cfRule>
    <cfRule type="containsText" dxfId="952" priority="152" operator="containsText" text="오후">
      <formula>NOT(ISERROR(SEARCH("오후",G34)))</formula>
    </cfRule>
    <cfRule type="containsText" dxfId="951" priority="153" operator="containsText" text="심야">
      <formula>NOT(ISERROR(SEARCH("심야",G34)))</formula>
    </cfRule>
    <cfRule type="containsText" dxfId="950" priority="154" operator="containsText" text="휴무">
      <formula>NOT(ISERROR(SEARCH("휴무",G34)))</formula>
    </cfRule>
    <cfRule type="containsText" dxfId="949" priority="155" operator="containsText" text="야간">
      <formula>NOT(ISERROR(SEARCH("야간",G34)))</formula>
    </cfRule>
    <cfRule type="containsText" dxfId="948" priority="156" operator="containsText" text="오전">
      <formula>NOT(ISERROR(SEARCH("오전",G34)))</formula>
    </cfRule>
  </conditionalFormatting>
  <conditionalFormatting sqref="S34:U34">
    <cfRule type="containsText" dxfId="947" priority="145" operator="containsText" text="주간">
      <formula>NOT(ISERROR(SEARCH("주간",S34)))</formula>
    </cfRule>
    <cfRule type="containsText" dxfId="946" priority="146" operator="containsText" text="오후">
      <formula>NOT(ISERROR(SEARCH("오후",S34)))</formula>
    </cfRule>
    <cfRule type="containsText" dxfId="945" priority="147" operator="containsText" text="심야">
      <formula>NOT(ISERROR(SEARCH("심야",S34)))</formula>
    </cfRule>
    <cfRule type="containsText" dxfId="944" priority="148" operator="containsText" text="휴무">
      <formula>NOT(ISERROR(SEARCH("휴무",S34)))</formula>
    </cfRule>
    <cfRule type="containsText" dxfId="943" priority="149" operator="containsText" text="야간">
      <formula>NOT(ISERROR(SEARCH("야간",S34)))</formula>
    </cfRule>
    <cfRule type="containsText" dxfId="942" priority="150" operator="containsText" text="오전">
      <formula>NOT(ISERROR(SEARCH("오전",S34)))</formula>
    </cfRule>
  </conditionalFormatting>
  <conditionalFormatting sqref="V35:X35">
    <cfRule type="containsText" dxfId="941" priority="139" operator="containsText" text="주간">
      <formula>NOT(ISERROR(SEARCH("주간",V35)))</formula>
    </cfRule>
    <cfRule type="containsText" dxfId="940" priority="140" operator="containsText" text="오후">
      <formula>NOT(ISERROR(SEARCH("오후",V35)))</formula>
    </cfRule>
    <cfRule type="containsText" dxfId="939" priority="141" operator="containsText" text="심야">
      <formula>NOT(ISERROR(SEARCH("심야",V35)))</formula>
    </cfRule>
    <cfRule type="containsText" dxfId="938" priority="142" operator="containsText" text="휴무">
      <formula>NOT(ISERROR(SEARCH("휴무",V35)))</formula>
    </cfRule>
    <cfRule type="containsText" dxfId="937" priority="143" operator="containsText" text="야간">
      <formula>NOT(ISERROR(SEARCH("야간",V35)))</formula>
    </cfRule>
    <cfRule type="containsText" dxfId="936" priority="144" operator="containsText" text="오전">
      <formula>NOT(ISERROR(SEARCH("오전",V35)))</formula>
    </cfRule>
  </conditionalFormatting>
  <conditionalFormatting sqref="D35:F35">
    <cfRule type="containsText" dxfId="935" priority="133" operator="containsText" text="주간">
      <formula>NOT(ISERROR(SEARCH("주간",D35)))</formula>
    </cfRule>
    <cfRule type="containsText" dxfId="934" priority="134" operator="containsText" text="오후">
      <formula>NOT(ISERROR(SEARCH("오후",D35)))</formula>
    </cfRule>
    <cfRule type="containsText" dxfId="933" priority="135" operator="containsText" text="심야">
      <formula>NOT(ISERROR(SEARCH("심야",D35)))</formula>
    </cfRule>
    <cfRule type="containsText" dxfId="932" priority="136" operator="containsText" text="휴무">
      <formula>NOT(ISERROR(SEARCH("휴무",D35)))</formula>
    </cfRule>
    <cfRule type="containsText" dxfId="931" priority="137" operator="containsText" text="야간">
      <formula>NOT(ISERROR(SEARCH("야간",D35)))</formula>
    </cfRule>
    <cfRule type="containsText" dxfId="930" priority="138" operator="containsText" text="오전">
      <formula>NOT(ISERROR(SEARCH("오전",D35)))</formula>
    </cfRule>
  </conditionalFormatting>
  <conditionalFormatting sqref="D36:F36">
    <cfRule type="containsText" dxfId="929" priority="127" operator="containsText" text="주간">
      <formula>NOT(ISERROR(SEARCH("주간",D36)))</formula>
    </cfRule>
    <cfRule type="containsText" dxfId="928" priority="128" operator="containsText" text="오후">
      <formula>NOT(ISERROR(SEARCH("오후",D36)))</formula>
    </cfRule>
    <cfRule type="containsText" dxfId="927" priority="129" operator="containsText" text="심야">
      <formula>NOT(ISERROR(SEARCH("심야",D36)))</formula>
    </cfRule>
    <cfRule type="containsText" dxfId="926" priority="130" operator="containsText" text="휴무">
      <formula>NOT(ISERROR(SEARCH("휴무",D36)))</formula>
    </cfRule>
    <cfRule type="containsText" dxfId="925" priority="131" operator="containsText" text="야간">
      <formula>NOT(ISERROR(SEARCH("야간",D36)))</formula>
    </cfRule>
    <cfRule type="containsText" dxfId="924" priority="132" operator="containsText" text="오전">
      <formula>NOT(ISERROR(SEARCH("오전",D36)))</formula>
    </cfRule>
  </conditionalFormatting>
  <conditionalFormatting sqref="J36:L36">
    <cfRule type="containsText" dxfId="923" priority="121" operator="containsText" text="주간">
      <formula>NOT(ISERROR(SEARCH("주간",J36)))</formula>
    </cfRule>
    <cfRule type="containsText" dxfId="922" priority="122" operator="containsText" text="오후">
      <formula>NOT(ISERROR(SEARCH("오후",J36)))</formula>
    </cfRule>
    <cfRule type="containsText" dxfId="921" priority="123" operator="containsText" text="심야">
      <formula>NOT(ISERROR(SEARCH("심야",J36)))</formula>
    </cfRule>
    <cfRule type="containsText" dxfId="920" priority="124" operator="containsText" text="휴무">
      <formula>NOT(ISERROR(SEARCH("휴무",J36)))</formula>
    </cfRule>
    <cfRule type="containsText" dxfId="919" priority="125" operator="containsText" text="야간">
      <formula>NOT(ISERROR(SEARCH("야간",J36)))</formula>
    </cfRule>
    <cfRule type="containsText" dxfId="918" priority="126" operator="containsText" text="오전">
      <formula>NOT(ISERROR(SEARCH("오전",J36)))</formula>
    </cfRule>
  </conditionalFormatting>
  <conditionalFormatting sqref="J37:L37">
    <cfRule type="containsText" dxfId="917" priority="115" operator="containsText" text="주간">
      <formula>NOT(ISERROR(SEARCH("주간",J37)))</formula>
    </cfRule>
    <cfRule type="containsText" dxfId="916" priority="116" operator="containsText" text="오후">
      <formula>NOT(ISERROR(SEARCH("오후",J37)))</formula>
    </cfRule>
    <cfRule type="containsText" dxfId="915" priority="117" operator="containsText" text="심야">
      <formula>NOT(ISERROR(SEARCH("심야",J37)))</formula>
    </cfRule>
    <cfRule type="containsText" dxfId="914" priority="118" operator="containsText" text="휴무">
      <formula>NOT(ISERROR(SEARCH("휴무",J37)))</formula>
    </cfRule>
    <cfRule type="containsText" dxfId="913" priority="119" operator="containsText" text="야간">
      <formula>NOT(ISERROR(SEARCH("야간",J37)))</formula>
    </cfRule>
    <cfRule type="containsText" dxfId="912" priority="120" operator="containsText" text="오전">
      <formula>NOT(ISERROR(SEARCH("오전",J37)))</formula>
    </cfRule>
  </conditionalFormatting>
  <conditionalFormatting sqref="M38:O38">
    <cfRule type="containsText" dxfId="911" priority="103" operator="containsText" text="주간">
      <formula>NOT(ISERROR(SEARCH("주간",M38)))</formula>
    </cfRule>
    <cfRule type="containsText" dxfId="910" priority="104" operator="containsText" text="오후">
      <formula>NOT(ISERROR(SEARCH("오후",M38)))</formula>
    </cfRule>
    <cfRule type="containsText" dxfId="909" priority="105" operator="containsText" text="심야">
      <formula>NOT(ISERROR(SEARCH("심야",M38)))</formula>
    </cfRule>
    <cfRule type="containsText" dxfId="908" priority="106" operator="containsText" text="휴무">
      <formula>NOT(ISERROR(SEARCH("휴무",M38)))</formula>
    </cfRule>
    <cfRule type="containsText" dxfId="907" priority="107" operator="containsText" text="야간">
      <formula>NOT(ISERROR(SEARCH("야간",M38)))</formula>
    </cfRule>
    <cfRule type="containsText" dxfId="906" priority="108" operator="containsText" text="오전">
      <formula>NOT(ISERROR(SEARCH("오전",M38)))</formula>
    </cfRule>
  </conditionalFormatting>
  <conditionalFormatting sqref="S38:U38">
    <cfRule type="containsText" dxfId="905" priority="97" operator="containsText" text="주간">
      <formula>NOT(ISERROR(SEARCH("주간",S38)))</formula>
    </cfRule>
    <cfRule type="containsText" dxfId="904" priority="98" operator="containsText" text="오후">
      <formula>NOT(ISERROR(SEARCH("오후",S38)))</formula>
    </cfRule>
    <cfRule type="containsText" dxfId="903" priority="99" operator="containsText" text="심야">
      <formula>NOT(ISERROR(SEARCH("심야",S38)))</formula>
    </cfRule>
    <cfRule type="containsText" dxfId="902" priority="100" operator="containsText" text="휴무">
      <formula>NOT(ISERROR(SEARCH("휴무",S38)))</formula>
    </cfRule>
    <cfRule type="containsText" dxfId="901" priority="101" operator="containsText" text="야간">
      <formula>NOT(ISERROR(SEARCH("야간",S38)))</formula>
    </cfRule>
    <cfRule type="containsText" dxfId="900" priority="102" operator="containsText" text="오전">
      <formula>NOT(ISERROR(SEARCH("오전",S38)))</formula>
    </cfRule>
  </conditionalFormatting>
  <conditionalFormatting sqref="P46:R46">
    <cfRule type="containsText" dxfId="899" priority="13" operator="containsText" text="주간">
      <formula>NOT(ISERROR(SEARCH("주간",P46)))</formula>
    </cfRule>
    <cfRule type="containsText" dxfId="898" priority="14" operator="containsText" text="오후">
      <formula>NOT(ISERROR(SEARCH("오후",P46)))</formula>
    </cfRule>
    <cfRule type="containsText" dxfId="897" priority="15" operator="containsText" text="심야">
      <formula>NOT(ISERROR(SEARCH("심야",P46)))</formula>
    </cfRule>
    <cfRule type="containsText" dxfId="896" priority="16" operator="containsText" text="휴무">
      <formula>NOT(ISERROR(SEARCH("휴무",P46)))</formula>
    </cfRule>
    <cfRule type="containsText" dxfId="895" priority="17" operator="containsText" text="야간">
      <formula>NOT(ISERROR(SEARCH("야간",P46)))</formula>
    </cfRule>
    <cfRule type="containsText" dxfId="894" priority="18" operator="containsText" text="오전">
      <formula>NOT(ISERROR(SEARCH("오전",P46)))</formula>
    </cfRule>
  </conditionalFormatting>
  <conditionalFormatting sqref="J40:L40">
    <cfRule type="containsText" dxfId="893" priority="85" operator="containsText" text="주간">
      <formula>NOT(ISERROR(SEARCH("주간",J40)))</formula>
    </cfRule>
    <cfRule type="containsText" dxfId="892" priority="86" operator="containsText" text="오후">
      <formula>NOT(ISERROR(SEARCH("오후",J40)))</formula>
    </cfRule>
    <cfRule type="containsText" dxfId="891" priority="87" operator="containsText" text="심야">
      <formula>NOT(ISERROR(SEARCH("심야",J40)))</formula>
    </cfRule>
    <cfRule type="containsText" dxfId="890" priority="88" operator="containsText" text="휴무">
      <formula>NOT(ISERROR(SEARCH("휴무",J40)))</formula>
    </cfRule>
    <cfRule type="containsText" dxfId="889" priority="89" operator="containsText" text="야간">
      <formula>NOT(ISERROR(SEARCH("야간",J40)))</formula>
    </cfRule>
    <cfRule type="containsText" dxfId="888" priority="90" operator="containsText" text="오전">
      <formula>NOT(ISERROR(SEARCH("오전",J40)))</formula>
    </cfRule>
  </conditionalFormatting>
  <conditionalFormatting sqref="S41:U41">
    <cfRule type="containsText" dxfId="887" priority="79" operator="containsText" text="주간">
      <formula>NOT(ISERROR(SEARCH("주간",S41)))</formula>
    </cfRule>
    <cfRule type="containsText" dxfId="886" priority="80" operator="containsText" text="오후">
      <formula>NOT(ISERROR(SEARCH("오후",S41)))</formula>
    </cfRule>
    <cfRule type="containsText" dxfId="885" priority="81" operator="containsText" text="심야">
      <formula>NOT(ISERROR(SEARCH("심야",S41)))</formula>
    </cfRule>
    <cfRule type="containsText" dxfId="884" priority="82" operator="containsText" text="휴무">
      <formula>NOT(ISERROR(SEARCH("휴무",S41)))</formula>
    </cfRule>
    <cfRule type="containsText" dxfId="883" priority="83" operator="containsText" text="야간">
      <formula>NOT(ISERROR(SEARCH("야간",S41)))</formula>
    </cfRule>
    <cfRule type="containsText" dxfId="882" priority="84" operator="containsText" text="오전">
      <formula>NOT(ISERROR(SEARCH("오전",S41)))</formula>
    </cfRule>
  </conditionalFormatting>
  <conditionalFormatting sqref="V41:X41">
    <cfRule type="containsText" dxfId="881" priority="73" operator="containsText" text="주간">
      <formula>NOT(ISERROR(SEARCH("주간",V41)))</formula>
    </cfRule>
    <cfRule type="containsText" dxfId="880" priority="74" operator="containsText" text="오후">
      <formula>NOT(ISERROR(SEARCH("오후",V41)))</formula>
    </cfRule>
    <cfRule type="containsText" dxfId="879" priority="75" operator="containsText" text="심야">
      <formula>NOT(ISERROR(SEARCH("심야",V41)))</formula>
    </cfRule>
    <cfRule type="containsText" dxfId="878" priority="76" operator="containsText" text="휴무">
      <formula>NOT(ISERROR(SEARCH("휴무",V41)))</formula>
    </cfRule>
    <cfRule type="containsText" dxfId="877" priority="77" operator="containsText" text="야간">
      <formula>NOT(ISERROR(SEARCH("야간",V41)))</formula>
    </cfRule>
    <cfRule type="containsText" dxfId="876" priority="78" operator="containsText" text="오전">
      <formula>NOT(ISERROR(SEARCH("오전",V41)))</formula>
    </cfRule>
  </conditionalFormatting>
  <conditionalFormatting sqref="P42:R42">
    <cfRule type="containsText" dxfId="875" priority="67" operator="containsText" text="주간">
      <formula>NOT(ISERROR(SEARCH("주간",P42)))</formula>
    </cfRule>
    <cfRule type="containsText" dxfId="874" priority="68" operator="containsText" text="오후">
      <formula>NOT(ISERROR(SEARCH("오후",P42)))</formula>
    </cfRule>
    <cfRule type="containsText" dxfId="873" priority="69" operator="containsText" text="심야">
      <formula>NOT(ISERROR(SEARCH("심야",P42)))</formula>
    </cfRule>
    <cfRule type="containsText" dxfId="872" priority="70" operator="containsText" text="휴무">
      <formula>NOT(ISERROR(SEARCH("휴무",P42)))</formula>
    </cfRule>
    <cfRule type="containsText" dxfId="871" priority="71" operator="containsText" text="야간">
      <formula>NOT(ISERROR(SEARCH("야간",P42)))</formula>
    </cfRule>
    <cfRule type="containsText" dxfId="870" priority="72" operator="containsText" text="오전">
      <formula>NOT(ISERROR(SEARCH("오전",P42)))</formula>
    </cfRule>
  </conditionalFormatting>
  <conditionalFormatting sqref="J42:L42">
    <cfRule type="containsText" dxfId="869" priority="61" operator="containsText" text="주간">
      <formula>NOT(ISERROR(SEARCH("주간",J42)))</formula>
    </cfRule>
    <cfRule type="containsText" dxfId="868" priority="62" operator="containsText" text="오후">
      <formula>NOT(ISERROR(SEARCH("오후",J42)))</formula>
    </cfRule>
    <cfRule type="containsText" dxfId="867" priority="63" operator="containsText" text="심야">
      <formula>NOT(ISERROR(SEARCH("심야",J42)))</formula>
    </cfRule>
    <cfRule type="containsText" dxfId="866" priority="64" operator="containsText" text="휴무">
      <formula>NOT(ISERROR(SEARCH("휴무",J42)))</formula>
    </cfRule>
    <cfRule type="containsText" dxfId="865" priority="65" operator="containsText" text="야간">
      <formula>NOT(ISERROR(SEARCH("야간",J42)))</formula>
    </cfRule>
    <cfRule type="containsText" dxfId="864" priority="66" operator="containsText" text="오전">
      <formula>NOT(ISERROR(SEARCH("오전",J42)))</formula>
    </cfRule>
  </conditionalFormatting>
  <conditionalFormatting sqref="G43:I43">
    <cfRule type="containsText" dxfId="863" priority="55" operator="containsText" text="주간">
      <formula>NOT(ISERROR(SEARCH("주간",G43)))</formula>
    </cfRule>
    <cfRule type="containsText" dxfId="862" priority="56" operator="containsText" text="오후">
      <formula>NOT(ISERROR(SEARCH("오후",G43)))</formula>
    </cfRule>
    <cfRule type="containsText" dxfId="861" priority="57" operator="containsText" text="심야">
      <formula>NOT(ISERROR(SEARCH("심야",G43)))</formula>
    </cfRule>
    <cfRule type="containsText" dxfId="860" priority="58" operator="containsText" text="휴무">
      <formula>NOT(ISERROR(SEARCH("휴무",G43)))</formula>
    </cfRule>
    <cfRule type="containsText" dxfId="859" priority="59" operator="containsText" text="야간">
      <formula>NOT(ISERROR(SEARCH("야간",G43)))</formula>
    </cfRule>
    <cfRule type="containsText" dxfId="858" priority="60" operator="containsText" text="오전">
      <formula>NOT(ISERROR(SEARCH("오전",G43)))</formula>
    </cfRule>
  </conditionalFormatting>
  <conditionalFormatting sqref="S43:U43">
    <cfRule type="containsText" dxfId="857" priority="49" operator="containsText" text="주간">
      <formula>NOT(ISERROR(SEARCH("주간",S43)))</formula>
    </cfRule>
    <cfRule type="containsText" dxfId="856" priority="50" operator="containsText" text="오후">
      <formula>NOT(ISERROR(SEARCH("오후",S43)))</formula>
    </cfRule>
    <cfRule type="containsText" dxfId="855" priority="51" operator="containsText" text="심야">
      <formula>NOT(ISERROR(SEARCH("심야",S43)))</formula>
    </cfRule>
    <cfRule type="containsText" dxfId="854" priority="52" operator="containsText" text="휴무">
      <formula>NOT(ISERROR(SEARCH("휴무",S43)))</formula>
    </cfRule>
    <cfRule type="containsText" dxfId="853" priority="53" operator="containsText" text="야간">
      <formula>NOT(ISERROR(SEARCH("야간",S43)))</formula>
    </cfRule>
    <cfRule type="containsText" dxfId="852" priority="54" operator="containsText" text="오전">
      <formula>NOT(ISERROR(SEARCH("오전",S43)))</formula>
    </cfRule>
  </conditionalFormatting>
  <conditionalFormatting sqref="V44:X44">
    <cfRule type="containsText" dxfId="851" priority="43" operator="containsText" text="주간">
      <formula>NOT(ISERROR(SEARCH("주간",V44)))</formula>
    </cfRule>
    <cfRule type="containsText" dxfId="850" priority="44" operator="containsText" text="오후">
      <formula>NOT(ISERROR(SEARCH("오후",V44)))</formula>
    </cfRule>
    <cfRule type="containsText" dxfId="849" priority="45" operator="containsText" text="심야">
      <formula>NOT(ISERROR(SEARCH("심야",V44)))</formula>
    </cfRule>
    <cfRule type="containsText" dxfId="848" priority="46" operator="containsText" text="휴무">
      <formula>NOT(ISERROR(SEARCH("휴무",V44)))</formula>
    </cfRule>
    <cfRule type="containsText" dxfId="847" priority="47" operator="containsText" text="야간">
      <formula>NOT(ISERROR(SEARCH("야간",V44)))</formula>
    </cfRule>
    <cfRule type="containsText" dxfId="846" priority="48" operator="containsText" text="오전">
      <formula>NOT(ISERROR(SEARCH("오전",V44)))</formula>
    </cfRule>
  </conditionalFormatting>
  <conditionalFormatting sqref="D44:F44">
    <cfRule type="containsText" dxfId="845" priority="37" operator="containsText" text="주간">
      <formula>NOT(ISERROR(SEARCH("주간",D44)))</formula>
    </cfRule>
    <cfRule type="containsText" dxfId="844" priority="38" operator="containsText" text="오후">
      <formula>NOT(ISERROR(SEARCH("오후",D44)))</formula>
    </cfRule>
    <cfRule type="containsText" dxfId="843" priority="39" operator="containsText" text="심야">
      <formula>NOT(ISERROR(SEARCH("심야",D44)))</formula>
    </cfRule>
    <cfRule type="containsText" dxfId="842" priority="40" operator="containsText" text="휴무">
      <formula>NOT(ISERROR(SEARCH("휴무",D44)))</formula>
    </cfRule>
    <cfRule type="containsText" dxfId="841" priority="41" operator="containsText" text="야간">
      <formula>NOT(ISERROR(SEARCH("야간",D44)))</formula>
    </cfRule>
    <cfRule type="containsText" dxfId="840" priority="42" operator="containsText" text="오전">
      <formula>NOT(ISERROR(SEARCH("오전",D44)))</formula>
    </cfRule>
  </conditionalFormatting>
  <conditionalFormatting sqref="D45:F45">
    <cfRule type="containsText" dxfId="839" priority="31" operator="containsText" text="주간">
      <formula>NOT(ISERROR(SEARCH("주간",D45)))</formula>
    </cfRule>
    <cfRule type="containsText" dxfId="838" priority="32" operator="containsText" text="오후">
      <formula>NOT(ISERROR(SEARCH("오후",D45)))</formula>
    </cfRule>
    <cfRule type="containsText" dxfId="837" priority="33" operator="containsText" text="심야">
      <formula>NOT(ISERROR(SEARCH("심야",D45)))</formula>
    </cfRule>
    <cfRule type="containsText" dxfId="836" priority="34" operator="containsText" text="휴무">
      <formula>NOT(ISERROR(SEARCH("휴무",D45)))</formula>
    </cfRule>
    <cfRule type="containsText" dxfId="835" priority="35" operator="containsText" text="야간">
      <formula>NOT(ISERROR(SEARCH("야간",D45)))</formula>
    </cfRule>
    <cfRule type="containsText" dxfId="834" priority="36" operator="containsText" text="오전">
      <formula>NOT(ISERROR(SEARCH("오전",D45)))</formula>
    </cfRule>
  </conditionalFormatting>
  <conditionalFormatting sqref="J45:L45">
    <cfRule type="containsText" dxfId="833" priority="25" operator="containsText" text="주간">
      <formula>NOT(ISERROR(SEARCH("주간",J45)))</formula>
    </cfRule>
    <cfRule type="containsText" dxfId="832" priority="26" operator="containsText" text="오후">
      <formula>NOT(ISERROR(SEARCH("오후",J45)))</formula>
    </cfRule>
    <cfRule type="containsText" dxfId="831" priority="27" operator="containsText" text="심야">
      <formula>NOT(ISERROR(SEARCH("심야",J45)))</formula>
    </cfRule>
    <cfRule type="containsText" dxfId="830" priority="28" operator="containsText" text="휴무">
      <formula>NOT(ISERROR(SEARCH("휴무",J45)))</formula>
    </cfRule>
    <cfRule type="containsText" dxfId="829" priority="29" operator="containsText" text="야간">
      <formula>NOT(ISERROR(SEARCH("야간",J45)))</formula>
    </cfRule>
    <cfRule type="containsText" dxfId="828" priority="30" operator="containsText" text="오전">
      <formula>NOT(ISERROR(SEARCH("오전",J45)))</formula>
    </cfRule>
  </conditionalFormatting>
  <conditionalFormatting sqref="J46:L46">
    <cfRule type="containsText" dxfId="827" priority="19" operator="containsText" text="주간">
      <formula>NOT(ISERROR(SEARCH("주간",J46)))</formula>
    </cfRule>
    <cfRule type="containsText" dxfId="826" priority="20" operator="containsText" text="오후">
      <formula>NOT(ISERROR(SEARCH("오후",J46)))</formula>
    </cfRule>
    <cfRule type="containsText" dxfId="825" priority="21" operator="containsText" text="심야">
      <formula>NOT(ISERROR(SEARCH("심야",J46)))</formula>
    </cfRule>
    <cfRule type="containsText" dxfId="824" priority="22" operator="containsText" text="휴무">
      <formula>NOT(ISERROR(SEARCH("휴무",J46)))</formula>
    </cfRule>
    <cfRule type="containsText" dxfId="823" priority="23" operator="containsText" text="야간">
      <formula>NOT(ISERROR(SEARCH("야간",J46)))</formula>
    </cfRule>
    <cfRule type="containsText" dxfId="822" priority="24" operator="containsText" text="오전">
      <formula>NOT(ISERROR(SEARCH("오전",J46)))</formula>
    </cfRule>
  </conditionalFormatting>
  <conditionalFormatting sqref="M47:O47">
    <cfRule type="containsText" dxfId="821" priority="7" operator="containsText" text="주간">
      <formula>NOT(ISERROR(SEARCH("주간",M47)))</formula>
    </cfRule>
    <cfRule type="containsText" dxfId="820" priority="8" operator="containsText" text="오후">
      <formula>NOT(ISERROR(SEARCH("오후",M47)))</formula>
    </cfRule>
    <cfRule type="containsText" dxfId="819" priority="9" operator="containsText" text="심야">
      <formula>NOT(ISERROR(SEARCH("심야",M47)))</formula>
    </cfRule>
    <cfRule type="containsText" dxfId="818" priority="10" operator="containsText" text="휴무">
      <formula>NOT(ISERROR(SEARCH("휴무",M47)))</formula>
    </cfRule>
    <cfRule type="containsText" dxfId="817" priority="11" operator="containsText" text="야간">
      <formula>NOT(ISERROR(SEARCH("야간",M47)))</formula>
    </cfRule>
    <cfRule type="containsText" dxfId="816" priority="12" operator="containsText" text="오전">
      <formula>NOT(ISERROR(SEARCH("오전",M47)))</formula>
    </cfRule>
  </conditionalFormatting>
  <conditionalFormatting sqref="AM30:AO30">
    <cfRule type="containsText" dxfId="815" priority="919" operator="containsText" text="주간">
      <formula>NOT(ISERROR(SEARCH("주간",AM30)))</formula>
    </cfRule>
    <cfRule type="containsText" dxfId="814" priority="920" operator="containsText" text="오후">
      <formula>NOT(ISERROR(SEARCH("오후",AM30)))</formula>
    </cfRule>
    <cfRule type="containsText" dxfId="813" priority="921" operator="containsText" text="심야">
      <formula>NOT(ISERROR(SEARCH("심야",AM30)))</formula>
    </cfRule>
    <cfRule type="containsText" dxfId="812" priority="922" operator="containsText" text="휴무">
      <formula>NOT(ISERROR(SEARCH("휴무",AM30)))</formula>
    </cfRule>
    <cfRule type="containsText" dxfId="811" priority="923" operator="containsText" text="야간">
      <formula>NOT(ISERROR(SEARCH("야간",AM30)))</formula>
    </cfRule>
    <cfRule type="containsText" dxfId="810" priority="924" operator="containsText" text="오전">
      <formula>NOT(ISERROR(SEARCH("오전",AM30)))</formula>
    </cfRule>
  </conditionalFormatting>
  <conditionalFormatting sqref="AP30:AR30">
    <cfRule type="containsText" dxfId="809" priority="913" operator="containsText" text="주간">
      <formula>NOT(ISERROR(SEARCH("주간",AP30)))</formula>
    </cfRule>
    <cfRule type="containsText" dxfId="808" priority="914" operator="containsText" text="오후">
      <formula>NOT(ISERROR(SEARCH("오후",AP30)))</formula>
    </cfRule>
    <cfRule type="containsText" dxfId="807" priority="915" operator="containsText" text="심야">
      <formula>NOT(ISERROR(SEARCH("심야",AP30)))</formula>
    </cfRule>
    <cfRule type="containsText" dxfId="806" priority="916" operator="containsText" text="휴무">
      <formula>NOT(ISERROR(SEARCH("휴무",AP30)))</formula>
    </cfRule>
    <cfRule type="containsText" dxfId="805" priority="917" operator="containsText" text="야간">
      <formula>NOT(ISERROR(SEARCH("야간",AP30)))</formula>
    </cfRule>
    <cfRule type="containsText" dxfId="804" priority="918" operator="containsText" text="오전">
      <formula>NOT(ISERROR(SEARCH("오전",AP30)))</formula>
    </cfRule>
  </conditionalFormatting>
  <conditionalFormatting sqref="BE30:BG30">
    <cfRule type="containsText" dxfId="803" priority="907" operator="containsText" text="주간">
      <formula>NOT(ISERROR(SEARCH("주간",BE30)))</formula>
    </cfRule>
    <cfRule type="containsText" dxfId="802" priority="908" operator="containsText" text="오후">
      <formula>NOT(ISERROR(SEARCH("오후",BE30)))</formula>
    </cfRule>
    <cfRule type="containsText" dxfId="801" priority="909" operator="containsText" text="심야">
      <formula>NOT(ISERROR(SEARCH("심야",BE30)))</formula>
    </cfRule>
    <cfRule type="containsText" dxfId="800" priority="910" operator="containsText" text="휴무">
      <formula>NOT(ISERROR(SEARCH("휴무",BE30)))</formula>
    </cfRule>
    <cfRule type="containsText" dxfId="799" priority="911" operator="containsText" text="야간">
      <formula>NOT(ISERROR(SEARCH("야간",BE30)))</formula>
    </cfRule>
    <cfRule type="containsText" dxfId="798" priority="912" operator="containsText" text="오전">
      <formula>NOT(ISERROR(SEARCH("오전",BE30)))</formula>
    </cfRule>
  </conditionalFormatting>
  <conditionalFormatting sqref="AV30:AX30">
    <cfRule type="containsText" dxfId="797" priority="901" operator="containsText" text="주간">
      <formula>NOT(ISERROR(SEARCH("주간",AV30)))</formula>
    </cfRule>
    <cfRule type="containsText" dxfId="796" priority="902" operator="containsText" text="오후">
      <formula>NOT(ISERROR(SEARCH("오후",AV30)))</formula>
    </cfRule>
    <cfRule type="containsText" dxfId="795" priority="903" operator="containsText" text="심야">
      <formula>NOT(ISERROR(SEARCH("심야",AV30)))</formula>
    </cfRule>
    <cfRule type="containsText" dxfId="794" priority="904" operator="containsText" text="휴무">
      <formula>NOT(ISERROR(SEARCH("휴무",AV30)))</formula>
    </cfRule>
    <cfRule type="containsText" dxfId="793" priority="905" operator="containsText" text="야간">
      <formula>NOT(ISERROR(SEARCH("야간",AV30)))</formula>
    </cfRule>
    <cfRule type="containsText" dxfId="792" priority="906" operator="containsText" text="오전">
      <formula>NOT(ISERROR(SEARCH("오전",AV30)))</formula>
    </cfRule>
  </conditionalFormatting>
  <conditionalFormatting sqref="AY30:BA30">
    <cfRule type="containsText" dxfId="791" priority="895" operator="containsText" text="주간">
      <formula>NOT(ISERROR(SEARCH("주간",AY30)))</formula>
    </cfRule>
    <cfRule type="containsText" dxfId="790" priority="896" operator="containsText" text="오후">
      <formula>NOT(ISERROR(SEARCH("오후",AY30)))</formula>
    </cfRule>
    <cfRule type="containsText" dxfId="789" priority="897" operator="containsText" text="심야">
      <formula>NOT(ISERROR(SEARCH("심야",AY30)))</formula>
    </cfRule>
    <cfRule type="containsText" dxfId="788" priority="898" operator="containsText" text="휴무">
      <formula>NOT(ISERROR(SEARCH("휴무",AY30)))</formula>
    </cfRule>
    <cfRule type="containsText" dxfId="787" priority="899" operator="containsText" text="야간">
      <formula>NOT(ISERROR(SEARCH("야간",AY30)))</formula>
    </cfRule>
    <cfRule type="containsText" dxfId="786" priority="900" operator="containsText" text="오전">
      <formula>NOT(ISERROR(SEARCH("오전",AY30)))</formula>
    </cfRule>
  </conditionalFormatting>
  <conditionalFormatting sqref="AS30:AU30">
    <cfRule type="containsText" dxfId="785" priority="889" operator="containsText" text="주간">
      <formula>NOT(ISERROR(SEARCH("주간",AS30)))</formula>
    </cfRule>
    <cfRule type="containsText" dxfId="784" priority="890" operator="containsText" text="오후">
      <formula>NOT(ISERROR(SEARCH("오후",AS30)))</formula>
    </cfRule>
    <cfRule type="containsText" dxfId="783" priority="891" operator="containsText" text="심야">
      <formula>NOT(ISERROR(SEARCH("심야",AS30)))</formula>
    </cfRule>
    <cfRule type="containsText" dxfId="782" priority="892" operator="containsText" text="휴무">
      <formula>NOT(ISERROR(SEARCH("휴무",AS30)))</formula>
    </cfRule>
    <cfRule type="containsText" dxfId="781" priority="893" operator="containsText" text="야간">
      <formula>NOT(ISERROR(SEARCH("야간",AS30)))</formula>
    </cfRule>
    <cfRule type="containsText" dxfId="780" priority="894" operator="containsText" text="오전">
      <formula>NOT(ISERROR(SEARCH("오전",AS30)))</formula>
    </cfRule>
  </conditionalFormatting>
  <conditionalFormatting sqref="BB30:BD30">
    <cfRule type="containsText" dxfId="779" priority="883" operator="containsText" text="주간">
      <formula>NOT(ISERROR(SEARCH("주간",BB30)))</formula>
    </cfRule>
    <cfRule type="containsText" dxfId="778" priority="884" operator="containsText" text="오후">
      <formula>NOT(ISERROR(SEARCH("오후",BB30)))</formula>
    </cfRule>
    <cfRule type="containsText" dxfId="777" priority="885" operator="containsText" text="심야">
      <formula>NOT(ISERROR(SEARCH("심야",BB30)))</formula>
    </cfRule>
    <cfRule type="containsText" dxfId="776" priority="886" operator="containsText" text="휴무">
      <formula>NOT(ISERROR(SEARCH("휴무",BB30)))</formula>
    </cfRule>
    <cfRule type="containsText" dxfId="775" priority="887" operator="containsText" text="야간">
      <formula>NOT(ISERROR(SEARCH("야간",BB30)))</formula>
    </cfRule>
    <cfRule type="containsText" dxfId="774" priority="888" operator="containsText" text="오전">
      <formula>NOT(ISERROR(SEARCH("오전",BB30)))</formula>
    </cfRule>
  </conditionalFormatting>
  <conditionalFormatting sqref="AN23:AP23">
    <cfRule type="containsText" dxfId="773" priority="877" operator="containsText" text="주간">
      <formula>NOT(ISERROR(SEARCH("주간",AN23)))</formula>
    </cfRule>
    <cfRule type="containsText" dxfId="772" priority="878" operator="containsText" text="오후">
      <formula>NOT(ISERROR(SEARCH("오후",AN23)))</formula>
    </cfRule>
    <cfRule type="containsText" dxfId="771" priority="879" operator="containsText" text="심야">
      <formula>NOT(ISERROR(SEARCH("심야",AN23)))</formula>
    </cfRule>
    <cfRule type="containsText" dxfId="770" priority="880" operator="containsText" text="휴무">
      <formula>NOT(ISERROR(SEARCH("휴무",AN23)))</formula>
    </cfRule>
    <cfRule type="containsText" dxfId="769" priority="881" operator="containsText" text="야간">
      <formula>NOT(ISERROR(SEARCH("야간",AN23)))</formula>
    </cfRule>
    <cfRule type="containsText" dxfId="768" priority="882" operator="containsText" text="오전">
      <formula>NOT(ISERROR(SEARCH("오전",AN23)))</formula>
    </cfRule>
  </conditionalFormatting>
  <conditionalFormatting sqref="AQ23:AS23">
    <cfRule type="containsText" dxfId="767" priority="871" operator="containsText" text="주간">
      <formula>NOT(ISERROR(SEARCH("주간",AQ23)))</formula>
    </cfRule>
    <cfRule type="containsText" dxfId="766" priority="872" operator="containsText" text="오후">
      <formula>NOT(ISERROR(SEARCH("오후",AQ23)))</formula>
    </cfRule>
    <cfRule type="containsText" dxfId="765" priority="873" operator="containsText" text="심야">
      <formula>NOT(ISERROR(SEARCH("심야",AQ23)))</formula>
    </cfRule>
    <cfRule type="containsText" dxfId="764" priority="874" operator="containsText" text="휴무">
      <formula>NOT(ISERROR(SEARCH("휴무",AQ23)))</formula>
    </cfRule>
    <cfRule type="containsText" dxfId="763" priority="875" operator="containsText" text="야간">
      <formula>NOT(ISERROR(SEARCH("야간",AQ23)))</formula>
    </cfRule>
    <cfRule type="containsText" dxfId="762" priority="876" operator="containsText" text="오전">
      <formula>NOT(ISERROR(SEARCH("오전",AQ23)))</formula>
    </cfRule>
  </conditionalFormatting>
  <conditionalFormatting sqref="BF23:BH23">
    <cfRule type="containsText" dxfId="761" priority="865" operator="containsText" text="주간">
      <formula>NOT(ISERROR(SEARCH("주간",BF23)))</formula>
    </cfRule>
    <cfRule type="containsText" dxfId="760" priority="866" operator="containsText" text="오후">
      <formula>NOT(ISERROR(SEARCH("오후",BF23)))</formula>
    </cfRule>
    <cfRule type="containsText" dxfId="759" priority="867" operator="containsText" text="심야">
      <formula>NOT(ISERROR(SEARCH("심야",BF23)))</formula>
    </cfRule>
    <cfRule type="containsText" dxfId="758" priority="868" operator="containsText" text="휴무">
      <formula>NOT(ISERROR(SEARCH("휴무",BF23)))</formula>
    </cfRule>
    <cfRule type="containsText" dxfId="757" priority="869" operator="containsText" text="야간">
      <formula>NOT(ISERROR(SEARCH("야간",BF23)))</formula>
    </cfRule>
    <cfRule type="containsText" dxfId="756" priority="870" operator="containsText" text="오전">
      <formula>NOT(ISERROR(SEARCH("오전",BF23)))</formula>
    </cfRule>
  </conditionalFormatting>
  <conditionalFormatting sqref="AW23:AY23">
    <cfRule type="containsText" dxfId="755" priority="859" operator="containsText" text="주간">
      <formula>NOT(ISERROR(SEARCH("주간",AW23)))</formula>
    </cfRule>
    <cfRule type="containsText" dxfId="754" priority="860" operator="containsText" text="오후">
      <formula>NOT(ISERROR(SEARCH("오후",AW23)))</formula>
    </cfRule>
    <cfRule type="containsText" dxfId="753" priority="861" operator="containsText" text="심야">
      <formula>NOT(ISERROR(SEARCH("심야",AW23)))</formula>
    </cfRule>
    <cfRule type="containsText" dxfId="752" priority="862" operator="containsText" text="휴무">
      <formula>NOT(ISERROR(SEARCH("휴무",AW23)))</formula>
    </cfRule>
    <cfRule type="containsText" dxfId="751" priority="863" operator="containsText" text="야간">
      <formula>NOT(ISERROR(SEARCH("야간",AW23)))</formula>
    </cfRule>
    <cfRule type="containsText" dxfId="750" priority="864" operator="containsText" text="오전">
      <formula>NOT(ISERROR(SEARCH("오전",AW23)))</formula>
    </cfRule>
  </conditionalFormatting>
  <conditionalFormatting sqref="AZ23:BB23">
    <cfRule type="containsText" dxfId="749" priority="853" operator="containsText" text="주간">
      <formula>NOT(ISERROR(SEARCH("주간",AZ23)))</formula>
    </cfRule>
    <cfRule type="containsText" dxfId="748" priority="854" operator="containsText" text="오후">
      <formula>NOT(ISERROR(SEARCH("오후",AZ23)))</formula>
    </cfRule>
    <cfRule type="containsText" dxfId="747" priority="855" operator="containsText" text="심야">
      <formula>NOT(ISERROR(SEARCH("심야",AZ23)))</formula>
    </cfRule>
    <cfRule type="containsText" dxfId="746" priority="856" operator="containsText" text="휴무">
      <formula>NOT(ISERROR(SEARCH("휴무",AZ23)))</formula>
    </cfRule>
    <cfRule type="containsText" dxfId="745" priority="857" operator="containsText" text="야간">
      <formula>NOT(ISERROR(SEARCH("야간",AZ23)))</formula>
    </cfRule>
    <cfRule type="containsText" dxfId="744" priority="858" operator="containsText" text="오전">
      <formula>NOT(ISERROR(SEARCH("오전",AZ23)))</formula>
    </cfRule>
  </conditionalFormatting>
  <conditionalFormatting sqref="AT23:AV23">
    <cfRule type="containsText" dxfId="743" priority="847" operator="containsText" text="주간">
      <formula>NOT(ISERROR(SEARCH("주간",AT23)))</formula>
    </cfRule>
    <cfRule type="containsText" dxfId="742" priority="848" operator="containsText" text="오후">
      <formula>NOT(ISERROR(SEARCH("오후",AT23)))</formula>
    </cfRule>
    <cfRule type="containsText" dxfId="741" priority="849" operator="containsText" text="심야">
      <formula>NOT(ISERROR(SEARCH("심야",AT23)))</formula>
    </cfRule>
    <cfRule type="containsText" dxfId="740" priority="850" operator="containsText" text="휴무">
      <formula>NOT(ISERROR(SEARCH("휴무",AT23)))</formula>
    </cfRule>
    <cfRule type="containsText" dxfId="739" priority="851" operator="containsText" text="야간">
      <formula>NOT(ISERROR(SEARCH("야간",AT23)))</formula>
    </cfRule>
    <cfRule type="containsText" dxfId="738" priority="852" operator="containsText" text="오전">
      <formula>NOT(ISERROR(SEARCH("오전",AT23)))</formula>
    </cfRule>
  </conditionalFormatting>
  <conditionalFormatting sqref="BC23:BE23">
    <cfRule type="containsText" dxfId="737" priority="841" operator="containsText" text="주간">
      <formula>NOT(ISERROR(SEARCH("주간",BC23)))</formula>
    </cfRule>
    <cfRule type="containsText" dxfId="736" priority="842" operator="containsText" text="오후">
      <formula>NOT(ISERROR(SEARCH("오후",BC23)))</formula>
    </cfRule>
    <cfRule type="containsText" dxfId="735" priority="843" operator="containsText" text="심야">
      <formula>NOT(ISERROR(SEARCH("심야",BC23)))</formula>
    </cfRule>
    <cfRule type="containsText" dxfId="734" priority="844" operator="containsText" text="휴무">
      <formula>NOT(ISERROR(SEARCH("휴무",BC23)))</formula>
    </cfRule>
    <cfRule type="containsText" dxfId="733" priority="845" operator="containsText" text="야간">
      <formula>NOT(ISERROR(SEARCH("야간",BC23)))</formula>
    </cfRule>
    <cfRule type="containsText" dxfId="732" priority="846" operator="containsText" text="오전">
      <formula>NOT(ISERROR(SEARCH("오전",BC23)))</formula>
    </cfRule>
  </conditionalFormatting>
  <conditionalFormatting sqref="BB39:BG39">
    <cfRule type="containsText" dxfId="731" priority="607" operator="containsText" text="주간">
      <formula>NOT(ISERROR(SEARCH("주간",BB39)))</formula>
    </cfRule>
    <cfRule type="containsText" dxfId="730" priority="608" operator="containsText" text="오후">
      <formula>NOT(ISERROR(SEARCH("오후",BB39)))</formula>
    </cfRule>
    <cfRule type="containsText" dxfId="729" priority="609" operator="containsText" text="심야">
      <formula>NOT(ISERROR(SEARCH("심야",BB39)))</formula>
    </cfRule>
    <cfRule type="containsText" dxfId="728" priority="610" operator="containsText" text="휴무">
      <formula>NOT(ISERROR(SEARCH("휴무",BB39)))</formula>
    </cfRule>
    <cfRule type="containsText" dxfId="727" priority="611" operator="containsText" text="야간">
      <formula>NOT(ISERROR(SEARCH("야간",BB39)))</formula>
    </cfRule>
    <cfRule type="containsText" dxfId="726" priority="612" operator="containsText" text="오전">
      <formula>NOT(ISERROR(SEARCH("오전",BB39)))</formula>
    </cfRule>
  </conditionalFormatting>
  <conditionalFormatting sqref="AV39:AX39">
    <cfRule type="containsText" dxfId="725" priority="601" operator="containsText" text="주간">
      <formula>NOT(ISERROR(SEARCH("주간",AV39)))</formula>
    </cfRule>
    <cfRule type="containsText" dxfId="724" priority="602" operator="containsText" text="오후">
      <formula>NOT(ISERROR(SEARCH("오후",AV39)))</formula>
    </cfRule>
    <cfRule type="containsText" dxfId="723" priority="603" operator="containsText" text="심야">
      <formula>NOT(ISERROR(SEARCH("심야",AV39)))</formula>
    </cfRule>
    <cfRule type="containsText" dxfId="722" priority="604" operator="containsText" text="휴무">
      <formula>NOT(ISERROR(SEARCH("휴무",AV39)))</formula>
    </cfRule>
    <cfRule type="containsText" dxfId="721" priority="605" operator="containsText" text="야간">
      <formula>NOT(ISERROR(SEARCH("야간",AV39)))</formula>
    </cfRule>
    <cfRule type="containsText" dxfId="720" priority="606" operator="containsText" text="오전">
      <formula>NOT(ISERROR(SEARCH("오전",AV39)))</formula>
    </cfRule>
  </conditionalFormatting>
  <conditionalFormatting sqref="AM39:AO39">
    <cfRule type="containsText" dxfId="719" priority="595" operator="containsText" text="주간">
      <formula>NOT(ISERROR(SEARCH("주간",AM39)))</formula>
    </cfRule>
    <cfRule type="containsText" dxfId="718" priority="596" operator="containsText" text="오후">
      <formula>NOT(ISERROR(SEARCH("오후",AM39)))</formula>
    </cfRule>
    <cfRule type="containsText" dxfId="717" priority="597" operator="containsText" text="심야">
      <formula>NOT(ISERROR(SEARCH("심야",AM39)))</formula>
    </cfRule>
    <cfRule type="containsText" dxfId="716" priority="598" operator="containsText" text="휴무">
      <formula>NOT(ISERROR(SEARCH("휴무",AM39)))</formula>
    </cfRule>
    <cfRule type="containsText" dxfId="715" priority="599" operator="containsText" text="야간">
      <formula>NOT(ISERROR(SEARCH("야간",AM39)))</formula>
    </cfRule>
    <cfRule type="containsText" dxfId="714" priority="600" operator="containsText" text="오전">
      <formula>NOT(ISERROR(SEARCH("오전",AM39)))</formula>
    </cfRule>
  </conditionalFormatting>
  <conditionalFormatting sqref="AP39:AR39">
    <cfRule type="containsText" dxfId="713" priority="589" operator="containsText" text="주간">
      <formula>NOT(ISERROR(SEARCH("주간",AP39)))</formula>
    </cfRule>
    <cfRule type="containsText" dxfId="712" priority="590" operator="containsText" text="오후">
      <formula>NOT(ISERROR(SEARCH("오후",AP39)))</formula>
    </cfRule>
    <cfRule type="containsText" dxfId="711" priority="591" operator="containsText" text="심야">
      <formula>NOT(ISERROR(SEARCH("심야",AP39)))</formula>
    </cfRule>
    <cfRule type="containsText" dxfId="710" priority="592" operator="containsText" text="휴무">
      <formula>NOT(ISERROR(SEARCH("휴무",AP39)))</formula>
    </cfRule>
    <cfRule type="containsText" dxfId="709" priority="593" operator="containsText" text="야간">
      <formula>NOT(ISERROR(SEARCH("야간",AP39)))</formula>
    </cfRule>
    <cfRule type="containsText" dxfId="708" priority="594" operator="containsText" text="오전">
      <formula>NOT(ISERROR(SEARCH("오전",AP39)))</formula>
    </cfRule>
  </conditionalFormatting>
  <conditionalFormatting sqref="AY39:BA39">
    <cfRule type="containsText" dxfId="707" priority="583" operator="containsText" text="주간">
      <formula>NOT(ISERROR(SEARCH("주간",AY39)))</formula>
    </cfRule>
    <cfRule type="containsText" dxfId="706" priority="584" operator="containsText" text="오후">
      <formula>NOT(ISERROR(SEARCH("오후",AY39)))</formula>
    </cfRule>
    <cfRule type="containsText" dxfId="705" priority="585" operator="containsText" text="심야">
      <formula>NOT(ISERROR(SEARCH("심야",AY39)))</formula>
    </cfRule>
    <cfRule type="containsText" dxfId="704" priority="586" operator="containsText" text="휴무">
      <formula>NOT(ISERROR(SEARCH("휴무",AY39)))</formula>
    </cfRule>
    <cfRule type="containsText" dxfId="703" priority="587" operator="containsText" text="야간">
      <formula>NOT(ISERROR(SEARCH("야간",AY39)))</formula>
    </cfRule>
    <cfRule type="containsText" dxfId="702" priority="588" operator="containsText" text="오전">
      <formula>NOT(ISERROR(SEARCH("오전",AY39)))</formula>
    </cfRule>
  </conditionalFormatting>
  <conditionalFormatting sqref="AS39:AU39">
    <cfRule type="containsText" dxfId="701" priority="577" operator="containsText" text="주간">
      <formula>NOT(ISERROR(SEARCH("주간",AS39)))</formula>
    </cfRule>
    <cfRule type="containsText" dxfId="700" priority="578" operator="containsText" text="오후">
      <formula>NOT(ISERROR(SEARCH("오후",AS39)))</formula>
    </cfRule>
    <cfRule type="containsText" dxfId="699" priority="579" operator="containsText" text="심야">
      <formula>NOT(ISERROR(SEARCH("심야",AS39)))</formula>
    </cfRule>
    <cfRule type="containsText" dxfId="698" priority="580" operator="containsText" text="휴무">
      <formula>NOT(ISERROR(SEARCH("휴무",AS39)))</formula>
    </cfRule>
    <cfRule type="containsText" dxfId="697" priority="581" operator="containsText" text="야간">
      <formula>NOT(ISERROR(SEARCH("야간",AS39)))</formula>
    </cfRule>
    <cfRule type="containsText" dxfId="696" priority="582" operator="containsText" text="오전">
      <formula>NOT(ISERROR(SEARCH("오전",AS39)))</formula>
    </cfRule>
  </conditionalFormatting>
  <conditionalFormatting sqref="S5:U5">
    <cfRule type="containsText" dxfId="695" priority="475" operator="containsText" text="주간">
      <formula>NOT(ISERROR(SEARCH("주간",S5)))</formula>
    </cfRule>
    <cfRule type="containsText" dxfId="694" priority="476" operator="containsText" text="오후">
      <formula>NOT(ISERROR(SEARCH("오후",S5)))</formula>
    </cfRule>
    <cfRule type="containsText" dxfId="693" priority="477" operator="containsText" text="심야">
      <formula>NOT(ISERROR(SEARCH("심야",S5)))</formula>
    </cfRule>
    <cfRule type="containsText" dxfId="692" priority="478" operator="containsText" text="휴무">
      <formula>NOT(ISERROR(SEARCH("휴무",S5)))</formula>
    </cfRule>
    <cfRule type="containsText" dxfId="691" priority="479" operator="containsText" text="야간">
      <formula>NOT(ISERROR(SEARCH("야간",S5)))</formula>
    </cfRule>
    <cfRule type="containsText" dxfId="690" priority="480" operator="containsText" text="오전">
      <formula>NOT(ISERROR(SEARCH("오전",S5)))</formula>
    </cfRule>
  </conditionalFormatting>
  <conditionalFormatting sqref="D21:X21 D12:X12 D30:X30 D48:X56 AN35:AO35 AN42:AO42 AN33:AO33 AO32:AY32 D39:X39">
    <cfRule type="containsText" dxfId="689" priority="1789" operator="containsText" text="주간">
      <formula>NOT(ISERROR(SEARCH("주간",D12)))</formula>
    </cfRule>
    <cfRule type="containsText" dxfId="688" priority="1790" operator="containsText" text="오후">
      <formula>NOT(ISERROR(SEARCH("오후",D12)))</formula>
    </cfRule>
    <cfRule type="containsText" dxfId="687" priority="1791" operator="containsText" text="심야">
      <formula>NOT(ISERROR(SEARCH("심야",D12)))</formula>
    </cfRule>
    <cfRule type="containsText" dxfId="686" priority="1792" operator="containsText" text="휴무">
      <formula>NOT(ISERROR(SEARCH("휴무",D12)))</formula>
    </cfRule>
    <cfRule type="containsText" dxfId="685" priority="1793" operator="containsText" text="야간">
      <formula>NOT(ISERROR(SEARCH("야간",D12)))</formula>
    </cfRule>
    <cfRule type="containsText" dxfId="684" priority="1794" operator="containsText" text="오전">
      <formula>NOT(ISERROR(SEARCH("오전",D12)))</formula>
    </cfRule>
  </conditionalFormatting>
  <conditionalFormatting sqref="AP4:BJ11">
    <cfRule type="containsText" dxfId="683" priority="1783" operator="containsText" text="주간">
      <formula>NOT(ISERROR(SEARCH("주간",AP4)))</formula>
    </cfRule>
    <cfRule type="containsText" dxfId="682" priority="1784" operator="containsText" text="오후">
      <formula>NOT(ISERROR(SEARCH("오후",AP4)))</formula>
    </cfRule>
    <cfRule type="containsText" dxfId="681" priority="1785" operator="containsText" text="심야">
      <formula>NOT(ISERROR(SEARCH("심야",AP4)))</formula>
    </cfRule>
    <cfRule type="containsText" dxfId="680" priority="1786" operator="containsText" text="휴무">
      <formula>NOT(ISERROR(SEARCH("휴무",AP4)))</formula>
    </cfRule>
    <cfRule type="containsText" dxfId="679" priority="1787" operator="containsText" text="야간">
      <formula>NOT(ISERROR(SEARCH("야간",AP4)))</formula>
    </cfRule>
    <cfRule type="containsText" dxfId="678" priority="1788" operator="containsText" text="오전">
      <formula>NOT(ISERROR(SEARCH("오전",AP4)))</formula>
    </cfRule>
  </conditionalFormatting>
  <conditionalFormatting sqref="AP35:AR35">
    <cfRule type="containsText" dxfId="677" priority="1747" operator="containsText" text="주간">
      <formula>NOT(ISERROR(SEARCH("주간",AP35)))</formula>
    </cfRule>
    <cfRule type="containsText" dxfId="676" priority="1748" operator="containsText" text="오후">
      <formula>NOT(ISERROR(SEARCH("오후",AP35)))</formula>
    </cfRule>
    <cfRule type="containsText" dxfId="675" priority="1749" operator="containsText" text="심야">
      <formula>NOT(ISERROR(SEARCH("심야",AP35)))</formula>
    </cfRule>
    <cfRule type="containsText" dxfId="674" priority="1750" operator="containsText" text="휴무">
      <formula>NOT(ISERROR(SEARCH("휴무",AP35)))</formula>
    </cfRule>
    <cfRule type="containsText" dxfId="673" priority="1751" operator="containsText" text="야간">
      <formula>NOT(ISERROR(SEARCH("야간",AP35)))</formula>
    </cfRule>
    <cfRule type="containsText" dxfId="672" priority="1752" operator="containsText" text="오전">
      <formula>NOT(ISERROR(SEARCH("오전",AP35)))</formula>
    </cfRule>
  </conditionalFormatting>
  <conditionalFormatting sqref="AS35:AU35">
    <cfRule type="containsText" dxfId="671" priority="1741" operator="containsText" text="주간">
      <formula>NOT(ISERROR(SEARCH("주간",AS35)))</formula>
    </cfRule>
    <cfRule type="containsText" dxfId="670" priority="1742" operator="containsText" text="오후">
      <formula>NOT(ISERROR(SEARCH("오후",AS35)))</formula>
    </cfRule>
    <cfRule type="containsText" dxfId="669" priority="1743" operator="containsText" text="심야">
      <formula>NOT(ISERROR(SEARCH("심야",AS35)))</formula>
    </cfRule>
    <cfRule type="containsText" dxfId="668" priority="1744" operator="containsText" text="휴무">
      <formula>NOT(ISERROR(SEARCH("휴무",AS35)))</formula>
    </cfRule>
    <cfRule type="containsText" dxfId="667" priority="1745" operator="containsText" text="야간">
      <formula>NOT(ISERROR(SEARCH("야간",AS35)))</formula>
    </cfRule>
    <cfRule type="containsText" dxfId="666" priority="1746" operator="containsText" text="오전">
      <formula>NOT(ISERROR(SEARCH("오전",AS35)))</formula>
    </cfRule>
  </conditionalFormatting>
  <conditionalFormatting sqref="AV35:AX35">
    <cfRule type="containsText" dxfId="665" priority="1735" operator="containsText" text="주간">
      <formula>NOT(ISERROR(SEARCH("주간",AV35)))</formula>
    </cfRule>
    <cfRule type="containsText" dxfId="664" priority="1736" operator="containsText" text="오후">
      <formula>NOT(ISERROR(SEARCH("오후",AV35)))</formula>
    </cfRule>
    <cfRule type="containsText" dxfId="663" priority="1737" operator="containsText" text="심야">
      <formula>NOT(ISERROR(SEARCH("심야",AV35)))</formula>
    </cfRule>
    <cfRule type="containsText" dxfId="662" priority="1738" operator="containsText" text="휴무">
      <formula>NOT(ISERROR(SEARCH("휴무",AV35)))</formula>
    </cfRule>
    <cfRule type="containsText" dxfId="661" priority="1739" operator="containsText" text="야간">
      <formula>NOT(ISERROR(SEARCH("야간",AV35)))</formula>
    </cfRule>
    <cfRule type="containsText" dxfId="660" priority="1740" operator="containsText" text="오전">
      <formula>NOT(ISERROR(SEARCH("오전",AV35)))</formula>
    </cfRule>
  </conditionalFormatting>
  <conditionalFormatting sqref="BE35:BG35">
    <cfRule type="containsText" dxfId="659" priority="1729" operator="containsText" text="주간">
      <formula>NOT(ISERROR(SEARCH("주간",BE35)))</formula>
    </cfRule>
    <cfRule type="containsText" dxfId="658" priority="1730" operator="containsText" text="오후">
      <formula>NOT(ISERROR(SEARCH("오후",BE35)))</formula>
    </cfRule>
    <cfRule type="containsText" dxfId="657" priority="1731" operator="containsText" text="심야">
      <formula>NOT(ISERROR(SEARCH("심야",BE35)))</formula>
    </cfRule>
    <cfRule type="containsText" dxfId="656" priority="1732" operator="containsText" text="휴무">
      <formula>NOT(ISERROR(SEARCH("휴무",BE35)))</formula>
    </cfRule>
    <cfRule type="containsText" dxfId="655" priority="1733" operator="containsText" text="야간">
      <formula>NOT(ISERROR(SEARCH("야간",BE35)))</formula>
    </cfRule>
    <cfRule type="containsText" dxfId="654" priority="1734" operator="containsText" text="오전">
      <formula>NOT(ISERROR(SEARCH("오전",BE35)))</formula>
    </cfRule>
  </conditionalFormatting>
  <conditionalFormatting sqref="BB35:BD35">
    <cfRule type="containsText" dxfId="653" priority="1723" operator="containsText" text="주간">
      <formula>NOT(ISERROR(SEARCH("주간",BB35)))</formula>
    </cfRule>
    <cfRule type="containsText" dxfId="652" priority="1724" operator="containsText" text="오후">
      <formula>NOT(ISERROR(SEARCH("오후",BB35)))</formula>
    </cfRule>
    <cfRule type="containsText" dxfId="651" priority="1725" operator="containsText" text="심야">
      <formula>NOT(ISERROR(SEARCH("심야",BB35)))</formula>
    </cfRule>
    <cfRule type="containsText" dxfId="650" priority="1726" operator="containsText" text="휴무">
      <formula>NOT(ISERROR(SEARCH("휴무",BB35)))</formula>
    </cfRule>
    <cfRule type="containsText" dxfId="649" priority="1727" operator="containsText" text="야간">
      <formula>NOT(ISERROR(SEARCH("야간",BB35)))</formula>
    </cfRule>
    <cfRule type="containsText" dxfId="648" priority="1728" operator="containsText" text="오전">
      <formula>NOT(ISERROR(SEARCH("오전",BB35)))</formula>
    </cfRule>
  </conditionalFormatting>
  <conditionalFormatting sqref="AY35:BA35">
    <cfRule type="containsText" dxfId="647" priority="1717" operator="containsText" text="주간">
      <formula>NOT(ISERROR(SEARCH("주간",AY35)))</formula>
    </cfRule>
    <cfRule type="containsText" dxfId="646" priority="1718" operator="containsText" text="오후">
      <formula>NOT(ISERROR(SEARCH("오후",AY35)))</formula>
    </cfRule>
    <cfRule type="containsText" dxfId="645" priority="1719" operator="containsText" text="심야">
      <formula>NOT(ISERROR(SEARCH("심야",AY35)))</formula>
    </cfRule>
    <cfRule type="containsText" dxfId="644" priority="1720" operator="containsText" text="휴무">
      <formula>NOT(ISERROR(SEARCH("휴무",AY35)))</formula>
    </cfRule>
    <cfRule type="containsText" dxfId="643" priority="1721" operator="containsText" text="야간">
      <formula>NOT(ISERROR(SEARCH("야간",AY35)))</formula>
    </cfRule>
    <cfRule type="containsText" dxfId="642" priority="1722" operator="containsText" text="오전">
      <formula>NOT(ISERROR(SEARCH("오전",AY35)))</formula>
    </cfRule>
  </conditionalFormatting>
  <conditionalFormatting sqref="AP42:AR42">
    <cfRule type="containsText" dxfId="641" priority="1615" operator="containsText" text="주간">
      <formula>NOT(ISERROR(SEARCH("주간",AP42)))</formula>
    </cfRule>
    <cfRule type="containsText" dxfId="640" priority="1616" operator="containsText" text="오후">
      <formula>NOT(ISERROR(SEARCH("오후",AP42)))</formula>
    </cfRule>
    <cfRule type="containsText" dxfId="639" priority="1617" operator="containsText" text="심야">
      <formula>NOT(ISERROR(SEARCH("심야",AP42)))</formula>
    </cfRule>
    <cfRule type="containsText" dxfId="638" priority="1618" operator="containsText" text="휴무">
      <formula>NOT(ISERROR(SEARCH("휴무",AP42)))</formula>
    </cfRule>
    <cfRule type="containsText" dxfId="637" priority="1619" operator="containsText" text="야간">
      <formula>NOT(ISERROR(SEARCH("야간",AP42)))</formula>
    </cfRule>
    <cfRule type="containsText" dxfId="636" priority="1620" operator="containsText" text="오전">
      <formula>NOT(ISERROR(SEARCH("오전",AP42)))</formula>
    </cfRule>
  </conditionalFormatting>
  <conditionalFormatting sqref="AS42:AU42">
    <cfRule type="containsText" dxfId="635" priority="1609" operator="containsText" text="주간">
      <formula>NOT(ISERROR(SEARCH("주간",AS42)))</formula>
    </cfRule>
    <cfRule type="containsText" dxfId="634" priority="1610" operator="containsText" text="오후">
      <formula>NOT(ISERROR(SEARCH("오후",AS42)))</formula>
    </cfRule>
    <cfRule type="containsText" dxfId="633" priority="1611" operator="containsText" text="심야">
      <formula>NOT(ISERROR(SEARCH("심야",AS42)))</formula>
    </cfRule>
    <cfRule type="containsText" dxfId="632" priority="1612" operator="containsText" text="휴무">
      <formula>NOT(ISERROR(SEARCH("휴무",AS42)))</formula>
    </cfRule>
    <cfRule type="containsText" dxfId="631" priority="1613" operator="containsText" text="야간">
      <formula>NOT(ISERROR(SEARCH("야간",AS42)))</formula>
    </cfRule>
    <cfRule type="containsText" dxfId="630" priority="1614" operator="containsText" text="오전">
      <formula>NOT(ISERROR(SEARCH("오전",AS42)))</formula>
    </cfRule>
  </conditionalFormatting>
  <conditionalFormatting sqref="AK33:AM33">
    <cfRule type="containsText" dxfId="629" priority="1603" operator="containsText" text="주간">
      <formula>NOT(ISERROR(SEARCH("주간",AK33)))</formula>
    </cfRule>
    <cfRule type="containsText" dxfId="628" priority="1604" operator="containsText" text="오후">
      <formula>NOT(ISERROR(SEARCH("오후",AK33)))</formula>
    </cfRule>
    <cfRule type="containsText" dxfId="627" priority="1605" operator="containsText" text="심야">
      <formula>NOT(ISERROR(SEARCH("심야",AK33)))</formula>
    </cfRule>
    <cfRule type="containsText" dxfId="626" priority="1606" operator="containsText" text="휴무">
      <formula>NOT(ISERROR(SEARCH("휴무",AK33)))</formula>
    </cfRule>
    <cfRule type="containsText" dxfId="625" priority="1607" operator="containsText" text="야간">
      <formula>NOT(ISERROR(SEARCH("야간",AK33)))</formula>
    </cfRule>
    <cfRule type="containsText" dxfId="624" priority="1608" operator="containsText" text="오전">
      <formula>NOT(ISERROR(SEARCH("오전",AK33)))</formula>
    </cfRule>
  </conditionalFormatting>
  <conditionalFormatting sqref="AP33:AR33">
    <cfRule type="containsText" dxfId="623" priority="1597" operator="containsText" text="주간">
      <formula>NOT(ISERROR(SEARCH("주간",AP33)))</formula>
    </cfRule>
    <cfRule type="containsText" dxfId="622" priority="1598" operator="containsText" text="오후">
      <formula>NOT(ISERROR(SEARCH("오후",AP33)))</formula>
    </cfRule>
    <cfRule type="containsText" dxfId="621" priority="1599" operator="containsText" text="심야">
      <formula>NOT(ISERROR(SEARCH("심야",AP33)))</formula>
    </cfRule>
    <cfRule type="containsText" dxfId="620" priority="1600" operator="containsText" text="휴무">
      <formula>NOT(ISERROR(SEARCH("휴무",AP33)))</formula>
    </cfRule>
    <cfRule type="containsText" dxfId="619" priority="1601" operator="containsText" text="야간">
      <formula>NOT(ISERROR(SEARCH("야간",AP33)))</formula>
    </cfRule>
    <cfRule type="containsText" dxfId="618" priority="1602" operator="containsText" text="오전">
      <formula>NOT(ISERROR(SEARCH("오전",AP33)))</formula>
    </cfRule>
  </conditionalFormatting>
  <conditionalFormatting sqref="AM47:AN47">
    <cfRule type="containsText" dxfId="617" priority="1399" operator="containsText" text="주간">
      <formula>NOT(ISERROR(SEARCH("주간",AM47)))</formula>
    </cfRule>
    <cfRule type="containsText" dxfId="616" priority="1400" operator="containsText" text="오후">
      <formula>NOT(ISERROR(SEARCH("오후",AM47)))</formula>
    </cfRule>
    <cfRule type="containsText" dxfId="615" priority="1401" operator="containsText" text="심야">
      <formula>NOT(ISERROR(SEARCH("심야",AM47)))</formula>
    </cfRule>
    <cfRule type="containsText" dxfId="614" priority="1402" operator="containsText" text="휴무">
      <formula>NOT(ISERROR(SEARCH("휴무",AM47)))</formula>
    </cfRule>
    <cfRule type="containsText" dxfId="613" priority="1403" operator="containsText" text="야간">
      <formula>NOT(ISERROR(SEARCH("야간",AM47)))</formula>
    </cfRule>
    <cfRule type="containsText" dxfId="612" priority="1404" operator="containsText" text="오전">
      <formula>NOT(ISERROR(SEARCH("오전",AM47)))</formula>
    </cfRule>
  </conditionalFormatting>
  <conditionalFormatting sqref="BD47:BF47">
    <cfRule type="containsText" dxfId="611" priority="1393" operator="containsText" text="주간">
      <formula>NOT(ISERROR(SEARCH("주간",BD47)))</formula>
    </cfRule>
    <cfRule type="containsText" dxfId="610" priority="1394" operator="containsText" text="오후">
      <formula>NOT(ISERROR(SEARCH("오후",BD47)))</formula>
    </cfRule>
    <cfRule type="containsText" dxfId="609" priority="1395" operator="containsText" text="심야">
      <formula>NOT(ISERROR(SEARCH("심야",BD47)))</formula>
    </cfRule>
    <cfRule type="containsText" dxfId="608" priority="1396" operator="containsText" text="휴무">
      <formula>NOT(ISERROR(SEARCH("휴무",BD47)))</formula>
    </cfRule>
    <cfRule type="containsText" dxfId="607" priority="1397" operator="containsText" text="야간">
      <formula>NOT(ISERROR(SEARCH("야간",BD47)))</formula>
    </cfRule>
    <cfRule type="containsText" dxfId="606" priority="1398" operator="containsText" text="오전">
      <formula>NOT(ISERROR(SEARCH("오전",BD47)))</formula>
    </cfRule>
  </conditionalFormatting>
  <conditionalFormatting sqref="BA47:BC47">
    <cfRule type="containsText" dxfId="605" priority="1387" operator="containsText" text="주간">
      <formula>NOT(ISERROR(SEARCH("주간",BA47)))</formula>
    </cfRule>
    <cfRule type="containsText" dxfId="604" priority="1388" operator="containsText" text="오후">
      <formula>NOT(ISERROR(SEARCH("오후",BA47)))</formula>
    </cfRule>
    <cfRule type="containsText" dxfId="603" priority="1389" operator="containsText" text="심야">
      <formula>NOT(ISERROR(SEARCH("심야",BA47)))</formula>
    </cfRule>
    <cfRule type="containsText" dxfId="602" priority="1390" operator="containsText" text="휴무">
      <formula>NOT(ISERROR(SEARCH("휴무",BA47)))</formula>
    </cfRule>
    <cfRule type="containsText" dxfId="601" priority="1391" operator="containsText" text="야간">
      <formula>NOT(ISERROR(SEARCH("야간",BA47)))</formula>
    </cfRule>
    <cfRule type="containsText" dxfId="600" priority="1392" operator="containsText" text="오전">
      <formula>NOT(ISERROR(SEARCH("오전",BA47)))</formula>
    </cfRule>
  </conditionalFormatting>
  <conditionalFormatting sqref="AO47:AQ47">
    <cfRule type="containsText" dxfId="599" priority="1381" operator="containsText" text="주간">
      <formula>NOT(ISERROR(SEARCH("주간",AO47)))</formula>
    </cfRule>
    <cfRule type="containsText" dxfId="598" priority="1382" operator="containsText" text="오후">
      <formula>NOT(ISERROR(SEARCH("오후",AO47)))</formula>
    </cfRule>
    <cfRule type="containsText" dxfId="597" priority="1383" operator="containsText" text="심야">
      <formula>NOT(ISERROR(SEARCH("심야",AO47)))</formula>
    </cfRule>
    <cfRule type="containsText" dxfId="596" priority="1384" operator="containsText" text="휴무">
      <formula>NOT(ISERROR(SEARCH("휴무",AO47)))</formula>
    </cfRule>
    <cfRule type="containsText" dxfId="595" priority="1385" operator="containsText" text="야간">
      <formula>NOT(ISERROR(SEARCH("야간",AO47)))</formula>
    </cfRule>
    <cfRule type="containsText" dxfId="594" priority="1386" operator="containsText" text="오전">
      <formula>NOT(ISERROR(SEARCH("오전",AO47)))</formula>
    </cfRule>
  </conditionalFormatting>
  <conditionalFormatting sqref="AR47:AT47">
    <cfRule type="containsText" dxfId="593" priority="1375" operator="containsText" text="주간">
      <formula>NOT(ISERROR(SEARCH("주간",AR47)))</formula>
    </cfRule>
    <cfRule type="containsText" dxfId="592" priority="1376" operator="containsText" text="오후">
      <formula>NOT(ISERROR(SEARCH("오후",AR47)))</formula>
    </cfRule>
    <cfRule type="containsText" dxfId="591" priority="1377" operator="containsText" text="심야">
      <formula>NOT(ISERROR(SEARCH("심야",AR47)))</formula>
    </cfRule>
    <cfRule type="containsText" dxfId="590" priority="1378" operator="containsText" text="휴무">
      <formula>NOT(ISERROR(SEARCH("휴무",AR47)))</formula>
    </cfRule>
    <cfRule type="containsText" dxfId="589" priority="1379" operator="containsText" text="야간">
      <formula>NOT(ISERROR(SEARCH("야간",AR47)))</formula>
    </cfRule>
    <cfRule type="containsText" dxfId="588" priority="1380" operator="containsText" text="오전">
      <formula>NOT(ISERROR(SEARCH("오전",AR47)))</formula>
    </cfRule>
  </conditionalFormatting>
  <conditionalFormatting sqref="AU47:AW47">
    <cfRule type="containsText" dxfId="587" priority="1369" operator="containsText" text="주간">
      <formula>NOT(ISERROR(SEARCH("주간",AU47)))</formula>
    </cfRule>
    <cfRule type="containsText" dxfId="586" priority="1370" operator="containsText" text="오후">
      <formula>NOT(ISERROR(SEARCH("오후",AU47)))</formula>
    </cfRule>
    <cfRule type="containsText" dxfId="585" priority="1371" operator="containsText" text="심야">
      <formula>NOT(ISERROR(SEARCH("심야",AU47)))</formula>
    </cfRule>
    <cfRule type="containsText" dxfId="584" priority="1372" operator="containsText" text="휴무">
      <formula>NOT(ISERROR(SEARCH("휴무",AU47)))</formula>
    </cfRule>
    <cfRule type="containsText" dxfId="583" priority="1373" operator="containsText" text="야간">
      <formula>NOT(ISERROR(SEARCH("야간",AU47)))</formula>
    </cfRule>
    <cfRule type="containsText" dxfId="582" priority="1374" operator="containsText" text="오전">
      <formula>NOT(ISERROR(SEARCH("오전",AU47)))</formula>
    </cfRule>
  </conditionalFormatting>
  <conditionalFormatting sqref="AX47:AZ47">
    <cfRule type="containsText" dxfId="581" priority="1363" operator="containsText" text="주간">
      <formula>NOT(ISERROR(SEARCH("주간",AX47)))</formula>
    </cfRule>
    <cfRule type="containsText" dxfId="580" priority="1364" operator="containsText" text="오후">
      <formula>NOT(ISERROR(SEARCH("오후",AX47)))</formula>
    </cfRule>
    <cfRule type="containsText" dxfId="579" priority="1365" operator="containsText" text="심야">
      <formula>NOT(ISERROR(SEARCH("심야",AX47)))</formula>
    </cfRule>
    <cfRule type="containsText" dxfId="578" priority="1366" operator="containsText" text="휴무">
      <formula>NOT(ISERROR(SEARCH("휴무",AX47)))</formula>
    </cfRule>
    <cfRule type="containsText" dxfId="577" priority="1367" operator="containsText" text="야간">
      <formula>NOT(ISERROR(SEARCH("야간",AX47)))</formula>
    </cfRule>
    <cfRule type="containsText" dxfId="576" priority="1368" operator="containsText" text="오전">
      <formula>NOT(ISERROR(SEARCH("오전",AX47)))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" sqref="F2"/>
    </sheetView>
  </sheetViews>
  <sheetFormatPr defaultRowHeight="16.5" x14ac:dyDescent="0.3"/>
  <sheetData>
    <row r="1" spans="1:3" x14ac:dyDescent="0.3">
      <c r="A1" t="s">
        <v>9</v>
      </c>
      <c r="B1" t="s">
        <v>8</v>
      </c>
      <c r="C1" t="s">
        <v>10</v>
      </c>
    </row>
    <row r="2" spans="1:3" x14ac:dyDescent="0.3">
      <c r="A2">
        <v>0</v>
      </c>
      <c r="B2" t="s">
        <v>0</v>
      </c>
    </row>
    <row r="3" spans="1:3" x14ac:dyDescent="0.3">
      <c r="A3">
        <v>1</v>
      </c>
      <c r="B3" t="s">
        <v>1</v>
      </c>
    </row>
    <row r="4" spans="1:3" x14ac:dyDescent="0.3">
      <c r="A4">
        <v>2</v>
      </c>
      <c r="B4" t="s">
        <v>2</v>
      </c>
    </row>
    <row r="5" spans="1:3" x14ac:dyDescent="0.3">
      <c r="A5">
        <v>3</v>
      </c>
      <c r="B5" t="s">
        <v>3</v>
      </c>
    </row>
    <row r="6" spans="1:3" x14ac:dyDescent="0.3">
      <c r="A6">
        <v>4</v>
      </c>
      <c r="B6" t="s">
        <v>4</v>
      </c>
    </row>
    <row r="7" spans="1:3" x14ac:dyDescent="0.3">
      <c r="A7">
        <v>5</v>
      </c>
      <c r="B7" t="s">
        <v>5</v>
      </c>
    </row>
    <row r="8" spans="1:3" x14ac:dyDescent="0.3">
      <c r="A8">
        <v>6</v>
      </c>
      <c r="B8" t="s">
        <v>6</v>
      </c>
    </row>
    <row r="9" spans="1:3" x14ac:dyDescent="0.3">
      <c r="A9">
        <v>7</v>
      </c>
      <c r="B9" t="s">
        <v>7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B2"/>
    </sheetView>
  </sheetViews>
  <sheetFormatPr defaultRowHeight="16.5" x14ac:dyDescent="0.3"/>
  <sheetData>
    <row r="1" spans="1:9" x14ac:dyDescent="0.3">
      <c r="A1">
        <v>1</v>
      </c>
      <c r="B1" t="s">
        <v>11</v>
      </c>
    </row>
    <row r="2" spans="1:9" x14ac:dyDescent="0.3">
      <c r="A2">
        <v>2</v>
      </c>
      <c r="B2" t="s">
        <v>88</v>
      </c>
    </row>
    <row r="3" spans="1:9" x14ac:dyDescent="0.3">
      <c r="H3" t="s">
        <v>89</v>
      </c>
      <c r="I3" t="s">
        <v>89</v>
      </c>
    </row>
    <row r="4" spans="1:9" x14ac:dyDescent="0.3">
      <c r="H4" t="s">
        <v>90</v>
      </c>
      <c r="I4" t="s">
        <v>96</v>
      </c>
    </row>
    <row r="5" spans="1:9" x14ac:dyDescent="0.3">
      <c r="H5" t="s">
        <v>96</v>
      </c>
      <c r="I5" t="s">
        <v>96</v>
      </c>
    </row>
    <row r="6" spans="1:9" x14ac:dyDescent="0.3">
      <c r="B6" t="s">
        <v>91</v>
      </c>
      <c r="I6" t="s">
        <v>98</v>
      </c>
    </row>
    <row r="7" spans="1:9" x14ac:dyDescent="0.3">
      <c r="H7" t="s">
        <v>97</v>
      </c>
      <c r="I7" t="s">
        <v>97</v>
      </c>
    </row>
    <row r="8" spans="1:9" x14ac:dyDescent="0.3">
      <c r="H8" t="s">
        <v>97</v>
      </c>
      <c r="I8" t="s">
        <v>99</v>
      </c>
    </row>
    <row r="9" spans="1:9" x14ac:dyDescent="0.3">
      <c r="H9" t="s">
        <v>100</v>
      </c>
      <c r="I9" t="s">
        <v>101</v>
      </c>
    </row>
    <row r="15" spans="1:9" x14ac:dyDescent="0.3">
      <c r="D15" t="s">
        <v>92</v>
      </c>
    </row>
    <row r="16" spans="1:9" x14ac:dyDescent="0.3">
      <c r="E16" t="s">
        <v>94</v>
      </c>
    </row>
    <row r="17" spans="4:5" x14ac:dyDescent="0.3">
      <c r="E17" t="s">
        <v>95</v>
      </c>
    </row>
    <row r="20" spans="4:5" x14ac:dyDescent="0.3">
      <c r="D20" t="s">
        <v>93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19"/>
  <sheetViews>
    <sheetView zoomScaleNormal="100" workbookViewId="0">
      <selection activeCell="J11" sqref="J11"/>
    </sheetView>
  </sheetViews>
  <sheetFormatPr defaultRowHeight="16.5" x14ac:dyDescent="0.3"/>
  <cols>
    <col min="1" max="16384" width="9" style="112"/>
  </cols>
  <sheetData>
    <row r="6" spans="4:12" x14ac:dyDescent="0.3">
      <c r="D6" s="257" t="s">
        <v>109</v>
      </c>
      <c r="E6" s="257"/>
      <c r="K6" s="112" t="s">
        <v>113</v>
      </c>
    </row>
    <row r="7" spans="4:12" x14ac:dyDescent="0.3">
      <c r="D7" s="257"/>
      <c r="E7" s="257" t="s">
        <v>110</v>
      </c>
      <c r="K7" s="112" t="s">
        <v>112</v>
      </c>
    </row>
    <row r="8" spans="4:12" x14ac:dyDescent="0.3">
      <c r="D8" s="257"/>
      <c r="E8" s="257" t="s">
        <v>111</v>
      </c>
    </row>
    <row r="9" spans="4:12" x14ac:dyDescent="0.3">
      <c r="D9" s="257" t="s">
        <v>114</v>
      </c>
      <c r="E9" s="257"/>
    </row>
    <row r="10" spans="4:12" x14ac:dyDescent="0.3">
      <c r="D10" s="257"/>
      <c r="E10" s="257" t="s">
        <v>115</v>
      </c>
    </row>
    <row r="11" spans="4:12" x14ac:dyDescent="0.3">
      <c r="D11" s="257"/>
      <c r="E11" s="257" t="s">
        <v>116</v>
      </c>
    </row>
    <row r="13" spans="4:12" x14ac:dyDescent="0.3">
      <c r="D13" s="256" t="s">
        <v>119</v>
      </c>
      <c r="E13" s="256"/>
      <c r="K13" s="112" t="s">
        <v>124</v>
      </c>
      <c r="L13" s="112" t="s">
        <v>125</v>
      </c>
    </row>
    <row r="14" spans="4:12" x14ac:dyDescent="0.3">
      <c r="D14" s="256"/>
      <c r="E14" s="256" t="s">
        <v>117</v>
      </c>
      <c r="J14" s="113" t="s">
        <v>107</v>
      </c>
      <c r="K14" s="114" t="s">
        <v>122</v>
      </c>
      <c r="L14" s="114" t="s">
        <v>123</v>
      </c>
    </row>
    <row r="15" spans="4:12" x14ac:dyDescent="0.3">
      <c r="D15" s="256"/>
      <c r="E15" s="256" t="s">
        <v>118</v>
      </c>
      <c r="J15" s="115" t="s">
        <v>106</v>
      </c>
      <c r="K15" s="116">
        <v>3</v>
      </c>
      <c r="L15" s="116">
        <v>2</v>
      </c>
    </row>
    <row r="16" spans="4:12" x14ac:dyDescent="0.3">
      <c r="J16" s="115" t="s">
        <v>102</v>
      </c>
      <c r="K16" s="116">
        <v>2</v>
      </c>
      <c r="L16" s="116">
        <v>1</v>
      </c>
    </row>
    <row r="17" spans="4:12" x14ac:dyDescent="0.3">
      <c r="D17" s="112" t="s">
        <v>120</v>
      </c>
      <c r="J17" s="115" t="s">
        <v>103</v>
      </c>
      <c r="K17" s="116">
        <v>1</v>
      </c>
      <c r="L17" s="116">
        <v>2</v>
      </c>
    </row>
    <row r="18" spans="4:12" x14ac:dyDescent="0.3">
      <c r="E18" s="112" t="s">
        <v>121</v>
      </c>
      <c r="J18" s="115" t="s">
        <v>104</v>
      </c>
      <c r="K18" s="116">
        <v>0</v>
      </c>
      <c r="L18" s="116">
        <v>1</v>
      </c>
    </row>
    <row r="19" spans="4:12" x14ac:dyDescent="0.3">
      <c r="J19" s="115" t="s">
        <v>105</v>
      </c>
      <c r="K19" s="116">
        <v>2</v>
      </c>
      <c r="L19" s="116">
        <v>2</v>
      </c>
    </row>
  </sheetData>
  <phoneticPr fontId="20" type="noConversion"/>
  <conditionalFormatting sqref="H18:I18">
    <cfRule type="containsText" dxfId="575" priority="13" operator="containsText" text="주간">
      <formula>NOT(ISERROR(SEARCH("주간",H18)))</formula>
    </cfRule>
    <cfRule type="containsText" dxfId="574" priority="14" operator="containsText" text="오후">
      <formula>NOT(ISERROR(SEARCH("오후",H18)))</formula>
    </cfRule>
    <cfRule type="containsText" dxfId="573" priority="15" operator="containsText" text="심야">
      <formula>NOT(ISERROR(SEARCH("심야",H18)))</formula>
    </cfRule>
    <cfRule type="containsText" dxfId="572" priority="16" operator="containsText" text="휴무">
      <formula>NOT(ISERROR(SEARCH("휴무",H18)))</formula>
    </cfRule>
    <cfRule type="containsText" dxfId="571" priority="17" operator="containsText" text="야간">
      <formula>NOT(ISERROR(SEARCH("야간",H18)))</formula>
    </cfRule>
    <cfRule type="containsText" dxfId="570" priority="18" operator="containsText" text="오전">
      <formula>NOT(ISERROR(SEARCH("오전",H18)))</formula>
    </cfRule>
  </conditionalFormatting>
  <conditionalFormatting sqref="K15:L19">
    <cfRule type="containsText" dxfId="569" priority="1" operator="containsText" text="주간">
      <formula>NOT(ISERROR(SEARCH("주간",K15)))</formula>
    </cfRule>
    <cfRule type="containsText" dxfId="568" priority="2" operator="containsText" text="오후">
      <formula>NOT(ISERROR(SEARCH("오후",K15)))</formula>
    </cfRule>
    <cfRule type="containsText" dxfId="567" priority="3" operator="containsText" text="심야">
      <formula>NOT(ISERROR(SEARCH("심야",K15)))</formula>
    </cfRule>
    <cfRule type="containsText" dxfId="566" priority="4" operator="containsText" text="휴무">
      <formula>NOT(ISERROR(SEARCH("휴무",K15)))</formula>
    </cfRule>
    <cfRule type="containsText" dxfId="565" priority="5" operator="containsText" text="야간">
      <formula>NOT(ISERROR(SEARCH("야간",K15)))</formula>
    </cfRule>
    <cfRule type="containsText" dxfId="564" priority="6" operator="containsText" text="오전">
      <formula>NOT(ISERROR(SEARCH("오전",K15)))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zoomScale="70" zoomScaleNormal="70" workbookViewId="0">
      <selection activeCell="S33" sqref="S33"/>
    </sheetView>
  </sheetViews>
  <sheetFormatPr defaultRowHeight="16.5" x14ac:dyDescent="0.3"/>
  <sheetData>
    <row r="1" spans="1:23" ht="16.5" customHeight="1" x14ac:dyDescent="0.3">
      <c r="A1" s="144" t="s">
        <v>25</v>
      </c>
      <c r="B1" s="154" t="s">
        <v>13</v>
      </c>
      <c r="C1" s="154" t="s">
        <v>14</v>
      </c>
      <c r="D1" s="154" t="s">
        <v>15</v>
      </c>
      <c r="E1" s="154" t="s">
        <v>16</v>
      </c>
      <c r="F1" s="154" t="s">
        <v>17</v>
      </c>
      <c r="G1" s="153" t="s">
        <v>18</v>
      </c>
      <c r="H1" s="152" t="s">
        <v>19</v>
      </c>
      <c r="K1" s="144" t="s">
        <v>25</v>
      </c>
      <c r="L1" s="154" t="s">
        <v>13</v>
      </c>
      <c r="M1" s="154" t="s">
        <v>14</v>
      </c>
      <c r="N1" s="154" t="s">
        <v>15</v>
      </c>
      <c r="O1" s="154" t="s">
        <v>16</v>
      </c>
      <c r="P1" s="154" t="s">
        <v>17</v>
      </c>
      <c r="Q1" s="153" t="s">
        <v>18</v>
      </c>
      <c r="R1" s="152" t="s">
        <v>19</v>
      </c>
    </row>
    <row r="2" spans="1:23" ht="16.5" customHeight="1" x14ac:dyDescent="0.3">
      <c r="A2" s="144"/>
      <c r="B2" s="151"/>
      <c r="C2" s="142">
        <v>1</v>
      </c>
      <c r="D2" s="150">
        <v>2</v>
      </c>
      <c r="E2" s="149">
        <v>3</v>
      </c>
      <c r="F2" s="148">
        <v>4</v>
      </c>
      <c r="G2" s="141">
        <v>5</v>
      </c>
      <c r="H2" s="146">
        <v>6</v>
      </c>
      <c r="K2" s="144"/>
      <c r="L2" s="151"/>
      <c r="M2" s="142">
        <v>1</v>
      </c>
      <c r="N2" s="150">
        <v>2</v>
      </c>
      <c r="O2" s="149">
        <v>3</v>
      </c>
      <c r="P2" s="148">
        <v>4</v>
      </c>
      <c r="Q2" s="141">
        <v>5</v>
      </c>
      <c r="R2" s="146">
        <v>6</v>
      </c>
    </row>
    <row r="3" spans="1:23" ht="19.5" x14ac:dyDescent="0.3">
      <c r="A3" s="139" t="s">
        <v>0</v>
      </c>
      <c r="B3" s="136" t="s">
        <v>31</v>
      </c>
      <c r="C3" s="136" t="s">
        <v>31</v>
      </c>
      <c r="D3" s="136" t="s">
        <v>31</v>
      </c>
      <c r="E3" s="136" t="s">
        <v>128</v>
      </c>
      <c r="F3" s="136" t="s">
        <v>128</v>
      </c>
      <c r="G3" s="137" t="s">
        <v>24</v>
      </c>
      <c r="H3" s="137" t="s">
        <v>24</v>
      </c>
      <c r="K3" s="139" t="s">
        <v>0</v>
      </c>
      <c r="L3" s="136" t="s">
        <v>31</v>
      </c>
      <c r="M3" s="136" t="s">
        <v>31</v>
      </c>
      <c r="N3" s="136" t="s">
        <v>31</v>
      </c>
      <c r="O3" s="136" t="s">
        <v>128</v>
      </c>
      <c r="P3" s="136" t="s">
        <v>128</v>
      </c>
      <c r="Q3" s="137" t="s">
        <v>24</v>
      </c>
      <c r="R3" s="136" t="s">
        <v>24</v>
      </c>
    </row>
    <row r="4" spans="1:23" ht="19.5" x14ac:dyDescent="0.3">
      <c r="A4" s="138" t="s">
        <v>1</v>
      </c>
      <c r="B4" s="137" t="s">
        <v>24</v>
      </c>
      <c r="C4" s="136" t="s">
        <v>31</v>
      </c>
      <c r="D4" s="136" t="s">
        <v>128</v>
      </c>
      <c r="E4" s="136" t="s">
        <v>127</v>
      </c>
      <c r="F4" s="136" t="s">
        <v>32</v>
      </c>
      <c r="G4" s="137" t="s">
        <v>32</v>
      </c>
      <c r="H4" s="136" t="s">
        <v>24</v>
      </c>
      <c r="K4" s="138" t="s">
        <v>1</v>
      </c>
      <c r="L4" s="137" t="s">
        <v>24</v>
      </c>
      <c r="M4" s="136"/>
      <c r="N4" s="136"/>
      <c r="O4" s="136"/>
      <c r="P4" s="136"/>
      <c r="Q4" s="137"/>
      <c r="R4" s="136" t="s">
        <v>24</v>
      </c>
      <c r="U4" s="156" t="s">
        <v>131</v>
      </c>
      <c r="V4" s="156" t="s">
        <v>132</v>
      </c>
      <c r="W4" s="156" t="s">
        <v>133</v>
      </c>
    </row>
    <row r="5" spans="1:23" ht="19.5" x14ac:dyDescent="0.3">
      <c r="A5" s="139" t="s">
        <v>2</v>
      </c>
      <c r="B5" s="137" t="s">
        <v>24</v>
      </c>
      <c r="C5" s="136" t="s">
        <v>24</v>
      </c>
      <c r="D5" s="136" t="s">
        <v>24</v>
      </c>
      <c r="E5" s="136" t="s">
        <v>128</v>
      </c>
      <c r="F5" s="136" t="s">
        <v>31</v>
      </c>
      <c r="G5" s="136" t="s">
        <v>32</v>
      </c>
      <c r="H5" s="136" t="s">
        <v>32</v>
      </c>
      <c r="K5" s="139" t="s">
        <v>2</v>
      </c>
      <c r="L5" s="137" t="s">
        <v>24</v>
      </c>
      <c r="M5" s="136" t="s">
        <v>24</v>
      </c>
      <c r="N5" s="136" t="s">
        <v>24</v>
      </c>
      <c r="O5" s="136"/>
      <c r="P5" s="136"/>
      <c r="Q5" s="136"/>
      <c r="R5" s="136"/>
      <c r="U5" t="s">
        <v>131</v>
      </c>
      <c r="V5" t="s">
        <v>134</v>
      </c>
    </row>
    <row r="6" spans="1:23" ht="19.5" x14ac:dyDescent="0.3">
      <c r="A6" s="138" t="s">
        <v>3</v>
      </c>
      <c r="B6" s="137" t="s">
        <v>128</v>
      </c>
      <c r="C6" s="136" t="s">
        <v>32</v>
      </c>
      <c r="D6" s="136" t="s">
        <v>32</v>
      </c>
      <c r="E6" s="137" t="s">
        <v>24</v>
      </c>
      <c r="F6" s="136" t="s">
        <v>24</v>
      </c>
      <c r="G6" s="136" t="s">
        <v>31</v>
      </c>
      <c r="H6" s="137" t="s">
        <v>128</v>
      </c>
      <c r="K6" s="138" t="s">
        <v>3</v>
      </c>
      <c r="L6" s="137"/>
      <c r="M6" s="136"/>
      <c r="N6" s="136"/>
      <c r="O6" s="137" t="s">
        <v>24</v>
      </c>
      <c r="P6" s="136" t="s">
        <v>24</v>
      </c>
      <c r="Q6" s="136"/>
      <c r="R6" s="136"/>
      <c r="U6" t="s">
        <v>131</v>
      </c>
      <c r="V6" t="s">
        <v>132</v>
      </c>
      <c r="W6" t="s">
        <v>132</v>
      </c>
    </row>
    <row r="7" spans="1:23" ht="19.5" x14ac:dyDescent="0.3">
      <c r="A7" s="138" t="s">
        <v>5</v>
      </c>
      <c r="B7" s="137" t="s">
        <v>32</v>
      </c>
      <c r="C7" s="136" t="s">
        <v>32</v>
      </c>
      <c r="D7" s="137" t="s">
        <v>24</v>
      </c>
      <c r="E7" s="136" t="s">
        <v>24</v>
      </c>
      <c r="F7" s="136" t="s">
        <v>128</v>
      </c>
      <c r="G7" s="137" t="s">
        <v>31</v>
      </c>
      <c r="H7" s="136" t="s">
        <v>127</v>
      </c>
      <c r="K7" s="138" t="s">
        <v>5</v>
      </c>
      <c r="L7" s="137"/>
      <c r="M7" s="136"/>
      <c r="N7" s="137" t="s">
        <v>24</v>
      </c>
      <c r="O7" s="136" t="s">
        <v>24</v>
      </c>
      <c r="P7" s="136"/>
      <c r="Q7" s="137"/>
      <c r="R7" s="136"/>
      <c r="U7" s="155" t="s">
        <v>131</v>
      </c>
      <c r="V7" s="156" t="s">
        <v>134</v>
      </c>
      <c r="W7" s="156" t="s">
        <v>133</v>
      </c>
    </row>
    <row r="8" spans="1:23" ht="19.5" x14ac:dyDescent="0.3">
      <c r="A8" s="138" t="s">
        <v>130</v>
      </c>
      <c r="B8" s="137" t="s">
        <v>31</v>
      </c>
      <c r="C8" s="136" t="s">
        <v>24</v>
      </c>
      <c r="D8" s="136" t="s">
        <v>32</v>
      </c>
      <c r="E8" s="136" t="s">
        <v>32</v>
      </c>
      <c r="F8" s="137" t="s">
        <v>24</v>
      </c>
      <c r="G8" s="136" t="s">
        <v>128</v>
      </c>
      <c r="H8" s="136" t="s">
        <v>128</v>
      </c>
      <c r="K8" s="138" t="s">
        <v>130</v>
      </c>
      <c r="L8" s="137"/>
      <c r="M8" s="136" t="s">
        <v>24</v>
      </c>
      <c r="N8" s="136"/>
      <c r="O8" s="136"/>
      <c r="P8" s="137" t="s">
        <v>24</v>
      </c>
      <c r="Q8" s="136"/>
      <c r="R8" s="136"/>
      <c r="U8" t="s">
        <v>131</v>
      </c>
      <c r="V8" t="s">
        <v>134</v>
      </c>
      <c r="W8" t="s">
        <v>132</v>
      </c>
    </row>
    <row r="9" spans="1:23" ht="19.5" x14ac:dyDescent="0.3">
      <c r="A9" s="138" t="s">
        <v>129</v>
      </c>
      <c r="B9" s="137" t="s">
        <v>32</v>
      </c>
      <c r="C9" s="137" t="s">
        <v>24</v>
      </c>
      <c r="D9" s="136" t="s">
        <v>128</v>
      </c>
      <c r="E9" s="137" t="s">
        <v>31</v>
      </c>
      <c r="F9" s="136" t="s">
        <v>127</v>
      </c>
      <c r="G9" s="137" t="s">
        <v>24</v>
      </c>
      <c r="H9" s="136" t="s">
        <v>32</v>
      </c>
      <c r="K9" s="138" t="s">
        <v>129</v>
      </c>
      <c r="L9" s="137"/>
      <c r="M9" s="137" t="s">
        <v>24</v>
      </c>
      <c r="N9" s="136"/>
      <c r="O9" s="137"/>
      <c r="P9" s="136"/>
      <c r="Q9" s="137" t="s">
        <v>24</v>
      </c>
      <c r="R9" s="136"/>
      <c r="U9" s="156" t="s">
        <v>131</v>
      </c>
      <c r="V9" s="156" t="s">
        <v>132</v>
      </c>
      <c r="W9" s="156" t="s">
        <v>133</v>
      </c>
    </row>
    <row r="10" spans="1:23" ht="19.5" x14ac:dyDescent="0.3">
      <c r="A10" s="138" t="s">
        <v>126</v>
      </c>
      <c r="B10" s="137" t="s">
        <v>24</v>
      </c>
      <c r="C10" s="136" t="s">
        <v>128</v>
      </c>
      <c r="D10" s="136" t="s">
        <v>127</v>
      </c>
      <c r="E10" s="136" t="s">
        <v>32</v>
      </c>
      <c r="F10" s="136" t="s">
        <v>32</v>
      </c>
      <c r="G10" s="136" t="s">
        <v>24</v>
      </c>
      <c r="H10" s="136" t="s">
        <v>31</v>
      </c>
      <c r="K10" s="138" t="s">
        <v>126</v>
      </c>
      <c r="L10" s="137" t="s">
        <v>24</v>
      </c>
      <c r="M10" s="136"/>
      <c r="N10" s="136"/>
      <c r="O10" s="136"/>
      <c r="P10" s="136"/>
      <c r="Q10" s="136" t="s">
        <v>24</v>
      </c>
      <c r="R10" s="136"/>
      <c r="U10" s="156" t="s">
        <v>135</v>
      </c>
      <c r="V10" s="156" t="s">
        <v>134</v>
      </c>
      <c r="W10" s="156" t="s">
        <v>133</v>
      </c>
    </row>
    <row r="11" spans="1:23" ht="19.5" x14ac:dyDescent="0.3">
      <c r="A11" s="144" t="s">
        <v>25</v>
      </c>
      <c r="B11" s="149">
        <v>7</v>
      </c>
      <c r="C11" s="147">
        <v>8</v>
      </c>
      <c r="D11" s="148">
        <v>9</v>
      </c>
      <c r="E11" s="147">
        <v>10</v>
      </c>
      <c r="F11" s="147">
        <v>11</v>
      </c>
      <c r="G11" s="141">
        <v>12</v>
      </c>
      <c r="H11" s="146">
        <v>13</v>
      </c>
      <c r="K11" s="144" t="s">
        <v>25</v>
      </c>
      <c r="L11" s="149">
        <v>7</v>
      </c>
      <c r="M11" s="147">
        <v>8</v>
      </c>
      <c r="N11" s="148">
        <v>9</v>
      </c>
      <c r="O11" s="147">
        <v>10</v>
      </c>
      <c r="P11" s="147">
        <v>11</v>
      </c>
      <c r="Q11" s="141">
        <v>12</v>
      </c>
      <c r="R11" s="146">
        <v>13</v>
      </c>
    </row>
    <row r="12" spans="1:23" ht="19.5" x14ac:dyDescent="0.3">
      <c r="A12" s="139" t="s">
        <v>0</v>
      </c>
      <c r="B12" s="136" t="s">
        <v>31</v>
      </c>
      <c r="C12" s="136" t="s">
        <v>31</v>
      </c>
      <c r="D12" s="136" t="s">
        <v>31</v>
      </c>
      <c r="E12" s="136" t="s">
        <v>128</v>
      </c>
      <c r="F12" s="136" t="s">
        <v>128</v>
      </c>
      <c r="G12" s="137" t="s">
        <v>24</v>
      </c>
      <c r="H12" s="137" t="s">
        <v>24</v>
      </c>
      <c r="K12" s="139" t="s">
        <v>0</v>
      </c>
      <c r="L12" s="136" t="s">
        <v>31</v>
      </c>
      <c r="M12" s="136" t="s">
        <v>31</v>
      </c>
      <c r="N12" s="136" t="s">
        <v>31</v>
      </c>
      <c r="O12" s="136" t="s">
        <v>128</v>
      </c>
      <c r="P12" s="136" t="s">
        <v>128</v>
      </c>
      <c r="Q12" s="137" t="s">
        <v>24</v>
      </c>
      <c r="R12" s="137" t="s">
        <v>24</v>
      </c>
    </row>
    <row r="13" spans="1:23" ht="19.5" x14ac:dyDescent="0.3">
      <c r="A13" s="138" t="s">
        <v>1</v>
      </c>
      <c r="B13" s="136" t="s">
        <v>32</v>
      </c>
      <c r="C13" s="136" t="s">
        <v>32</v>
      </c>
      <c r="D13" s="137" t="s">
        <v>24</v>
      </c>
      <c r="E13" s="136" t="s">
        <v>31</v>
      </c>
      <c r="F13" s="137" t="s">
        <v>24</v>
      </c>
      <c r="G13" s="137" t="s">
        <v>128</v>
      </c>
      <c r="H13" s="136" t="s">
        <v>127</v>
      </c>
      <c r="K13" s="138" t="s">
        <v>1</v>
      </c>
      <c r="L13" s="136"/>
      <c r="M13" s="136"/>
      <c r="N13" s="137" t="s">
        <v>24</v>
      </c>
      <c r="O13" s="136"/>
      <c r="P13" s="137" t="s">
        <v>24</v>
      </c>
      <c r="Q13" s="137"/>
      <c r="R13" s="136"/>
      <c r="U13" t="s">
        <v>131</v>
      </c>
      <c r="V13" t="s">
        <v>132</v>
      </c>
      <c r="W13" t="s">
        <v>133</v>
      </c>
    </row>
    <row r="14" spans="1:23" ht="19.5" x14ac:dyDescent="0.3">
      <c r="A14" s="139" t="s">
        <v>2</v>
      </c>
      <c r="B14" s="136" t="s">
        <v>24</v>
      </c>
      <c r="C14" s="136" t="s">
        <v>32</v>
      </c>
      <c r="D14" s="136" t="s">
        <v>32</v>
      </c>
      <c r="E14" s="137" t="s">
        <v>24</v>
      </c>
      <c r="F14" s="136" t="s">
        <v>127</v>
      </c>
      <c r="G14" s="136" t="s">
        <v>31</v>
      </c>
      <c r="H14" s="137" t="s">
        <v>128</v>
      </c>
      <c r="K14" s="139" t="s">
        <v>2</v>
      </c>
      <c r="L14" s="136" t="s">
        <v>24</v>
      </c>
      <c r="M14" s="136"/>
      <c r="N14" s="136"/>
      <c r="O14" s="137" t="s">
        <v>24</v>
      </c>
      <c r="P14" s="136"/>
      <c r="Q14" s="136"/>
      <c r="R14" s="137"/>
      <c r="U14" t="s">
        <v>131</v>
      </c>
      <c r="V14" t="s">
        <v>132</v>
      </c>
      <c r="W14" t="s">
        <v>133</v>
      </c>
    </row>
    <row r="15" spans="1:23" ht="19.5" x14ac:dyDescent="0.3">
      <c r="A15" s="138" t="s">
        <v>3</v>
      </c>
      <c r="B15" s="136" t="s">
        <v>128</v>
      </c>
      <c r="C15" s="136" t="s">
        <v>24</v>
      </c>
      <c r="D15" s="136" t="s">
        <v>32</v>
      </c>
      <c r="E15" s="136" t="s">
        <v>32</v>
      </c>
      <c r="F15" s="137" t="s">
        <v>24</v>
      </c>
      <c r="G15" s="136" t="s">
        <v>31</v>
      </c>
      <c r="H15" s="137" t="s">
        <v>128</v>
      </c>
      <c r="K15" s="138" t="s">
        <v>3</v>
      </c>
      <c r="L15" s="136"/>
      <c r="M15" s="136" t="s">
        <v>24</v>
      </c>
      <c r="N15" s="136"/>
      <c r="O15" s="136"/>
      <c r="P15" s="137" t="s">
        <v>24</v>
      </c>
      <c r="Q15" s="136"/>
      <c r="R15" s="137"/>
      <c r="U15" t="s">
        <v>131</v>
      </c>
      <c r="V15" t="s">
        <v>132</v>
      </c>
      <c r="W15" t="s">
        <v>133</v>
      </c>
    </row>
    <row r="16" spans="1:23" ht="19.5" x14ac:dyDescent="0.3">
      <c r="A16" s="138" t="s">
        <v>5</v>
      </c>
      <c r="B16" s="136" t="s">
        <v>31</v>
      </c>
      <c r="C16" s="136" t="s">
        <v>128</v>
      </c>
      <c r="D16" s="136" t="s">
        <v>128</v>
      </c>
      <c r="E16" s="136" t="s">
        <v>24</v>
      </c>
      <c r="F16" s="136" t="s">
        <v>32</v>
      </c>
      <c r="G16" s="136" t="s">
        <v>32</v>
      </c>
      <c r="H16" s="137" t="s">
        <v>24</v>
      </c>
      <c r="K16" s="138" t="s">
        <v>5</v>
      </c>
      <c r="L16" s="136"/>
      <c r="M16" s="136"/>
      <c r="N16" s="136"/>
      <c r="O16" s="136" t="s">
        <v>24</v>
      </c>
      <c r="P16" s="136"/>
      <c r="Q16" s="136"/>
      <c r="R16" s="137" t="s">
        <v>24</v>
      </c>
      <c r="U16" t="s">
        <v>136</v>
      </c>
      <c r="V16" t="s">
        <v>132</v>
      </c>
      <c r="W16" t="s">
        <v>132</v>
      </c>
    </row>
    <row r="17" spans="1:24" ht="19.5" x14ac:dyDescent="0.3">
      <c r="A17" s="138" t="s">
        <v>130</v>
      </c>
      <c r="B17" s="136" t="s">
        <v>24</v>
      </c>
      <c r="C17" s="136" t="s">
        <v>31</v>
      </c>
      <c r="D17" s="137" t="s">
        <v>24</v>
      </c>
      <c r="E17" s="136" t="s">
        <v>127</v>
      </c>
      <c r="F17" s="136" t="s">
        <v>128</v>
      </c>
      <c r="G17" s="136" t="s">
        <v>32</v>
      </c>
      <c r="H17" s="136" t="s">
        <v>32</v>
      </c>
      <c r="K17" s="138" t="s">
        <v>130</v>
      </c>
      <c r="L17" s="136" t="s">
        <v>24</v>
      </c>
      <c r="M17" s="136"/>
      <c r="N17" s="137" t="s">
        <v>24</v>
      </c>
      <c r="O17" s="136"/>
      <c r="P17" s="136"/>
      <c r="Q17" s="136"/>
      <c r="R17" s="136"/>
      <c r="U17" t="s">
        <v>136</v>
      </c>
      <c r="V17" t="s">
        <v>132</v>
      </c>
      <c r="W17" t="s">
        <v>133</v>
      </c>
    </row>
    <row r="18" spans="1:24" ht="19.5" x14ac:dyDescent="0.3">
      <c r="A18" s="138" t="s">
        <v>129</v>
      </c>
      <c r="B18" s="136" t="s">
        <v>32</v>
      </c>
      <c r="C18" s="136" t="s">
        <v>24</v>
      </c>
      <c r="D18" s="136" t="s">
        <v>127</v>
      </c>
      <c r="E18" s="136" t="s">
        <v>128</v>
      </c>
      <c r="F18" s="136" t="s">
        <v>31</v>
      </c>
      <c r="G18" s="137" t="s">
        <v>24</v>
      </c>
      <c r="H18" s="136" t="s">
        <v>31</v>
      </c>
      <c r="K18" s="138" t="s">
        <v>129</v>
      </c>
      <c r="L18" s="136"/>
      <c r="M18" s="136" t="s">
        <v>24</v>
      </c>
      <c r="N18" s="136"/>
      <c r="O18" s="136"/>
      <c r="P18" s="136"/>
      <c r="Q18" s="137" t="s">
        <v>24</v>
      </c>
      <c r="R18" s="136"/>
      <c r="U18" t="s">
        <v>136</v>
      </c>
      <c r="V18" t="s">
        <v>131</v>
      </c>
      <c r="W18" t="s">
        <v>132</v>
      </c>
    </row>
    <row r="19" spans="1:24" ht="19.5" x14ac:dyDescent="0.3">
      <c r="A19" s="138" t="s">
        <v>126</v>
      </c>
      <c r="B19" s="137" t="s">
        <v>24</v>
      </c>
      <c r="C19" s="136" t="s">
        <v>24</v>
      </c>
      <c r="D19" s="137" t="s">
        <v>128</v>
      </c>
      <c r="E19" s="136" t="s">
        <v>32</v>
      </c>
      <c r="F19" s="136" t="s">
        <v>32</v>
      </c>
      <c r="G19" s="137" t="s">
        <v>24</v>
      </c>
      <c r="H19" s="136" t="s">
        <v>32</v>
      </c>
      <c r="K19" s="138" t="s">
        <v>126</v>
      </c>
      <c r="L19" s="137" t="s">
        <v>24</v>
      </c>
      <c r="M19" s="136" t="s">
        <v>24</v>
      </c>
      <c r="N19" s="137"/>
      <c r="O19" s="136"/>
      <c r="P19" s="136"/>
      <c r="Q19" s="137" t="s">
        <v>24</v>
      </c>
      <c r="R19" s="136"/>
      <c r="U19" t="s">
        <v>134</v>
      </c>
      <c r="V19" t="s">
        <v>133</v>
      </c>
      <c r="X19" t="s">
        <v>137</v>
      </c>
    </row>
    <row r="20" spans="1:24" ht="19.5" x14ac:dyDescent="0.3">
      <c r="A20" s="144" t="s">
        <v>25</v>
      </c>
      <c r="B20" s="145">
        <v>14</v>
      </c>
      <c r="C20" s="145">
        <v>15</v>
      </c>
      <c r="D20" s="145">
        <v>16</v>
      </c>
      <c r="E20" s="145">
        <v>17</v>
      </c>
      <c r="F20" s="145">
        <v>18</v>
      </c>
      <c r="G20" s="141">
        <v>19</v>
      </c>
      <c r="H20" s="140">
        <v>20</v>
      </c>
      <c r="K20" s="144" t="s">
        <v>25</v>
      </c>
      <c r="L20" s="145">
        <v>14</v>
      </c>
      <c r="M20" s="145">
        <v>15</v>
      </c>
      <c r="N20" s="145">
        <v>16</v>
      </c>
      <c r="O20" s="145">
        <v>17</v>
      </c>
      <c r="P20" s="145">
        <v>18</v>
      </c>
      <c r="Q20" s="141">
        <v>19</v>
      </c>
      <c r="R20" s="140">
        <v>20</v>
      </c>
    </row>
    <row r="21" spans="1:24" ht="19.5" x14ac:dyDescent="0.3">
      <c r="A21" s="139" t="s">
        <v>0</v>
      </c>
      <c r="B21" s="136" t="s">
        <v>31</v>
      </c>
      <c r="C21" s="136" t="s">
        <v>31</v>
      </c>
      <c r="D21" s="136" t="s">
        <v>31</v>
      </c>
      <c r="E21" s="136" t="s">
        <v>128</v>
      </c>
      <c r="F21" s="136" t="s">
        <v>128</v>
      </c>
      <c r="G21" s="137" t="s">
        <v>24</v>
      </c>
      <c r="H21" s="137" t="s">
        <v>24</v>
      </c>
      <c r="K21" s="139" t="s">
        <v>0</v>
      </c>
      <c r="L21" s="136" t="s">
        <v>31</v>
      </c>
      <c r="M21" s="136" t="s">
        <v>31</v>
      </c>
      <c r="N21" s="136" t="s">
        <v>31</v>
      </c>
      <c r="O21" s="136" t="s">
        <v>128</v>
      </c>
      <c r="P21" s="136" t="s">
        <v>128</v>
      </c>
      <c r="Q21" s="137" t="s">
        <v>24</v>
      </c>
      <c r="R21" s="137" t="s">
        <v>24</v>
      </c>
    </row>
    <row r="22" spans="1:24" ht="19.5" x14ac:dyDescent="0.3">
      <c r="A22" s="138" t="s">
        <v>1</v>
      </c>
      <c r="B22" s="136" t="s">
        <v>128</v>
      </c>
      <c r="C22" s="137" t="s">
        <v>128</v>
      </c>
      <c r="D22" s="137" t="s">
        <v>24</v>
      </c>
      <c r="E22" s="136" t="s">
        <v>32</v>
      </c>
      <c r="F22" s="136" t="s">
        <v>32</v>
      </c>
      <c r="G22" s="137" t="s">
        <v>24</v>
      </c>
      <c r="H22" s="136" t="s">
        <v>31</v>
      </c>
      <c r="K22" s="138" t="s">
        <v>1</v>
      </c>
      <c r="L22" s="136"/>
      <c r="M22" s="137"/>
      <c r="N22" s="137" t="s">
        <v>24</v>
      </c>
      <c r="O22" s="136"/>
      <c r="P22" s="136"/>
      <c r="Q22" s="137" t="s">
        <v>24</v>
      </c>
      <c r="R22" s="136"/>
    </row>
    <row r="23" spans="1:24" ht="19.5" x14ac:dyDescent="0.3">
      <c r="A23" s="139" t="s">
        <v>2</v>
      </c>
      <c r="B23" s="137" t="s">
        <v>128</v>
      </c>
      <c r="C23" s="136" t="s">
        <v>32</v>
      </c>
      <c r="D23" s="136" t="s">
        <v>32</v>
      </c>
      <c r="E23" s="137" t="s">
        <v>24</v>
      </c>
      <c r="F23" s="136" t="s">
        <v>24</v>
      </c>
      <c r="G23" s="137" t="s">
        <v>31</v>
      </c>
      <c r="H23" s="137" t="s">
        <v>128</v>
      </c>
      <c r="K23" s="139" t="s">
        <v>2</v>
      </c>
      <c r="L23" s="137"/>
      <c r="M23" s="136"/>
      <c r="N23" s="136"/>
      <c r="O23" s="137" t="s">
        <v>24</v>
      </c>
      <c r="P23" s="136" t="s">
        <v>24</v>
      </c>
      <c r="Q23" s="137"/>
      <c r="R23" s="136"/>
    </row>
    <row r="24" spans="1:24" ht="19.5" x14ac:dyDescent="0.3">
      <c r="A24" s="138" t="s">
        <v>3</v>
      </c>
      <c r="B24" s="136" t="s">
        <v>32</v>
      </c>
      <c r="C24" s="137" t="s">
        <v>24</v>
      </c>
      <c r="D24" s="136" t="s">
        <v>24</v>
      </c>
      <c r="E24" s="136" t="s">
        <v>127</v>
      </c>
      <c r="F24" s="136" t="s">
        <v>127</v>
      </c>
      <c r="G24" s="136" t="s">
        <v>31</v>
      </c>
      <c r="H24" s="136" t="s">
        <v>32</v>
      </c>
      <c r="K24" s="138" t="s">
        <v>3</v>
      </c>
      <c r="L24" s="136"/>
      <c r="M24" s="137" t="s">
        <v>24</v>
      </c>
      <c r="N24" s="136" t="s">
        <v>24</v>
      </c>
      <c r="O24" s="136"/>
      <c r="P24" s="136"/>
      <c r="Q24" s="136"/>
      <c r="R24" s="136"/>
    </row>
    <row r="25" spans="1:24" ht="19.5" x14ac:dyDescent="0.3">
      <c r="A25" s="138" t="s">
        <v>5</v>
      </c>
      <c r="B25" s="136" t="s">
        <v>127</v>
      </c>
      <c r="C25" s="136" t="s">
        <v>24</v>
      </c>
      <c r="D25" s="136" t="s">
        <v>32</v>
      </c>
      <c r="E25" s="136" t="s">
        <v>32</v>
      </c>
      <c r="F25" s="137" t="s">
        <v>24</v>
      </c>
      <c r="G25" s="136" t="s">
        <v>128</v>
      </c>
      <c r="H25" s="136" t="s">
        <v>31</v>
      </c>
      <c r="K25" s="138" t="s">
        <v>5</v>
      </c>
      <c r="L25" s="136"/>
      <c r="M25" s="136" t="s">
        <v>24</v>
      </c>
      <c r="N25" s="136"/>
      <c r="O25" s="136"/>
      <c r="P25" s="137" t="s">
        <v>24</v>
      </c>
      <c r="Q25" s="136"/>
      <c r="R25" s="136"/>
    </row>
    <row r="26" spans="1:24" ht="19.5" x14ac:dyDescent="0.3">
      <c r="A26" s="138" t="s">
        <v>130</v>
      </c>
      <c r="B26" s="136" t="s">
        <v>24</v>
      </c>
      <c r="C26" s="136" t="s">
        <v>127</v>
      </c>
      <c r="D26" s="136" t="s">
        <v>31</v>
      </c>
      <c r="E26" s="136" t="s">
        <v>24</v>
      </c>
      <c r="F26" s="136" t="s">
        <v>128</v>
      </c>
      <c r="G26" s="136" t="s">
        <v>32</v>
      </c>
      <c r="H26" s="136" t="s">
        <v>32</v>
      </c>
      <c r="K26" s="138" t="s">
        <v>130</v>
      </c>
      <c r="L26" s="136" t="s">
        <v>24</v>
      </c>
      <c r="M26" s="136"/>
      <c r="N26" s="136"/>
      <c r="O26" s="136" t="s">
        <v>24</v>
      </c>
      <c r="P26" s="136"/>
      <c r="Q26" s="136"/>
      <c r="R26" s="136"/>
    </row>
    <row r="27" spans="1:24" ht="19.5" x14ac:dyDescent="0.3">
      <c r="A27" s="138" t="s">
        <v>129</v>
      </c>
      <c r="B27" s="136" t="s">
        <v>32</v>
      </c>
      <c r="C27" s="136" t="s">
        <v>32</v>
      </c>
      <c r="D27" s="137" t="s">
        <v>24</v>
      </c>
      <c r="E27" s="136" t="s">
        <v>128</v>
      </c>
      <c r="F27" s="136" t="s">
        <v>31</v>
      </c>
      <c r="G27" s="137" t="s">
        <v>24</v>
      </c>
      <c r="H27" s="137" t="s">
        <v>24</v>
      </c>
      <c r="K27" s="138" t="s">
        <v>129</v>
      </c>
      <c r="L27" s="136"/>
      <c r="M27" s="136"/>
      <c r="N27" s="137" t="s">
        <v>24</v>
      </c>
      <c r="O27" s="136"/>
      <c r="P27" s="136"/>
      <c r="Q27" s="137" t="s">
        <v>24</v>
      </c>
      <c r="R27" s="137" t="s">
        <v>24</v>
      </c>
    </row>
    <row r="28" spans="1:24" ht="19.5" x14ac:dyDescent="0.3">
      <c r="A28" s="138" t="s">
        <v>126</v>
      </c>
      <c r="B28" s="136" t="s">
        <v>24</v>
      </c>
      <c r="C28" s="136" t="s">
        <v>128</v>
      </c>
      <c r="D28" s="137" t="s">
        <v>128</v>
      </c>
      <c r="E28" s="137" t="s">
        <v>31</v>
      </c>
      <c r="F28" s="136" t="s">
        <v>32</v>
      </c>
      <c r="G28" s="136" t="s">
        <v>32</v>
      </c>
      <c r="H28" s="137" t="s">
        <v>24</v>
      </c>
      <c r="K28" s="138" t="s">
        <v>126</v>
      </c>
      <c r="L28" s="136" t="s">
        <v>24</v>
      </c>
      <c r="M28" s="136"/>
      <c r="N28" s="137"/>
      <c r="O28" s="137"/>
      <c r="P28" s="136"/>
      <c r="Q28" s="136"/>
      <c r="R28" s="137" t="s">
        <v>24</v>
      </c>
    </row>
    <row r="29" spans="1:24" ht="19.5" x14ac:dyDescent="0.3">
      <c r="A29" s="144" t="s">
        <v>25</v>
      </c>
      <c r="B29" s="142">
        <v>21</v>
      </c>
      <c r="C29" s="142">
        <v>22</v>
      </c>
      <c r="D29" s="143">
        <v>23</v>
      </c>
      <c r="E29" s="142">
        <v>24</v>
      </c>
      <c r="F29" s="142">
        <v>25</v>
      </c>
      <c r="G29" s="141">
        <v>26</v>
      </c>
      <c r="H29" s="140">
        <v>27</v>
      </c>
      <c r="K29" s="144" t="s">
        <v>25</v>
      </c>
      <c r="L29" s="142">
        <v>21</v>
      </c>
      <c r="M29" s="142">
        <v>22</v>
      </c>
      <c r="N29" s="143">
        <v>23</v>
      </c>
      <c r="O29" s="142">
        <v>24</v>
      </c>
      <c r="P29" s="142">
        <v>25</v>
      </c>
      <c r="Q29" s="141">
        <v>26</v>
      </c>
      <c r="R29" s="140">
        <v>27</v>
      </c>
    </row>
    <row r="30" spans="1:24" ht="19.5" x14ac:dyDescent="0.3">
      <c r="A30" s="139" t="s">
        <v>0</v>
      </c>
      <c r="B30" s="136" t="s">
        <v>31</v>
      </c>
      <c r="C30" s="136" t="s">
        <v>31</v>
      </c>
      <c r="D30" s="136" t="s">
        <v>128</v>
      </c>
      <c r="E30" s="136" t="s">
        <v>128</v>
      </c>
      <c r="F30" s="136" t="s">
        <v>32</v>
      </c>
      <c r="G30" s="137" t="s">
        <v>24</v>
      </c>
      <c r="H30" s="137" t="s">
        <v>24</v>
      </c>
      <c r="K30" s="139" t="s">
        <v>0</v>
      </c>
      <c r="L30" s="136" t="s">
        <v>31</v>
      </c>
      <c r="M30" s="136" t="s">
        <v>31</v>
      </c>
      <c r="N30" s="136" t="s">
        <v>128</v>
      </c>
      <c r="O30" s="136" t="s">
        <v>128</v>
      </c>
      <c r="P30" s="136" t="s">
        <v>32</v>
      </c>
      <c r="Q30" s="137" t="s">
        <v>24</v>
      </c>
      <c r="R30" s="137" t="s">
        <v>24</v>
      </c>
    </row>
    <row r="31" spans="1:24" ht="19.5" x14ac:dyDescent="0.3">
      <c r="A31" s="138" t="s">
        <v>1</v>
      </c>
      <c r="B31" s="136" t="s">
        <v>128</v>
      </c>
      <c r="C31" s="136" t="s">
        <v>128</v>
      </c>
      <c r="D31" s="136" t="s">
        <v>31</v>
      </c>
      <c r="E31" s="136" t="s">
        <v>24</v>
      </c>
      <c r="F31" s="136" t="s">
        <v>24</v>
      </c>
      <c r="G31" s="136" t="s">
        <v>32</v>
      </c>
      <c r="H31" s="136" t="s">
        <v>32</v>
      </c>
      <c r="K31" s="138" t="s">
        <v>1</v>
      </c>
      <c r="L31" s="136"/>
      <c r="M31" s="136"/>
      <c r="N31" s="136"/>
      <c r="O31" s="136" t="s">
        <v>24</v>
      </c>
      <c r="P31" s="136" t="s">
        <v>24</v>
      </c>
      <c r="Q31" s="136"/>
      <c r="R31" s="136"/>
    </row>
    <row r="32" spans="1:24" ht="19.5" x14ac:dyDescent="0.3">
      <c r="A32" s="139" t="s">
        <v>2</v>
      </c>
      <c r="B32" s="137" t="s">
        <v>31</v>
      </c>
      <c r="C32" s="136" t="s">
        <v>127</v>
      </c>
      <c r="D32" s="136" t="s">
        <v>128</v>
      </c>
      <c r="E32" s="136" t="s">
        <v>24</v>
      </c>
      <c r="F32" s="136" t="s">
        <v>24</v>
      </c>
      <c r="G32" s="136" t="s">
        <v>32</v>
      </c>
      <c r="H32" s="136" t="s">
        <v>32</v>
      </c>
      <c r="K32" s="139" t="s">
        <v>2</v>
      </c>
      <c r="L32" s="137"/>
      <c r="M32" s="136"/>
      <c r="N32" s="136"/>
      <c r="O32" s="136" t="s">
        <v>24</v>
      </c>
      <c r="P32" s="136" t="s">
        <v>24</v>
      </c>
      <c r="Q32" s="136"/>
      <c r="R32" s="136"/>
    </row>
    <row r="33" spans="1:18" ht="19.5" x14ac:dyDescent="0.3">
      <c r="A33" s="138" t="s">
        <v>3</v>
      </c>
      <c r="B33" s="136" t="s">
        <v>32</v>
      </c>
      <c r="C33" s="136" t="s">
        <v>24</v>
      </c>
      <c r="D33" s="137" t="s">
        <v>24</v>
      </c>
      <c r="E33" s="136" t="s">
        <v>31</v>
      </c>
      <c r="F33" s="136" t="s">
        <v>31</v>
      </c>
      <c r="G33" s="137" t="s">
        <v>127</v>
      </c>
      <c r="H33" s="136" t="s">
        <v>128</v>
      </c>
      <c r="K33" s="138" t="s">
        <v>3</v>
      </c>
      <c r="L33" s="136"/>
      <c r="M33" s="136" t="s">
        <v>24</v>
      </c>
      <c r="N33" s="137" t="s">
        <v>24</v>
      </c>
      <c r="O33" s="136"/>
      <c r="P33" s="136"/>
      <c r="Q33" s="137"/>
      <c r="R33" s="136"/>
    </row>
    <row r="34" spans="1:18" ht="19.5" x14ac:dyDescent="0.3">
      <c r="A34" s="138" t="s">
        <v>5</v>
      </c>
      <c r="B34" s="136" t="s">
        <v>32</v>
      </c>
      <c r="C34" s="136" t="s">
        <v>32</v>
      </c>
      <c r="D34" s="136" t="s">
        <v>24</v>
      </c>
      <c r="E34" s="136" t="s">
        <v>31</v>
      </c>
      <c r="F34" s="136" t="s">
        <v>128</v>
      </c>
      <c r="G34" s="136" t="s">
        <v>128</v>
      </c>
      <c r="H34" s="137" t="s">
        <v>24</v>
      </c>
      <c r="K34" s="138" t="s">
        <v>5</v>
      </c>
      <c r="L34" s="136"/>
      <c r="M34" s="136"/>
      <c r="N34" s="136" t="s">
        <v>24</v>
      </c>
      <c r="O34" s="136"/>
      <c r="P34" s="136"/>
      <c r="Q34" s="136"/>
      <c r="R34" s="137" t="s">
        <v>24</v>
      </c>
    </row>
    <row r="35" spans="1:18" ht="19.5" x14ac:dyDescent="0.3">
      <c r="A35" s="138" t="s">
        <v>130</v>
      </c>
      <c r="B35" s="136" t="s">
        <v>24</v>
      </c>
      <c r="C35" s="136" t="s">
        <v>24</v>
      </c>
      <c r="D35" s="136" t="s">
        <v>32</v>
      </c>
      <c r="E35" s="136" t="s">
        <v>32</v>
      </c>
      <c r="F35" s="136" t="s">
        <v>24</v>
      </c>
      <c r="G35" s="136" t="s">
        <v>31</v>
      </c>
      <c r="H35" s="136" t="s">
        <v>127</v>
      </c>
      <c r="K35" s="138" t="s">
        <v>130</v>
      </c>
      <c r="L35" s="136" t="s">
        <v>24</v>
      </c>
      <c r="M35" s="136" t="s">
        <v>24</v>
      </c>
      <c r="N35" s="136"/>
      <c r="O35" s="136"/>
      <c r="P35" s="136" t="s">
        <v>24</v>
      </c>
      <c r="Q35" s="136"/>
      <c r="R35" s="136"/>
    </row>
    <row r="36" spans="1:18" ht="19.5" x14ac:dyDescent="0.3">
      <c r="A36" s="138" t="s">
        <v>129</v>
      </c>
      <c r="B36" s="137" t="s">
        <v>24</v>
      </c>
      <c r="C36" s="136" t="s">
        <v>32</v>
      </c>
      <c r="D36" s="136" t="s">
        <v>32</v>
      </c>
      <c r="E36" s="136" t="s">
        <v>24</v>
      </c>
      <c r="F36" s="137" t="s">
        <v>31</v>
      </c>
      <c r="G36" s="137" t="s">
        <v>128</v>
      </c>
      <c r="H36" s="137" t="s">
        <v>128</v>
      </c>
      <c r="K36" s="138" t="s">
        <v>129</v>
      </c>
      <c r="L36" s="137" t="s">
        <v>24</v>
      </c>
      <c r="M36" s="136"/>
      <c r="N36" s="136"/>
      <c r="O36" s="136" t="s">
        <v>24</v>
      </c>
      <c r="P36" s="137"/>
      <c r="Q36" s="137"/>
      <c r="R36" s="137"/>
    </row>
    <row r="37" spans="1:18" ht="19.5" x14ac:dyDescent="0.3">
      <c r="A37" s="138" t="s">
        <v>126</v>
      </c>
      <c r="B37" s="137" t="s">
        <v>24</v>
      </c>
      <c r="C37" s="136" t="s">
        <v>128</v>
      </c>
      <c r="D37" s="136" t="s">
        <v>127</v>
      </c>
      <c r="E37" s="136" t="s">
        <v>32</v>
      </c>
      <c r="F37" s="136" t="s">
        <v>32</v>
      </c>
      <c r="G37" s="136" t="s">
        <v>24</v>
      </c>
      <c r="H37" s="136" t="s">
        <v>31</v>
      </c>
      <c r="K37" s="138" t="s">
        <v>126</v>
      </c>
      <c r="L37" s="137" t="s">
        <v>24</v>
      </c>
      <c r="M37" s="136"/>
      <c r="N37" s="136"/>
      <c r="O37" s="136"/>
      <c r="P37" s="136"/>
      <c r="Q37" s="136" t="s">
        <v>24</v>
      </c>
      <c r="R37" s="136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zoomScaleNormal="100" workbookViewId="0">
      <selection activeCell="H7" sqref="H7"/>
    </sheetView>
  </sheetViews>
  <sheetFormatPr defaultRowHeight="16.5" x14ac:dyDescent="0.3"/>
  <sheetData>
    <row r="1" spans="1:8" ht="19.5" x14ac:dyDescent="0.3">
      <c r="A1" s="132" t="s">
        <v>12</v>
      </c>
      <c r="B1" s="133" t="s">
        <v>13</v>
      </c>
      <c r="C1" s="133" t="s">
        <v>14</v>
      </c>
      <c r="D1" s="133" t="s">
        <v>15</v>
      </c>
      <c r="E1" s="133" t="s">
        <v>16</v>
      </c>
      <c r="F1" s="133" t="s">
        <v>17</v>
      </c>
      <c r="G1" s="134" t="s">
        <v>18</v>
      </c>
      <c r="H1" s="130" t="s">
        <v>19</v>
      </c>
    </row>
    <row r="2" spans="1:8" ht="19.5" x14ac:dyDescent="0.3">
      <c r="A2" s="132"/>
      <c r="B2" s="120"/>
      <c r="C2" s="120"/>
      <c r="D2" s="128">
        <v>1</v>
      </c>
      <c r="E2" s="129">
        <v>2</v>
      </c>
      <c r="F2" s="120">
        <v>3</v>
      </c>
      <c r="G2" s="131">
        <v>4</v>
      </c>
      <c r="H2" s="128">
        <v>5</v>
      </c>
    </row>
    <row r="3" spans="1:8" ht="19.5" x14ac:dyDescent="0.3">
      <c r="A3" s="139" t="s">
        <v>0</v>
      </c>
      <c r="B3" s="136" t="s">
        <v>31</v>
      </c>
      <c r="C3" s="136" t="s">
        <v>31</v>
      </c>
      <c r="D3" s="136" t="s">
        <v>31</v>
      </c>
      <c r="E3" s="136" t="s">
        <v>128</v>
      </c>
      <c r="F3" s="136" t="s">
        <v>128</v>
      </c>
      <c r="G3" s="137" t="s">
        <v>24</v>
      </c>
      <c r="H3" s="137" t="s">
        <v>24</v>
      </c>
    </row>
    <row r="4" spans="1:8" ht="19.5" x14ac:dyDescent="0.3">
      <c r="A4" s="138" t="s">
        <v>1</v>
      </c>
      <c r="B4" s="137" t="s">
        <v>24</v>
      </c>
      <c r="C4" s="136"/>
      <c r="D4" s="136"/>
      <c r="E4" s="136"/>
      <c r="F4" s="136" t="s">
        <v>97</v>
      </c>
      <c r="G4" s="136" t="s">
        <v>97</v>
      </c>
      <c r="H4" s="136" t="s">
        <v>24</v>
      </c>
    </row>
    <row r="5" spans="1:8" ht="19.5" x14ac:dyDescent="0.3">
      <c r="A5" s="139" t="s">
        <v>2</v>
      </c>
      <c r="B5" s="137" t="s">
        <v>24</v>
      </c>
      <c r="C5" s="136" t="s">
        <v>24</v>
      </c>
      <c r="D5" s="136" t="s">
        <v>24</v>
      </c>
      <c r="E5" s="136"/>
      <c r="F5" s="136"/>
      <c r="G5" s="136" t="s">
        <v>97</v>
      </c>
      <c r="H5" s="136" t="s">
        <v>97</v>
      </c>
    </row>
    <row r="6" spans="1:8" ht="19.5" x14ac:dyDescent="0.3">
      <c r="A6" s="138" t="s">
        <v>3</v>
      </c>
      <c r="B6" s="137"/>
      <c r="C6" s="136" t="s">
        <v>97</v>
      </c>
      <c r="D6" s="136" t="s">
        <v>97</v>
      </c>
      <c r="E6" s="137" t="s">
        <v>24</v>
      </c>
      <c r="F6" s="136" t="s">
        <v>24</v>
      </c>
      <c r="G6" s="136"/>
      <c r="H6" s="136"/>
    </row>
    <row r="7" spans="1:8" ht="19.5" x14ac:dyDescent="0.3">
      <c r="A7" s="138" t="s">
        <v>5</v>
      </c>
      <c r="B7" s="136" t="s">
        <v>97</v>
      </c>
      <c r="C7" s="136" t="s">
        <v>97</v>
      </c>
      <c r="D7" s="137" t="s">
        <v>24</v>
      </c>
      <c r="E7" s="136" t="s">
        <v>24</v>
      </c>
      <c r="F7" s="136"/>
      <c r="G7" s="137"/>
      <c r="H7" s="136"/>
    </row>
    <row r="8" spans="1:8" ht="19.5" x14ac:dyDescent="0.3">
      <c r="A8" s="138" t="s">
        <v>130</v>
      </c>
      <c r="B8" s="137"/>
      <c r="C8" s="136" t="s">
        <v>24</v>
      </c>
      <c r="D8" s="136" t="s">
        <v>97</v>
      </c>
      <c r="E8" s="136" t="s">
        <v>97</v>
      </c>
      <c r="F8" s="137" t="s">
        <v>24</v>
      </c>
      <c r="G8" s="136"/>
      <c r="H8" s="136"/>
    </row>
    <row r="9" spans="1:8" ht="19.5" x14ac:dyDescent="0.3">
      <c r="A9" s="138" t="s">
        <v>129</v>
      </c>
      <c r="B9" s="136" t="s">
        <v>97</v>
      </c>
      <c r="C9" s="137" t="s">
        <v>24</v>
      </c>
      <c r="D9" s="136"/>
      <c r="E9" s="136"/>
      <c r="F9" s="136" t="s">
        <v>97</v>
      </c>
      <c r="G9" s="137" t="s">
        <v>24</v>
      </c>
      <c r="H9" s="136"/>
    </row>
    <row r="10" spans="1:8" ht="19.5" x14ac:dyDescent="0.3">
      <c r="A10" s="138" t="s">
        <v>126</v>
      </c>
      <c r="B10" s="137" t="s">
        <v>24</v>
      </c>
      <c r="C10" s="136"/>
      <c r="D10" s="136"/>
      <c r="E10" s="136" t="s">
        <v>97</v>
      </c>
      <c r="F10" s="136"/>
      <c r="G10" s="136" t="s">
        <v>24</v>
      </c>
      <c r="H10" s="136" t="s">
        <v>97</v>
      </c>
    </row>
    <row r="11" spans="1:8" ht="19.5" x14ac:dyDescent="0.3">
      <c r="A11" s="118" t="s">
        <v>107</v>
      </c>
      <c r="B11" s="125" t="str">
        <f>IF(B12=2,"b","a")</f>
        <v>a</v>
      </c>
      <c r="C11" s="125" t="str">
        <f t="shared" ref="C11:H11" si="0">IF(C12=2,"b","a")</f>
        <v>a</v>
      </c>
      <c r="D11" s="125" t="str">
        <f t="shared" si="0"/>
        <v>b</v>
      </c>
      <c r="E11" s="125" t="str">
        <f t="shared" si="0"/>
        <v>b</v>
      </c>
      <c r="F11" s="125" t="str">
        <f t="shared" si="0"/>
        <v>b</v>
      </c>
      <c r="G11" s="125" t="str">
        <f t="shared" si="0"/>
        <v>a</v>
      </c>
      <c r="H11" s="125" t="str">
        <f t="shared" si="0"/>
        <v>b</v>
      </c>
    </row>
    <row r="12" spans="1:8" ht="19.5" x14ac:dyDescent="0.3">
      <c r="A12" s="119" t="s">
        <v>106</v>
      </c>
      <c r="B12" s="117">
        <f t="shared" ref="B12:H12" si="1">COUNTIF(B3:B10,"휴무")</f>
        <v>3</v>
      </c>
      <c r="C12" s="117">
        <f t="shared" si="1"/>
        <v>3</v>
      </c>
      <c r="D12" s="117">
        <f t="shared" si="1"/>
        <v>2</v>
      </c>
      <c r="E12" s="117">
        <f t="shared" si="1"/>
        <v>2</v>
      </c>
      <c r="F12" s="117">
        <f t="shared" si="1"/>
        <v>2</v>
      </c>
      <c r="G12" s="117">
        <f t="shared" si="1"/>
        <v>3</v>
      </c>
      <c r="H12" s="117">
        <f t="shared" si="1"/>
        <v>2</v>
      </c>
    </row>
    <row r="13" spans="1:8" ht="19.5" x14ac:dyDescent="0.3">
      <c r="A13" s="119" t="s">
        <v>102</v>
      </c>
      <c r="B13" s="117">
        <f t="shared" ref="B13:H13" si="2">IF(B11="a",2,1)</f>
        <v>2</v>
      </c>
      <c r="C13" s="117">
        <f t="shared" si="2"/>
        <v>2</v>
      </c>
      <c r="D13" s="117">
        <f t="shared" si="2"/>
        <v>1</v>
      </c>
      <c r="E13" s="117">
        <f t="shared" si="2"/>
        <v>1</v>
      </c>
      <c r="F13" s="117">
        <f t="shared" si="2"/>
        <v>1</v>
      </c>
      <c r="G13" s="117">
        <f t="shared" si="2"/>
        <v>2</v>
      </c>
      <c r="H13" s="117">
        <f t="shared" si="2"/>
        <v>1</v>
      </c>
    </row>
    <row r="14" spans="1:8" ht="19.5" x14ac:dyDescent="0.3">
      <c r="A14" s="119" t="s">
        <v>103</v>
      </c>
      <c r="B14" s="117">
        <f t="shared" ref="B14:H14" si="3">IF(B11="a",1,2)</f>
        <v>1</v>
      </c>
      <c r="C14" s="117">
        <f t="shared" si="3"/>
        <v>1</v>
      </c>
      <c r="D14" s="117">
        <f t="shared" si="3"/>
        <v>2</v>
      </c>
      <c r="E14" s="117">
        <f t="shared" si="3"/>
        <v>2</v>
      </c>
      <c r="F14" s="117">
        <f t="shared" si="3"/>
        <v>2</v>
      </c>
      <c r="G14" s="117">
        <f t="shared" si="3"/>
        <v>1</v>
      </c>
      <c r="H14" s="117">
        <f t="shared" si="3"/>
        <v>2</v>
      </c>
    </row>
    <row r="15" spans="1:8" ht="19.5" x14ac:dyDescent="0.3">
      <c r="A15" s="119" t="s">
        <v>104</v>
      </c>
      <c r="B15" s="117">
        <f t="shared" ref="B15:H15" si="4">IF(B11="a",0,1)</f>
        <v>0</v>
      </c>
      <c r="C15" s="117">
        <f t="shared" si="4"/>
        <v>0</v>
      </c>
      <c r="D15" s="117">
        <f t="shared" si="4"/>
        <v>1</v>
      </c>
      <c r="E15" s="117">
        <f t="shared" si="4"/>
        <v>1</v>
      </c>
      <c r="F15" s="117">
        <f t="shared" si="4"/>
        <v>1</v>
      </c>
      <c r="G15" s="117">
        <f t="shared" si="4"/>
        <v>0</v>
      </c>
      <c r="H15" s="117">
        <f t="shared" si="4"/>
        <v>1</v>
      </c>
    </row>
    <row r="16" spans="1:8" ht="19.5" x14ac:dyDescent="0.3">
      <c r="A16" s="119" t="s">
        <v>105</v>
      </c>
      <c r="B16" s="117">
        <v>2</v>
      </c>
      <c r="C16" s="117">
        <v>2</v>
      </c>
      <c r="D16" s="117">
        <v>2</v>
      </c>
      <c r="E16" s="117">
        <v>2</v>
      </c>
      <c r="F16" s="117">
        <v>2</v>
      </c>
      <c r="G16" s="117">
        <v>2</v>
      </c>
      <c r="H16" s="117">
        <v>2</v>
      </c>
    </row>
    <row r="17" spans="1:8" ht="19.5" x14ac:dyDescent="0.3">
      <c r="A17" s="93" t="s">
        <v>107</v>
      </c>
      <c r="B17" s="94" t="str">
        <f>IF(B18=2,"b","a")</f>
        <v>a</v>
      </c>
      <c r="C17" s="94" t="str">
        <f t="shared" ref="C17:H17" si="5">IF(C18=2,"b","a")</f>
        <v>a</v>
      </c>
      <c r="D17" s="94" t="str">
        <f t="shared" si="5"/>
        <v>b</v>
      </c>
      <c r="E17" s="94" t="str">
        <f t="shared" si="5"/>
        <v>b</v>
      </c>
      <c r="F17" s="94" t="str">
        <f t="shared" si="5"/>
        <v>b</v>
      </c>
      <c r="G17" s="94" t="str">
        <f t="shared" si="5"/>
        <v>a</v>
      </c>
      <c r="H17" s="94" t="str">
        <f t="shared" si="5"/>
        <v>b</v>
      </c>
    </row>
    <row r="18" spans="1:8" ht="19.5" x14ac:dyDescent="0.3">
      <c r="A18" s="101" t="s">
        <v>106</v>
      </c>
      <c r="B18" s="102">
        <f t="shared" ref="B18:H18" si="6">COUNTIF(B3:B10,"휴무")</f>
        <v>3</v>
      </c>
      <c r="C18" s="102">
        <f t="shared" si="6"/>
        <v>3</v>
      </c>
      <c r="D18" s="102">
        <f t="shared" si="6"/>
        <v>2</v>
      </c>
      <c r="E18" s="102">
        <f t="shared" si="6"/>
        <v>2</v>
      </c>
      <c r="F18" s="102">
        <f t="shared" si="6"/>
        <v>2</v>
      </c>
      <c r="G18" s="102">
        <f t="shared" si="6"/>
        <v>3</v>
      </c>
      <c r="H18" s="102">
        <f t="shared" si="6"/>
        <v>2</v>
      </c>
    </row>
    <row r="19" spans="1:8" ht="19.5" x14ac:dyDescent="0.3">
      <c r="A19" s="101" t="s">
        <v>102</v>
      </c>
      <c r="B19" s="102">
        <f t="shared" ref="B19:H19" si="7">COUNTIF(B3:B10,"주간")</f>
        <v>1</v>
      </c>
      <c r="C19" s="102">
        <f t="shared" si="7"/>
        <v>1</v>
      </c>
      <c r="D19" s="102">
        <f t="shared" si="7"/>
        <v>1</v>
      </c>
      <c r="E19" s="102">
        <f t="shared" si="7"/>
        <v>0</v>
      </c>
      <c r="F19" s="102">
        <f t="shared" si="7"/>
        <v>0</v>
      </c>
      <c r="G19" s="102">
        <f t="shared" si="7"/>
        <v>0</v>
      </c>
      <c r="H19" s="102">
        <f t="shared" si="7"/>
        <v>0</v>
      </c>
    </row>
    <row r="20" spans="1:8" ht="19.5" x14ac:dyDescent="0.3">
      <c r="A20" s="101" t="s">
        <v>103</v>
      </c>
      <c r="B20" s="102">
        <f t="shared" ref="B20:H20" si="8">COUNTIF(B3:B10,"오전")</f>
        <v>0</v>
      </c>
      <c r="C20" s="102">
        <f t="shared" si="8"/>
        <v>0</v>
      </c>
      <c r="D20" s="102">
        <f t="shared" si="8"/>
        <v>0</v>
      </c>
      <c r="E20" s="102">
        <f t="shared" si="8"/>
        <v>1</v>
      </c>
      <c r="F20" s="102">
        <f t="shared" si="8"/>
        <v>1</v>
      </c>
      <c r="G20" s="102">
        <f t="shared" si="8"/>
        <v>0</v>
      </c>
      <c r="H20" s="102">
        <f t="shared" si="8"/>
        <v>0</v>
      </c>
    </row>
    <row r="21" spans="1:8" ht="19.5" x14ac:dyDescent="0.3">
      <c r="A21" s="101" t="s">
        <v>104</v>
      </c>
      <c r="B21" s="102">
        <f t="shared" ref="B21:H21" si="9">COUNTIF(B3:B10,"오후")</f>
        <v>0</v>
      </c>
      <c r="C21" s="102">
        <f t="shared" si="9"/>
        <v>0</v>
      </c>
      <c r="D21" s="102">
        <f t="shared" si="9"/>
        <v>0</v>
      </c>
      <c r="E21" s="102">
        <f t="shared" si="9"/>
        <v>0</v>
      </c>
      <c r="F21" s="102">
        <f t="shared" si="9"/>
        <v>0</v>
      </c>
      <c r="G21" s="102">
        <f t="shared" si="9"/>
        <v>0</v>
      </c>
      <c r="H21" s="102">
        <f t="shared" si="9"/>
        <v>0</v>
      </c>
    </row>
    <row r="22" spans="1:8" ht="19.5" x14ac:dyDescent="0.3">
      <c r="A22" s="101" t="s">
        <v>105</v>
      </c>
      <c r="B22" s="102">
        <f t="shared" ref="B22:H22" si="10">COUNTIF(B3:B10,"야간")</f>
        <v>2</v>
      </c>
      <c r="C22" s="102">
        <f t="shared" si="10"/>
        <v>2</v>
      </c>
      <c r="D22" s="102">
        <f t="shared" si="10"/>
        <v>2</v>
      </c>
      <c r="E22" s="102">
        <f t="shared" si="10"/>
        <v>2</v>
      </c>
      <c r="F22" s="102">
        <f t="shared" si="10"/>
        <v>2</v>
      </c>
      <c r="G22" s="102">
        <f t="shared" si="10"/>
        <v>2</v>
      </c>
      <c r="H22" s="102">
        <f t="shared" si="10"/>
        <v>2</v>
      </c>
    </row>
    <row r="23" spans="1:8" ht="19.5" x14ac:dyDescent="0.3">
      <c r="A23" s="103"/>
      <c r="B23" s="104"/>
      <c r="C23" s="104"/>
      <c r="D23" s="104"/>
      <c r="E23" s="104"/>
      <c r="F23" s="104"/>
      <c r="G23" s="104"/>
      <c r="H23" s="104"/>
    </row>
    <row r="24" spans="1:8" ht="19.5" x14ac:dyDescent="0.3">
      <c r="A24" s="92" t="s">
        <v>25</v>
      </c>
      <c r="B24" s="125">
        <v>6</v>
      </c>
      <c r="C24" s="125">
        <v>7</v>
      </c>
      <c r="D24" s="125">
        <v>8</v>
      </c>
      <c r="E24" s="125">
        <v>9</v>
      </c>
      <c r="F24" s="125">
        <v>10</v>
      </c>
      <c r="G24" s="126">
        <v>11</v>
      </c>
      <c r="H24" s="127">
        <v>12</v>
      </c>
    </row>
    <row r="25" spans="1:8" ht="19.5" x14ac:dyDescent="0.3">
      <c r="A25" s="139" t="s">
        <v>0</v>
      </c>
      <c r="B25" s="136"/>
      <c r="C25" s="136"/>
      <c r="D25" s="136"/>
      <c r="E25" s="136"/>
      <c r="F25" s="136"/>
      <c r="G25" s="137" t="s">
        <v>24</v>
      </c>
      <c r="H25" s="137" t="s">
        <v>24</v>
      </c>
    </row>
    <row r="26" spans="1:8" ht="19.5" x14ac:dyDescent="0.3">
      <c r="A26" s="138" t="s">
        <v>1</v>
      </c>
      <c r="B26" s="136"/>
      <c r="C26" s="136"/>
      <c r="D26" s="137" t="s">
        <v>24</v>
      </c>
      <c r="E26" s="136"/>
      <c r="F26" s="137" t="s">
        <v>24</v>
      </c>
      <c r="G26" s="137"/>
      <c r="H26" s="136"/>
    </row>
    <row r="27" spans="1:8" ht="19.5" x14ac:dyDescent="0.3">
      <c r="A27" s="139" t="s">
        <v>2</v>
      </c>
      <c r="B27" s="136" t="s">
        <v>24</v>
      </c>
      <c r="C27" s="136"/>
      <c r="D27" s="136"/>
      <c r="E27" s="137" t="s">
        <v>24</v>
      </c>
      <c r="F27" s="136"/>
      <c r="G27" s="136"/>
      <c r="H27" s="137"/>
    </row>
    <row r="28" spans="1:8" ht="19.5" x14ac:dyDescent="0.3">
      <c r="A28" s="138" t="s">
        <v>3</v>
      </c>
      <c r="B28" s="136"/>
      <c r="C28" s="136" t="s">
        <v>24</v>
      </c>
      <c r="D28" s="136"/>
      <c r="E28" s="136"/>
      <c r="F28" s="137" t="s">
        <v>24</v>
      </c>
      <c r="G28" s="136"/>
      <c r="H28" s="137"/>
    </row>
    <row r="29" spans="1:8" ht="19.5" x14ac:dyDescent="0.3">
      <c r="A29" s="138" t="s">
        <v>5</v>
      </c>
      <c r="B29" s="136"/>
      <c r="C29" s="136"/>
      <c r="D29" s="136"/>
      <c r="E29" s="136" t="s">
        <v>24</v>
      </c>
      <c r="F29" s="136"/>
      <c r="G29" s="136"/>
      <c r="H29" s="137" t="s">
        <v>24</v>
      </c>
    </row>
    <row r="30" spans="1:8" ht="19.5" x14ac:dyDescent="0.3">
      <c r="A30" s="138" t="s">
        <v>130</v>
      </c>
      <c r="B30" s="136" t="s">
        <v>24</v>
      </c>
      <c r="C30" s="136"/>
      <c r="D30" s="137" t="s">
        <v>24</v>
      </c>
      <c r="E30" s="136"/>
      <c r="F30" s="136"/>
      <c r="G30" s="136"/>
      <c r="H30" s="136"/>
    </row>
    <row r="31" spans="1:8" ht="19.5" x14ac:dyDescent="0.3">
      <c r="A31" s="138" t="s">
        <v>129</v>
      </c>
      <c r="B31" s="136"/>
      <c r="C31" s="136" t="s">
        <v>24</v>
      </c>
      <c r="D31" s="136"/>
      <c r="E31" s="136"/>
      <c r="F31" s="136"/>
      <c r="G31" s="137" t="s">
        <v>24</v>
      </c>
      <c r="H31" s="136"/>
    </row>
    <row r="32" spans="1:8" ht="19.5" x14ac:dyDescent="0.3">
      <c r="A32" s="138" t="s">
        <v>126</v>
      </c>
      <c r="B32" s="137" t="s">
        <v>24</v>
      </c>
      <c r="C32" s="136" t="s">
        <v>24</v>
      </c>
      <c r="D32" s="137"/>
      <c r="E32" s="136"/>
      <c r="F32" s="136"/>
      <c r="G32" s="137" t="s">
        <v>24</v>
      </c>
      <c r="H32" s="136"/>
    </row>
    <row r="33" spans="1:8" ht="19.5" x14ac:dyDescent="0.3">
      <c r="A33" s="118" t="s">
        <v>107</v>
      </c>
      <c r="B33" s="125" t="str">
        <f>IF(B34=2,"b","a")</f>
        <v>a</v>
      </c>
      <c r="C33" s="125" t="str">
        <f t="shared" ref="C33:H33" si="11">IF(C34=2,"b","a")</f>
        <v>a</v>
      </c>
      <c r="D33" s="125" t="str">
        <f t="shared" si="11"/>
        <v>b</v>
      </c>
      <c r="E33" s="125" t="str">
        <f t="shared" si="11"/>
        <v>b</v>
      </c>
      <c r="F33" s="125" t="str">
        <f t="shared" si="11"/>
        <v>b</v>
      </c>
      <c r="G33" s="125" t="str">
        <f t="shared" si="11"/>
        <v>a</v>
      </c>
      <c r="H33" s="125" t="str">
        <f t="shared" si="11"/>
        <v>b</v>
      </c>
    </row>
    <row r="34" spans="1:8" ht="19.5" x14ac:dyDescent="0.3">
      <c r="A34" s="119" t="s">
        <v>106</v>
      </c>
      <c r="B34" s="117">
        <f t="shared" ref="B34:H34" si="12">COUNTIF(B25:B32,"휴무")</f>
        <v>3</v>
      </c>
      <c r="C34" s="117">
        <f t="shared" si="12"/>
        <v>3</v>
      </c>
      <c r="D34" s="117">
        <f t="shared" si="12"/>
        <v>2</v>
      </c>
      <c r="E34" s="117">
        <f t="shared" si="12"/>
        <v>2</v>
      </c>
      <c r="F34" s="117">
        <f t="shared" si="12"/>
        <v>2</v>
      </c>
      <c r="G34" s="117">
        <f t="shared" si="12"/>
        <v>3</v>
      </c>
      <c r="H34" s="117">
        <f t="shared" si="12"/>
        <v>2</v>
      </c>
    </row>
    <row r="35" spans="1:8" ht="19.5" x14ac:dyDescent="0.3">
      <c r="A35" s="119" t="s">
        <v>102</v>
      </c>
      <c r="B35" s="117">
        <f t="shared" ref="B35:H35" si="13">IF(B33="a",2,1)</f>
        <v>2</v>
      </c>
      <c r="C35" s="117">
        <f t="shared" si="13"/>
        <v>2</v>
      </c>
      <c r="D35" s="117">
        <f t="shared" si="13"/>
        <v>1</v>
      </c>
      <c r="E35" s="117">
        <f t="shared" si="13"/>
        <v>1</v>
      </c>
      <c r="F35" s="117">
        <f t="shared" si="13"/>
        <v>1</v>
      </c>
      <c r="G35" s="117">
        <f t="shared" si="13"/>
        <v>2</v>
      </c>
      <c r="H35" s="117">
        <f t="shared" si="13"/>
        <v>1</v>
      </c>
    </row>
    <row r="36" spans="1:8" ht="19.5" x14ac:dyDescent="0.3">
      <c r="A36" s="119" t="s">
        <v>103</v>
      </c>
      <c r="B36" s="117">
        <f t="shared" ref="B36:H36" si="14">IF(B33="a",1,2)</f>
        <v>1</v>
      </c>
      <c r="C36" s="117">
        <f t="shared" si="14"/>
        <v>1</v>
      </c>
      <c r="D36" s="117">
        <f t="shared" si="14"/>
        <v>2</v>
      </c>
      <c r="E36" s="117">
        <f t="shared" si="14"/>
        <v>2</v>
      </c>
      <c r="F36" s="117">
        <f t="shared" si="14"/>
        <v>2</v>
      </c>
      <c r="G36" s="117">
        <f t="shared" si="14"/>
        <v>1</v>
      </c>
      <c r="H36" s="117">
        <f t="shared" si="14"/>
        <v>2</v>
      </c>
    </row>
    <row r="37" spans="1:8" ht="19.5" x14ac:dyDescent="0.3">
      <c r="A37" s="119" t="s">
        <v>104</v>
      </c>
      <c r="B37" s="117">
        <f t="shared" ref="B37:H37" si="15">IF(B33="a",0,1)</f>
        <v>0</v>
      </c>
      <c r="C37" s="117">
        <f t="shared" si="15"/>
        <v>0</v>
      </c>
      <c r="D37" s="117">
        <f t="shared" si="15"/>
        <v>1</v>
      </c>
      <c r="E37" s="117">
        <f t="shared" si="15"/>
        <v>1</v>
      </c>
      <c r="F37" s="117">
        <f t="shared" si="15"/>
        <v>1</v>
      </c>
      <c r="G37" s="117">
        <f t="shared" si="15"/>
        <v>0</v>
      </c>
      <c r="H37" s="117">
        <f t="shared" si="15"/>
        <v>1</v>
      </c>
    </row>
    <row r="38" spans="1:8" ht="19.5" x14ac:dyDescent="0.3">
      <c r="A38" s="119" t="s">
        <v>105</v>
      </c>
      <c r="B38" s="117">
        <v>2</v>
      </c>
      <c r="C38" s="117">
        <v>2</v>
      </c>
      <c r="D38" s="117">
        <v>2</v>
      </c>
      <c r="E38" s="117">
        <v>2</v>
      </c>
      <c r="F38" s="117">
        <v>2</v>
      </c>
      <c r="G38" s="117">
        <v>2</v>
      </c>
      <c r="H38" s="117">
        <v>2</v>
      </c>
    </row>
    <row r="39" spans="1:8" ht="19.5" x14ac:dyDescent="0.3">
      <c r="A39" s="93" t="s">
        <v>107</v>
      </c>
      <c r="B39" s="94" t="str">
        <f>IF(B40=2,"b","a")</f>
        <v>a</v>
      </c>
      <c r="C39" s="94" t="str">
        <f t="shared" ref="C39:H39" si="16">IF(C40=2,"b","a")</f>
        <v>a</v>
      </c>
      <c r="D39" s="94" t="str">
        <f t="shared" si="16"/>
        <v>b</v>
      </c>
      <c r="E39" s="94" t="str">
        <f t="shared" si="16"/>
        <v>b</v>
      </c>
      <c r="F39" s="94" t="str">
        <f t="shared" si="16"/>
        <v>b</v>
      </c>
      <c r="G39" s="94" t="str">
        <f t="shared" si="16"/>
        <v>a</v>
      </c>
      <c r="H39" s="94" t="str">
        <f t="shared" si="16"/>
        <v>b</v>
      </c>
    </row>
    <row r="40" spans="1:8" ht="19.5" x14ac:dyDescent="0.3">
      <c r="A40" s="101" t="s">
        <v>106</v>
      </c>
      <c r="B40" s="102">
        <f t="shared" ref="B40:H40" si="17">COUNTIF(B25:B32,"휴무")</f>
        <v>3</v>
      </c>
      <c r="C40" s="102">
        <f t="shared" si="17"/>
        <v>3</v>
      </c>
      <c r="D40" s="102">
        <f t="shared" si="17"/>
        <v>2</v>
      </c>
      <c r="E40" s="102">
        <f t="shared" si="17"/>
        <v>2</v>
      </c>
      <c r="F40" s="102">
        <f t="shared" si="17"/>
        <v>2</v>
      </c>
      <c r="G40" s="102">
        <f t="shared" si="17"/>
        <v>3</v>
      </c>
      <c r="H40" s="102">
        <f t="shared" si="17"/>
        <v>2</v>
      </c>
    </row>
    <row r="41" spans="1:8" ht="19.5" x14ac:dyDescent="0.3">
      <c r="A41" s="101" t="s">
        <v>102</v>
      </c>
      <c r="B41" s="102">
        <f t="shared" ref="B41:H41" si="18">COUNTIF(B25:B32,"주간")</f>
        <v>0</v>
      </c>
      <c r="C41" s="102">
        <f t="shared" si="18"/>
        <v>0</v>
      </c>
      <c r="D41" s="102">
        <f t="shared" si="18"/>
        <v>0</v>
      </c>
      <c r="E41" s="102">
        <f t="shared" si="18"/>
        <v>0</v>
      </c>
      <c r="F41" s="102">
        <f t="shared" si="18"/>
        <v>0</v>
      </c>
      <c r="G41" s="102">
        <f t="shared" si="18"/>
        <v>0</v>
      </c>
      <c r="H41" s="102">
        <f t="shared" si="18"/>
        <v>0</v>
      </c>
    </row>
    <row r="42" spans="1:8" ht="19.5" x14ac:dyDescent="0.3">
      <c r="A42" s="101" t="s">
        <v>103</v>
      </c>
      <c r="B42" s="102">
        <f t="shared" ref="B42:H42" si="19">COUNTIF(B25:B32,"오전")</f>
        <v>0</v>
      </c>
      <c r="C42" s="102">
        <f t="shared" si="19"/>
        <v>0</v>
      </c>
      <c r="D42" s="102">
        <f t="shared" si="19"/>
        <v>0</v>
      </c>
      <c r="E42" s="102">
        <f t="shared" si="19"/>
        <v>0</v>
      </c>
      <c r="F42" s="102">
        <f t="shared" si="19"/>
        <v>0</v>
      </c>
      <c r="G42" s="102">
        <f t="shared" si="19"/>
        <v>0</v>
      </c>
      <c r="H42" s="102">
        <f t="shared" si="19"/>
        <v>0</v>
      </c>
    </row>
    <row r="43" spans="1:8" ht="19.5" x14ac:dyDescent="0.3">
      <c r="A43" s="101" t="s">
        <v>104</v>
      </c>
      <c r="B43" s="102">
        <f t="shared" ref="B43:H43" si="20">COUNTIF(B25:B32,"오후")</f>
        <v>0</v>
      </c>
      <c r="C43" s="102">
        <f t="shared" si="20"/>
        <v>0</v>
      </c>
      <c r="D43" s="102">
        <f t="shared" si="20"/>
        <v>0</v>
      </c>
      <c r="E43" s="102">
        <f t="shared" si="20"/>
        <v>0</v>
      </c>
      <c r="F43" s="102">
        <f t="shared" si="20"/>
        <v>0</v>
      </c>
      <c r="G43" s="102">
        <f t="shared" si="20"/>
        <v>0</v>
      </c>
      <c r="H43" s="102">
        <f t="shared" si="20"/>
        <v>0</v>
      </c>
    </row>
    <row r="44" spans="1:8" ht="19.5" x14ac:dyDescent="0.3">
      <c r="A44" s="101" t="s">
        <v>105</v>
      </c>
      <c r="B44" s="102">
        <f t="shared" ref="B44:H44" si="21">COUNTIF(B25:B32,"야간")</f>
        <v>0</v>
      </c>
      <c r="C44" s="102">
        <f t="shared" si="21"/>
        <v>0</v>
      </c>
      <c r="D44" s="102">
        <f t="shared" si="21"/>
        <v>0</v>
      </c>
      <c r="E44" s="102">
        <f t="shared" si="21"/>
        <v>0</v>
      </c>
      <c r="F44" s="102">
        <f t="shared" si="21"/>
        <v>0</v>
      </c>
      <c r="G44" s="102">
        <f t="shared" si="21"/>
        <v>0</v>
      </c>
      <c r="H44" s="102">
        <f t="shared" si="21"/>
        <v>0</v>
      </c>
    </row>
    <row r="45" spans="1:8" ht="19.5" x14ac:dyDescent="0.3">
      <c r="A45" s="92" t="s">
        <v>25</v>
      </c>
      <c r="B45" s="122">
        <v>13</v>
      </c>
      <c r="C45" s="123">
        <v>14</v>
      </c>
      <c r="D45" s="123">
        <v>15</v>
      </c>
      <c r="E45" s="123">
        <v>16</v>
      </c>
      <c r="F45" s="122">
        <v>17</v>
      </c>
      <c r="G45" s="126">
        <v>18</v>
      </c>
      <c r="H45" s="121">
        <v>19</v>
      </c>
    </row>
    <row r="46" spans="1:8" ht="19.5" x14ac:dyDescent="0.3">
      <c r="A46" s="139" t="s">
        <v>0</v>
      </c>
      <c r="B46" s="136"/>
      <c r="C46" s="136"/>
      <c r="D46" s="136"/>
      <c r="E46" s="136"/>
      <c r="F46" s="136"/>
      <c r="G46" s="137" t="s">
        <v>24</v>
      </c>
      <c r="H46" s="137" t="s">
        <v>24</v>
      </c>
    </row>
    <row r="47" spans="1:8" ht="19.5" x14ac:dyDescent="0.3">
      <c r="A47" s="138" t="s">
        <v>1</v>
      </c>
      <c r="B47" s="136"/>
      <c r="C47" s="136"/>
      <c r="D47" s="136"/>
      <c r="E47" s="136" t="s">
        <v>24</v>
      </c>
      <c r="F47" s="136" t="s">
        <v>24</v>
      </c>
      <c r="G47" s="136"/>
      <c r="H47" s="136"/>
    </row>
    <row r="48" spans="1:8" ht="19.5" x14ac:dyDescent="0.3">
      <c r="A48" s="139" t="s">
        <v>2</v>
      </c>
      <c r="B48" s="137"/>
      <c r="C48" s="136"/>
      <c r="D48" s="136"/>
      <c r="E48" s="136" t="s">
        <v>24</v>
      </c>
      <c r="F48" s="136" t="s">
        <v>24</v>
      </c>
      <c r="G48" s="136"/>
      <c r="H48" s="136"/>
    </row>
    <row r="49" spans="1:8" ht="19.5" x14ac:dyDescent="0.3">
      <c r="A49" s="138" t="s">
        <v>3</v>
      </c>
      <c r="B49" s="136"/>
      <c r="C49" s="136" t="s">
        <v>24</v>
      </c>
      <c r="D49" s="137" t="s">
        <v>24</v>
      </c>
      <c r="E49" s="136"/>
      <c r="F49" s="136"/>
      <c r="G49" s="137"/>
      <c r="H49" s="136"/>
    </row>
    <row r="50" spans="1:8" ht="19.5" x14ac:dyDescent="0.3">
      <c r="A50" s="138" t="s">
        <v>5</v>
      </c>
      <c r="B50" s="136"/>
      <c r="C50" s="136"/>
      <c r="D50" s="136" t="s">
        <v>24</v>
      </c>
      <c r="E50" s="136"/>
      <c r="F50" s="136"/>
      <c r="G50" s="136"/>
      <c r="H50" s="137" t="s">
        <v>24</v>
      </c>
    </row>
    <row r="51" spans="1:8" ht="19.5" x14ac:dyDescent="0.3">
      <c r="A51" s="138" t="s">
        <v>130</v>
      </c>
      <c r="B51" s="136" t="s">
        <v>24</v>
      </c>
      <c r="C51" s="136" t="s">
        <v>24</v>
      </c>
      <c r="D51" s="136"/>
      <c r="E51" s="136"/>
      <c r="F51" s="136" t="s">
        <v>24</v>
      </c>
      <c r="G51" s="136"/>
      <c r="H51" s="136"/>
    </row>
    <row r="52" spans="1:8" ht="19.5" x14ac:dyDescent="0.3">
      <c r="A52" s="138" t="s">
        <v>129</v>
      </c>
      <c r="B52" s="137" t="s">
        <v>24</v>
      </c>
      <c r="C52" s="136"/>
      <c r="D52" s="136"/>
      <c r="E52" s="136" t="s">
        <v>24</v>
      </c>
      <c r="F52" s="137"/>
      <c r="G52" s="137"/>
      <c r="H52" s="137"/>
    </row>
    <row r="53" spans="1:8" ht="19.5" x14ac:dyDescent="0.3">
      <c r="A53" s="138" t="s">
        <v>126</v>
      </c>
      <c r="B53" s="137" t="s">
        <v>24</v>
      </c>
      <c r="C53" s="136"/>
      <c r="D53" s="136"/>
      <c r="E53" s="136"/>
      <c r="F53" s="136"/>
      <c r="G53" s="136" t="s">
        <v>24</v>
      </c>
      <c r="H53" s="136"/>
    </row>
    <row r="54" spans="1:8" ht="19.5" x14ac:dyDescent="0.3">
      <c r="A54" s="118" t="s">
        <v>107</v>
      </c>
      <c r="B54" s="125" t="str">
        <f>IF(B55=2,"b","a")</f>
        <v>a</v>
      </c>
      <c r="C54" s="125" t="str">
        <f t="shared" ref="C54:H54" si="22">IF(C55=2,"b","a")</f>
        <v>b</v>
      </c>
      <c r="D54" s="125" t="str">
        <f t="shared" si="22"/>
        <v>b</v>
      </c>
      <c r="E54" s="125" t="str">
        <f t="shared" si="22"/>
        <v>a</v>
      </c>
      <c r="F54" s="125" t="str">
        <f t="shared" si="22"/>
        <v>a</v>
      </c>
      <c r="G54" s="125" t="str">
        <f t="shared" si="22"/>
        <v>b</v>
      </c>
      <c r="H54" s="125" t="str">
        <f t="shared" si="22"/>
        <v>b</v>
      </c>
    </row>
    <row r="55" spans="1:8" ht="19.5" x14ac:dyDescent="0.3">
      <c r="A55" s="119" t="s">
        <v>106</v>
      </c>
      <c r="B55" s="117">
        <f t="shared" ref="B55:H55" si="23">COUNTIF(B46:B53,"휴무")</f>
        <v>3</v>
      </c>
      <c r="C55" s="117">
        <f t="shared" si="23"/>
        <v>2</v>
      </c>
      <c r="D55" s="117">
        <f t="shared" si="23"/>
        <v>2</v>
      </c>
      <c r="E55" s="117">
        <f t="shared" si="23"/>
        <v>3</v>
      </c>
      <c r="F55" s="117">
        <f t="shared" si="23"/>
        <v>3</v>
      </c>
      <c r="G55" s="117">
        <f t="shared" si="23"/>
        <v>2</v>
      </c>
      <c r="H55" s="117">
        <f t="shared" si="23"/>
        <v>2</v>
      </c>
    </row>
    <row r="56" spans="1:8" ht="19.5" x14ac:dyDescent="0.3">
      <c r="A56" s="119" t="s">
        <v>102</v>
      </c>
      <c r="B56" s="117">
        <f t="shared" ref="B56:H56" si="24">IF(B54="a",2,1)</f>
        <v>2</v>
      </c>
      <c r="C56" s="117">
        <f t="shared" si="24"/>
        <v>1</v>
      </c>
      <c r="D56" s="117">
        <f t="shared" si="24"/>
        <v>1</v>
      </c>
      <c r="E56" s="117">
        <f t="shared" si="24"/>
        <v>2</v>
      </c>
      <c r="F56" s="117">
        <f t="shared" si="24"/>
        <v>2</v>
      </c>
      <c r="G56" s="117">
        <f t="shared" si="24"/>
        <v>1</v>
      </c>
      <c r="H56" s="117">
        <f t="shared" si="24"/>
        <v>1</v>
      </c>
    </row>
    <row r="57" spans="1:8" ht="19.5" x14ac:dyDescent="0.3">
      <c r="A57" s="119" t="s">
        <v>103</v>
      </c>
      <c r="B57" s="117">
        <f t="shared" ref="B57:H57" si="25">IF(B54="a",1,2)</f>
        <v>1</v>
      </c>
      <c r="C57" s="117">
        <f t="shared" si="25"/>
        <v>2</v>
      </c>
      <c r="D57" s="117">
        <f t="shared" si="25"/>
        <v>2</v>
      </c>
      <c r="E57" s="117">
        <f t="shared" si="25"/>
        <v>1</v>
      </c>
      <c r="F57" s="117">
        <f t="shared" si="25"/>
        <v>1</v>
      </c>
      <c r="G57" s="117">
        <f t="shared" si="25"/>
        <v>2</v>
      </c>
      <c r="H57" s="117">
        <f t="shared" si="25"/>
        <v>2</v>
      </c>
    </row>
    <row r="58" spans="1:8" ht="19.5" x14ac:dyDescent="0.3">
      <c r="A58" s="119" t="s">
        <v>104</v>
      </c>
      <c r="B58" s="117">
        <f t="shared" ref="B58:H58" si="26">IF(B54="a",0,1)</f>
        <v>0</v>
      </c>
      <c r="C58" s="117">
        <f t="shared" si="26"/>
        <v>1</v>
      </c>
      <c r="D58" s="117">
        <f t="shared" si="26"/>
        <v>1</v>
      </c>
      <c r="E58" s="117">
        <f t="shared" si="26"/>
        <v>0</v>
      </c>
      <c r="F58" s="117">
        <f t="shared" si="26"/>
        <v>0</v>
      </c>
      <c r="G58" s="117">
        <f t="shared" si="26"/>
        <v>1</v>
      </c>
      <c r="H58" s="117">
        <f t="shared" si="26"/>
        <v>1</v>
      </c>
    </row>
    <row r="59" spans="1:8" ht="19.5" x14ac:dyDescent="0.3">
      <c r="A59" s="119" t="s">
        <v>105</v>
      </c>
      <c r="B59" s="117">
        <v>2</v>
      </c>
      <c r="C59" s="117">
        <v>2</v>
      </c>
      <c r="D59" s="117">
        <v>2</v>
      </c>
      <c r="E59" s="117">
        <v>2</v>
      </c>
      <c r="F59" s="117">
        <v>2</v>
      </c>
      <c r="G59" s="117">
        <v>2</v>
      </c>
      <c r="H59" s="117">
        <v>2</v>
      </c>
    </row>
    <row r="60" spans="1:8" ht="19.5" x14ac:dyDescent="0.3">
      <c r="A60" s="93" t="s">
        <v>107</v>
      </c>
      <c r="B60" s="94" t="str">
        <f>IF(B61=2,"b","a")</f>
        <v>a</v>
      </c>
      <c r="C60" s="94" t="str">
        <f t="shared" ref="C60:H60" si="27">IF(C61=2,"b","a")</f>
        <v>b</v>
      </c>
      <c r="D60" s="94" t="str">
        <f t="shared" si="27"/>
        <v>b</v>
      </c>
      <c r="E60" s="94" t="str">
        <f t="shared" si="27"/>
        <v>a</v>
      </c>
      <c r="F60" s="94" t="str">
        <f t="shared" si="27"/>
        <v>a</v>
      </c>
      <c r="G60" s="94" t="str">
        <f t="shared" si="27"/>
        <v>b</v>
      </c>
      <c r="H60" s="94" t="str">
        <f t="shared" si="27"/>
        <v>b</v>
      </c>
    </row>
    <row r="61" spans="1:8" ht="19.5" x14ac:dyDescent="0.3">
      <c r="A61" s="101" t="s">
        <v>106</v>
      </c>
      <c r="B61" s="102">
        <f t="shared" ref="B61:H61" si="28">COUNTIF(B46:B53,"휴무")</f>
        <v>3</v>
      </c>
      <c r="C61" s="102">
        <f t="shared" si="28"/>
        <v>2</v>
      </c>
      <c r="D61" s="102">
        <f t="shared" si="28"/>
        <v>2</v>
      </c>
      <c r="E61" s="102">
        <f t="shared" si="28"/>
        <v>3</v>
      </c>
      <c r="F61" s="102">
        <f t="shared" si="28"/>
        <v>3</v>
      </c>
      <c r="G61" s="102">
        <f t="shared" si="28"/>
        <v>2</v>
      </c>
      <c r="H61" s="102">
        <f t="shared" si="28"/>
        <v>2</v>
      </c>
    </row>
    <row r="62" spans="1:8" ht="19.5" x14ac:dyDescent="0.3">
      <c r="A62" s="101" t="s">
        <v>102</v>
      </c>
      <c r="B62" s="102">
        <f t="shared" ref="B62:H62" si="29">COUNTIF(B46:B53,"주간")</f>
        <v>0</v>
      </c>
      <c r="C62" s="102">
        <f t="shared" si="29"/>
        <v>0</v>
      </c>
      <c r="D62" s="102">
        <f t="shared" si="29"/>
        <v>0</v>
      </c>
      <c r="E62" s="102">
        <f t="shared" si="29"/>
        <v>0</v>
      </c>
      <c r="F62" s="102">
        <f t="shared" si="29"/>
        <v>0</v>
      </c>
      <c r="G62" s="102">
        <f t="shared" si="29"/>
        <v>0</v>
      </c>
      <c r="H62" s="102">
        <f t="shared" si="29"/>
        <v>0</v>
      </c>
    </row>
    <row r="63" spans="1:8" ht="19.5" x14ac:dyDescent="0.3">
      <c r="A63" s="101" t="s">
        <v>103</v>
      </c>
      <c r="B63" s="102">
        <f t="shared" ref="B63:H63" si="30">COUNTIF(B46:B53,"오전")</f>
        <v>0</v>
      </c>
      <c r="C63" s="102">
        <f t="shared" si="30"/>
        <v>0</v>
      </c>
      <c r="D63" s="102">
        <f t="shared" si="30"/>
        <v>0</v>
      </c>
      <c r="E63" s="102">
        <f t="shared" si="30"/>
        <v>0</v>
      </c>
      <c r="F63" s="102">
        <f t="shared" si="30"/>
        <v>0</v>
      </c>
      <c r="G63" s="102">
        <f t="shared" si="30"/>
        <v>0</v>
      </c>
      <c r="H63" s="102">
        <f t="shared" si="30"/>
        <v>0</v>
      </c>
    </row>
    <row r="64" spans="1:8" ht="19.5" x14ac:dyDescent="0.3">
      <c r="A64" s="101" t="s">
        <v>104</v>
      </c>
      <c r="B64" s="102">
        <f t="shared" ref="B64:H64" si="31">COUNTIF(B46:B53,"오후")</f>
        <v>0</v>
      </c>
      <c r="C64" s="102">
        <f t="shared" si="31"/>
        <v>0</v>
      </c>
      <c r="D64" s="102">
        <f t="shared" si="31"/>
        <v>0</v>
      </c>
      <c r="E64" s="102">
        <f t="shared" si="31"/>
        <v>0</v>
      </c>
      <c r="F64" s="102">
        <f t="shared" si="31"/>
        <v>0</v>
      </c>
      <c r="G64" s="102">
        <f t="shared" si="31"/>
        <v>0</v>
      </c>
      <c r="H64" s="102">
        <f t="shared" si="31"/>
        <v>0</v>
      </c>
    </row>
    <row r="65" spans="1:8" ht="19.5" x14ac:dyDescent="0.3">
      <c r="A65" s="101" t="s">
        <v>105</v>
      </c>
      <c r="B65" s="102">
        <f t="shared" ref="B65:H65" si="32">COUNTIF(B46:B53,"야간")</f>
        <v>0</v>
      </c>
      <c r="C65" s="102">
        <f t="shared" si="32"/>
        <v>0</v>
      </c>
      <c r="D65" s="102">
        <f t="shared" si="32"/>
        <v>0</v>
      </c>
      <c r="E65" s="102">
        <f t="shared" si="32"/>
        <v>0</v>
      </c>
      <c r="F65" s="102">
        <f t="shared" si="32"/>
        <v>0</v>
      </c>
      <c r="G65" s="102">
        <f t="shared" si="32"/>
        <v>0</v>
      </c>
      <c r="H65" s="102">
        <f t="shared" si="32"/>
        <v>0</v>
      </c>
    </row>
    <row r="66" spans="1:8" ht="19.5" x14ac:dyDescent="0.3">
      <c r="A66" s="92" t="s">
        <v>25</v>
      </c>
      <c r="B66" s="123">
        <v>20</v>
      </c>
      <c r="C66" s="123">
        <v>21</v>
      </c>
      <c r="D66" s="123">
        <v>22</v>
      </c>
      <c r="E66" s="123">
        <v>23</v>
      </c>
      <c r="F66" s="121">
        <v>24</v>
      </c>
      <c r="G66" s="121">
        <v>25</v>
      </c>
      <c r="H66" s="121">
        <v>26</v>
      </c>
    </row>
    <row r="67" spans="1:8" ht="19.5" x14ac:dyDescent="0.3">
      <c r="A67" s="139" t="s">
        <v>0</v>
      </c>
      <c r="B67" s="136"/>
      <c r="C67" s="136"/>
      <c r="D67" s="136"/>
      <c r="E67" s="136"/>
      <c r="F67" s="136"/>
      <c r="G67" s="137" t="s">
        <v>24</v>
      </c>
      <c r="H67" s="137" t="s">
        <v>24</v>
      </c>
    </row>
    <row r="68" spans="1:8" ht="19.5" x14ac:dyDescent="0.3">
      <c r="A68" s="138" t="s">
        <v>1</v>
      </c>
      <c r="B68" s="136"/>
      <c r="C68" s="137"/>
      <c r="D68" s="137" t="s">
        <v>24</v>
      </c>
      <c r="E68" s="136"/>
      <c r="F68" s="136"/>
      <c r="G68" s="137" t="s">
        <v>24</v>
      </c>
      <c r="H68" s="136"/>
    </row>
    <row r="69" spans="1:8" ht="19.5" x14ac:dyDescent="0.3">
      <c r="A69" s="139" t="s">
        <v>2</v>
      </c>
      <c r="B69" s="137"/>
      <c r="C69" s="136"/>
      <c r="D69" s="136"/>
      <c r="E69" s="137" t="s">
        <v>24</v>
      </c>
      <c r="F69" s="136" t="s">
        <v>24</v>
      </c>
      <c r="G69" s="137"/>
      <c r="H69" s="136"/>
    </row>
    <row r="70" spans="1:8" ht="19.5" x14ac:dyDescent="0.3">
      <c r="A70" s="138" t="s">
        <v>3</v>
      </c>
      <c r="B70" s="136"/>
      <c r="C70" s="137" t="s">
        <v>24</v>
      </c>
      <c r="D70" s="136" t="s">
        <v>24</v>
      </c>
      <c r="E70" s="136"/>
      <c r="F70" s="136"/>
      <c r="G70" s="136"/>
      <c r="H70" s="136"/>
    </row>
    <row r="71" spans="1:8" ht="19.5" x14ac:dyDescent="0.3">
      <c r="A71" s="138" t="s">
        <v>5</v>
      </c>
      <c r="B71" s="136"/>
      <c r="C71" s="136" t="s">
        <v>24</v>
      </c>
      <c r="D71" s="136"/>
      <c r="E71" s="136"/>
      <c r="F71" s="137" t="s">
        <v>24</v>
      </c>
      <c r="G71" s="136"/>
      <c r="H71" s="136"/>
    </row>
    <row r="72" spans="1:8" ht="19.5" x14ac:dyDescent="0.3">
      <c r="A72" s="138" t="s">
        <v>130</v>
      </c>
      <c r="B72" s="136" t="s">
        <v>24</v>
      </c>
      <c r="C72" s="136"/>
      <c r="D72" s="136"/>
      <c r="E72" s="136" t="s">
        <v>24</v>
      </c>
      <c r="F72" s="136"/>
      <c r="G72" s="136"/>
      <c r="H72" s="136"/>
    </row>
    <row r="73" spans="1:8" ht="19.5" x14ac:dyDescent="0.3">
      <c r="A73" s="138" t="s">
        <v>129</v>
      </c>
      <c r="B73" s="136"/>
      <c r="C73" s="136"/>
      <c r="D73" s="137" t="s">
        <v>24</v>
      </c>
      <c r="E73" s="136"/>
      <c r="F73" s="136"/>
      <c r="G73" s="137" t="s">
        <v>24</v>
      </c>
      <c r="H73" s="137" t="s">
        <v>24</v>
      </c>
    </row>
    <row r="74" spans="1:8" ht="19.5" x14ac:dyDescent="0.3">
      <c r="A74" s="138" t="s">
        <v>126</v>
      </c>
      <c r="B74" s="136" t="s">
        <v>24</v>
      </c>
      <c r="C74" s="136"/>
      <c r="D74" s="137"/>
      <c r="E74" s="137"/>
      <c r="F74" s="136"/>
      <c r="G74" s="136"/>
      <c r="H74" s="137" t="s">
        <v>24</v>
      </c>
    </row>
    <row r="75" spans="1:8" ht="19.5" x14ac:dyDescent="0.3">
      <c r="A75" s="118" t="s">
        <v>107</v>
      </c>
      <c r="B75" s="125" t="str">
        <f>IF(B76=2,"b","a")</f>
        <v>b</v>
      </c>
      <c r="C75" s="125" t="str">
        <f t="shared" ref="C75:H75" si="33">IF(C76=2,"b","a")</f>
        <v>b</v>
      </c>
      <c r="D75" s="125" t="str">
        <f t="shared" si="33"/>
        <v>a</v>
      </c>
      <c r="E75" s="125" t="str">
        <f t="shared" si="33"/>
        <v>b</v>
      </c>
      <c r="F75" s="125" t="str">
        <f t="shared" si="33"/>
        <v>b</v>
      </c>
      <c r="G75" s="125" t="str">
        <f t="shared" si="33"/>
        <v>a</v>
      </c>
      <c r="H75" s="125" t="str">
        <f t="shared" si="33"/>
        <v>a</v>
      </c>
    </row>
    <row r="76" spans="1:8" ht="19.5" x14ac:dyDescent="0.3">
      <c r="A76" s="119" t="s">
        <v>106</v>
      </c>
      <c r="B76" s="117">
        <f t="shared" ref="B76:H76" si="34">COUNTIF(B67:B74,"휴무")</f>
        <v>2</v>
      </c>
      <c r="C76" s="117">
        <f t="shared" si="34"/>
        <v>2</v>
      </c>
      <c r="D76" s="117">
        <f t="shared" si="34"/>
        <v>3</v>
      </c>
      <c r="E76" s="117">
        <f t="shared" si="34"/>
        <v>2</v>
      </c>
      <c r="F76" s="117">
        <f t="shared" si="34"/>
        <v>2</v>
      </c>
      <c r="G76" s="117">
        <f t="shared" si="34"/>
        <v>3</v>
      </c>
      <c r="H76" s="117">
        <f t="shared" si="34"/>
        <v>3</v>
      </c>
    </row>
    <row r="77" spans="1:8" ht="19.5" x14ac:dyDescent="0.3">
      <c r="A77" s="119" t="s">
        <v>102</v>
      </c>
      <c r="B77" s="117">
        <f t="shared" ref="B77:H77" si="35">IF(B75="a",2,1)</f>
        <v>1</v>
      </c>
      <c r="C77" s="117">
        <f t="shared" si="35"/>
        <v>1</v>
      </c>
      <c r="D77" s="117">
        <f t="shared" si="35"/>
        <v>2</v>
      </c>
      <c r="E77" s="117">
        <f t="shared" si="35"/>
        <v>1</v>
      </c>
      <c r="F77" s="117">
        <f t="shared" si="35"/>
        <v>1</v>
      </c>
      <c r="G77" s="117">
        <f t="shared" si="35"/>
        <v>2</v>
      </c>
      <c r="H77" s="117">
        <f t="shared" si="35"/>
        <v>2</v>
      </c>
    </row>
    <row r="78" spans="1:8" ht="19.5" x14ac:dyDescent="0.3">
      <c r="A78" s="119" t="s">
        <v>103</v>
      </c>
      <c r="B78" s="117">
        <f t="shared" ref="B78:H78" si="36">IF(B75="a",1,2)</f>
        <v>2</v>
      </c>
      <c r="C78" s="117">
        <f t="shared" si="36"/>
        <v>2</v>
      </c>
      <c r="D78" s="117">
        <f t="shared" si="36"/>
        <v>1</v>
      </c>
      <c r="E78" s="117">
        <f t="shared" si="36"/>
        <v>2</v>
      </c>
      <c r="F78" s="117">
        <f t="shared" si="36"/>
        <v>2</v>
      </c>
      <c r="G78" s="117">
        <f t="shared" si="36"/>
        <v>1</v>
      </c>
      <c r="H78" s="117">
        <f t="shared" si="36"/>
        <v>1</v>
      </c>
    </row>
    <row r="79" spans="1:8" ht="19.5" x14ac:dyDescent="0.3">
      <c r="A79" s="119" t="s">
        <v>104</v>
      </c>
      <c r="B79" s="117">
        <f t="shared" ref="B79:H79" si="37">IF(B75="a",0,1)</f>
        <v>1</v>
      </c>
      <c r="C79" s="117">
        <f t="shared" si="37"/>
        <v>1</v>
      </c>
      <c r="D79" s="117">
        <f t="shared" si="37"/>
        <v>0</v>
      </c>
      <c r="E79" s="117">
        <f t="shared" si="37"/>
        <v>1</v>
      </c>
      <c r="F79" s="117">
        <f t="shared" si="37"/>
        <v>1</v>
      </c>
      <c r="G79" s="117">
        <f t="shared" si="37"/>
        <v>0</v>
      </c>
      <c r="H79" s="117">
        <f t="shared" si="37"/>
        <v>0</v>
      </c>
    </row>
    <row r="80" spans="1:8" ht="19.5" x14ac:dyDescent="0.3">
      <c r="A80" s="119" t="s">
        <v>105</v>
      </c>
      <c r="B80" s="117">
        <v>2</v>
      </c>
      <c r="C80" s="117">
        <v>2</v>
      </c>
      <c r="D80" s="117">
        <v>2</v>
      </c>
      <c r="E80" s="117">
        <v>2</v>
      </c>
      <c r="F80" s="117">
        <v>2</v>
      </c>
      <c r="G80" s="117">
        <v>2</v>
      </c>
      <c r="H80" s="117">
        <v>2</v>
      </c>
    </row>
    <row r="81" spans="1:8" ht="19.5" x14ac:dyDescent="0.3">
      <c r="A81" s="93" t="s">
        <v>107</v>
      </c>
      <c r="B81" s="94" t="str">
        <f>IF(B82=2,"b","a")</f>
        <v>b</v>
      </c>
      <c r="C81" s="94" t="str">
        <f t="shared" ref="C81:H81" si="38">IF(C82=2,"b","a")</f>
        <v>b</v>
      </c>
      <c r="D81" s="94" t="str">
        <f t="shared" si="38"/>
        <v>a</v>
      </c>
      <c r="E81" s="94" t="str">
        <f t="shared" si="38"/>
        <v>b</v>
      </c>
      <c r="F81" s="94" t="str">
        <f t="shared" si="38"/>
        <v>b</v>
      </c>
      <c r="G81" s="94" t="str">
        <f t="shared" si="38"/>
        <v>a</v>
      </c>
      <c r="H81" s="94" t="str">
        <f t="shared" si="38"/>
        <v>a</v>
      </c>
    </row>
    <row r="82" spans="1:8" ht="19.5" x14ac:dyDescent="0.3">
      <c r="A82" s="101" t="s">
        <v>106</v>
      </c>
      <c r="B82" s="102">
        <f t="shared" ref="B82:H82" si="39">COUNTIF(B67:B74,"휴무")</f>
        <v>2</v>
      </c>
      <c r="C82" s="102">
        <f t="shared" si="39"/>
        <v>2</v>
      </c>
      <c r="D82" s="102">
        <f t="shared" si="39"/>
        <v>3</v>
      </c>
      <c r="E82" s="102">
        <f t="shared" si="39"/>
        <v>2</v>
      </c>
      <c r="F82" s="102">
        <f t="shared" si="39"/>
        <v>2</v>
      </c>
      <c r="G82" s="102">
        <f t="shared" si="39"/>
        <v>3</v>
      </c>
      <c r="H82" s="102">
        <f t="shared" si="39"/>
        <v>3</v>
      </c>
    </row>
    <row r="83" spans="1:8" ht="19.5" x14ac:dyDescent="0.3">
      <c r="A83" s="101" t="s">
        <v>102</v>
      </c>
      <c r="B83" s="102">
        <f t="shared" ref="B83:H83" si="40">COUNTIF(B67:B74,"주간")</f>
        <v>0</v>
      </c>
      <c r="C83" s="102">
        <f t="shared" si="40"/>
        <v>0</v>
      </c>
      <c r="D83" s="102">
        <f t="shared" si="40"/>
        <v>0</v>
      </c>
      <c r="E83" s="102">
        <f t="shared" si="40"/>
        <v>0</v>
      </c>
      <c r="F83" s="102">
        <f t="shared" si="40"/>
        <v>0</v>
      </c>
      <c r="G83" s="102">
        <f t="shared" si="40"/>
        <v>0</v>
      </c>
      <c r="H83" s="102">
        <f t="shared" si="40"/>
        <v>0</v>
      </c>
    </row>
    <row r="84" spans="1:8" ht="19.5" x14ac:dyDescent="0.3">
      <c r="A84" s="101" t="s">
        <v>103</v>
      </c>
      <c r="B84" s="102">
        <f t="shared" ref="B84:H84" si="41">COUNTIF(B67:B74,"오전")</f>
        <v>0</v>
      </c>
      <c r="C84" s="102">
        <f t="shared" si="41"/>
        <v>0</v>
      </c>
      <c r="D84" s="102">
        <f t="shared" si="41"/>
        <v>0</v>
      </c>
      <c r="E84" s="102">
        <f t="shared" si="41"/>
        <v>0</v>
      </c>
      <c r="F84" s="102">
        <f t="shared" si="41"/>
        <v>0</v>
      </c>
      <c r="G84" s="102">
        <f t="shared" si="41"/>
        <v>0</v>
      </c>
      <c r="H84" s="102">
        <f t="shared" si="41"/>
        <v>0</v>
      </c>
    </row>
    <row r="85" spans="1:8" ht="19.5" x14ac:dyDescent="0.3">
      <c r="A85" s="101" t="s">
        <v>104</v>
      </c>
      <c r="B85" s="102">
        <f t="shared" ref="B85:H85" si="42">COUNTIF(B67:B74,"오후")</f>
        <v>0</v>
      </c>
      <c r="C85" s="102">
        <f t="shared" si="42"/>
        <v>0</v>
      </c>
      <c r="D85" s="102">
        <f t="shared" si="42"/>
        <v>0</v>
      </c>
      <c r="E85" s="102">
        <f t="shared" si="42"/>
        <v>0</v>
      </c>
      <c r="F85" s="102">
        <f t="shared" si="42"/>
        <v>0</v>
      </c>
      <c r="G85" s="102">
        <f t="shared" si="42"/>
        <v>0</v>
      </c>
      <c r="H85" s="102">
        <f t="shared" si="42"/>
        <v>0</v>
      </c>
    </row>
    <row r="86" spans="1:8" ht="19.5" x14ac:dyDescent="0.3">
      <c r="A86" s="101" t="s">
        <v>105</v>
      </c>
      <c r="B86" s="102">
        <f t="shared" ref="B86:H86" si="43">COUNTIF(B67:B74,"야간")</f>
        <v>0</v>
      </c>
      <c r="C86" s="102">
        <f t="shared" si="43"/>
        <v>0</v>
      </c>
      <c r="D86" s="102">
        <f t="shared" si="43"/>
        <v>0</v>
      </c>
      <c r="E86" s="102">
        <f t="shared" si="43"/>
        <v>0</v>
      </c>
      <c r="F86" s="102">
        <f t="shared" si="43"/>
        <v>0</v>
      </c>
      <c r="G86" s="102">
        <f t="shared" si="43"/>
        <v>0</v>
      </c>
      <c r="H86" s="102">
        <f t="shared" si="43"/>
        <v>0</v>
      </c>
    </row>
    <row r="87" spans="1:8" ht="19.5" x14ac:dyDescent="0.3">
      <c r="A87" s="92" t="s">
        <v>25</v>
      </c>
      <c r="B87" s="121">
        <v>27</v>
      </c>
      <c r="C87" s="123">
        <v>28</v>
      </c>
      <c r="D87" s="135">
        <v>29</v>
      </c>
      <c r="E87" s="122">
        <v>30</v>
      </c>
      <c r="F87" s="123">
        <v>31</v>
      </c>
      <c r="G87" s="124"/>
      <c r="H87" s="121"/>
    </row>
    <row r="88" spans="1:8" ht="19.5" x14ac:dyDescent="0.3">
      <c r="A88" s="139" t="s">
        <v>0</v>
      </c>
      <c r="B88" s="136"/>
      <c r="C88" s="136"/>
      <c r="D88" s="136"/>
      <c r="E88" s="136"/>
      <c r="F88" s="136"/>
      <c r="G88" s="137" t="s">
        <v>24</v>
      </c>
      <c r="H88" s="137" t="s">
        <v>24</v>
      </c>
    </row>
    <row r="89" spans="1:8" ht="19.5" x14ac:dyDescent="0.3">
      <c r="A89" s="138" t="s">
        <v>1</v>
      </c>
      <c r="B89" s="136"/>
      <c r="C89" s="136"/>
      <c r="D89" s="136"/>
      <c r="E89" s="136" t="s">
        <v>24</v>
      </c>
      <c r="F89" s="136" t="s">
        <v>24</v>
      </c>
      <c r="G89" s="136"/>
      <c r="H89" s="136"/>
    </row>
    <row r="90" spans="1:8" ht="19.5" x14ac:dyDescent="0.3">
      <c r="A90" s="139" t="s">
        <v>2</v>
      </c>
      <c r="B90" s="137"/>
      <c r="C90" s="136"/>
      <c r="D90" s="136"/>
      <c r="E90" s="136" t="s">
        <v>24</v>
      </c>
      <c r="F90" s="136" t="s">
        <v>24</v>
      </c>
      <c r="G90" s="136"/>
      <c r="H90" s="136"/>
    </row>
    <row r="91" spans="1:8" ht="19.5" x14ac:dyDescent="0.3">
      <c r="A91" s="138" t="s">
        <v>3</v>
      </c>
      <c r="B91" s="136"/>
      <c r="C91" s="136" t="s">
        <v>24</v>
      </c>
      <c r="D91" s="137" t="s">
        <v>24</v>
      </c>
      <c r="E91" s="136"/>
      <c r="F91" s="136"/>
      <c r="G91" s="137"/>
      <c r="H91" s="136"/>
    </row>
    <row r="92" spans="1:8" ht="19.5" x14ac:dyDescent="0.3">
      <c r="A92" s="138" t="s">
        <v>5</v>
      </c>
      <c r="B92" s="136"/>
      <c r="C92" s="136"/>
      <c r="D92" s="136" t="s">
        <v>24</v>
      </c>
      <c r="E92" s="136"/>
      <c r="F92" s="136"/>
      <c r="G92" s="136"/>
      <c r="H92" s="137" t="s">
        <v>24</v>
      </c>
    </row>
    <row r="93" spans="1:8" ht="19.5" x14ac:dyDescent="0.3">
      <c r="A93" s="138" t="s">
        <v>130</v>
      </c>
      <c r="B93" s="136" t="s">
        <v>24</v>
      </c>
      <c r="C93" s="136" t="s">
        <v>24</v>
      </c>
      <c r="D93" s="136"/>
      <c r="E93" s="136"/>
      <c r="F93" s="136" t="s">
        <v>24</v>
      </c>
      <c r="G93" s="136"/>
      <c r="H93" s="136"/>
    </row>
    <row r="94" spans="1:8" ht="19.5" x14ac:dyDescent="0.3">
      <c r="A94" s="138" t="s">
        <v>129</v>
      </c>
      <c r="B94" s="137" t="s">
        <v>24</v>
      </c>
      <c r="C94" s="136"/>
      <c r="D94" s="136"/>
      <c r="E94" s="136" t="s">
        <v>24</v>
      </c>
      <c r="F94" s="137"/>
      <c r="G94" s="137"/>
      <c r="H94" s="137"/>
    </row>
    <row r="95" spans="1:8" ht="19.5" x14ac:dyDescent="0.3">
      <c r="A95" s="138" t="s">
        <v>126</v>
      </c>
      <c r="B95" s="137" t="s">
        <v>24</v>
      </c>
      <c r="C95" s="136"/>
      <c r="D95" s="136"/>
      <c r="E95" s="136"/>
      <c r="F95" s="136"/>
      <c r="G95" s="136" t="s">
        <v>24</v>
      </c>
      <c r="H95" s="136"/>
    </row>
    <row r="96" spans="1:8" ht="19.5" x14ac:dyDescent="0.3">
      <c r="A96" s="118" t="s">
        <v>107</v>
      </c>
      <c r="B96" s="125" t="str">
        <f>IF(B97=2,"b","a")</f>
        <v>a</v>
      </c>
      <c r="C96" s="125" t="str">
        <f t="shared" ref="C96:H96" si="44">IF(C97=2,"b","a")</f>
        <v>b</v>
      </c>
      <c r="D96" s="125" t="str">
        <f t="shared" si="44"/>
        <v>b</v>
      </c>
      <c r="E96" s="125" t="str">
        <f t="shared" si="44"/>
        <v>a</v>
      </c>
      <c r="F96" s="125" t="str">
        <f t="shared" si="44"/>
        <v>a</v>
      </c>
      <c r="G96" s="125" t="str">
        <f t="shared" si="44"/>
        <v>b</v>
      </c>
      <c r="H96" s="125" t="str">
        <f t="shared" si="44"/>
        <v>b</v>
      </c>
    </row>
    <row r="97" spans="1:8" ht="19.5" x14ac:dyDescent="0.3">
      <c r="A97" s="119" t="s">
        <v>106</v>
      </c>
      <c r="B97" s="117">
        <f t="shared" ref="B97:H97" si="45">COUNTIF(B88:B95,"휴무")</f>
        <v>3</v>
      </c>
      <c r="C97" s="117">
        <f t="shared" si="45"/>
        <v>2</v>
      </c>
      <c r="D97" s="117">
        <f t="shared" si="45"/>
        <v>2</v>
      </c>
      <c r="E97" s="117">
        <f t="shared" si="45"/>
        <v>3</v>
      </c>
      <c r="F97" s="117">
        <f t="shared" si="45"/>
        <v>3</v>
      </c>
      <c r="G97" s="117">
        <f t="shared" si="45"/>
        <v>2</v>
      </c>
      <c r="H97" s="117">
        <f t="shared" si="45"/>
        <v>2</v>
      </c>
    </row>
    <row r="98" spans="1:8" ht="19.5" x14ac:dyDescent="0.3">
      <c r="A98" s="119" t="s">
        <v>102</v>
      </c>
      <c r="B98" s="117">
        <f t="shared" ref="B98:H98" si="46">IF(B96="a",2,1)</f>
        <v>2</v>
      </c>
      <c r="C98" s="117">
        <f t="shared" si="46"/>
        <v>1</v>
      </c>
      <c r="D98" s="117">
        <f t="shared" si="46"/>
        <v>1</v>
      </c>
      <c r="E98" s="117">
        <f t="shared" si="46"/>
        <v>2</v>
      </c>
      <c r="F98" s="117">
        <f t="shared" si="46"/>
        <v>2</v>
      </c>
      <c r="G98" s="117">
        <f t="shared" si="46"/>
        <v>1</v>
      </c>
      <c r="H98" s="117">
        <f t="shared" si="46"/>
        <v>1</v>
      </c>
    </row>
    <row r="99" spans="1:8" ht="19.5" x14ac:dyDescent="0.3">
      <c r="A99" s="119" t="s">
        <v>103</v>
      </c>
      <c r="B99" s="117">
        <f t="shared" ref="B99:H99" si="47">IF(B96="a",1,2)</f>
        <v>1</v>
      </c>
      <c r="C99" s="117">
        <f t="shared" si="47"/>
        <v>2</v>
      </c>
      <c r="D99" s="117">
        <f t="shared" si="47"/>
        <v>2</v>
      </c>
      <c r="E99" s="117">
        <f t="shared" si="47"/>
        <v>1</v>
      </c>
      <c r="F99" s="117">
        <f t="shared" si="47"/>
        <v>1</v>
      </c>
      <c r="G99" s="117">
        <f t="shared" si="47"/>
        <v>2</v>
      </c>
      <c r="H99" s="117">
        <f t="shared" si="47"/>
        <v>2</v>
      </c>
    </row>
    <row r="100" spans="1:8" ht="19.5" x14ac:dyDescent="0.3">
      <c r="A100" s="119" t="s">
        <v>104</v>
      </c>
      <c r="B100" s="117">
        <f t="shared" ref="B100:H100" si="48">IF(B96="a",0,1)</f>
        <v>0</v>
      </c>
      <c r="C100" s="117">
        <f t="shared" si="48"/>
        <v>1</v>
      </c>
      <c r="D100" s="117">
        <f t="shared" si="48"/>
        <v>1</v>
      </c>
      <c r="E100" s="117">
        <f t="shared" si="48"/>
        <v>0</v>
      </c>
      <c r="F100" s="117">
        <f t="shared" si="48"/>
        <v>0</v>
      </c>
      <c r="G100" s="117">
        <f t="shared" si="48"/>
        <v>1</v>
      </c>
      <c r="H100" s="117">
        <f t="shared" si="48"/>
        <v>1</v>
      </c>
    </row>
    <row r="101" spans="1:8" ht="19.5" x14ac:dyDescent="0.3">
      <c r="A101" s="119" t="s">
        <v>105</v>
      </c>
      <c r="B101" s="117">
        <v>2</v>
      </c>
      <c r="C101" s="117">
        <v>2</v>
      </c>
      <c r="D101" s="117">
        <v>2</v>
      </c>
      <c r="E101" s="117">
        <v>2</v>
      </c>
      <c r="F101" s="117">
        <v>2</v>
      </c>
      <c r="G101" s="117">
        <v>2</v>
      </c>
      <c r="H101" s="117">
        <v>2</v>
      </c>
    </row>
    <row r="102" spans="1:8" ht="19.5" x14ac:dyDescent="0.3">
      <c r="A102" s="93" t="s">
        <v>107</v>
      </c>
      <c r="B102" s="94" t="str">
        <f>IF(B103=2,"b","a")</f>
        <v>a</v>
      </c>
      <c r="C102" s="94" t="str">
        <f t="shared" ref="C102:H102" si="49">IF(C103=2,"b","a")</f>
        <v>b</v>
      </c>
      <c r="D102" s="94" t="str">
        <f t="shared" si="49"/>
        <v>b</v>
      </c>
      <c r="E102" s="94" t="str">
        <f t="shared" si="49"/>
        <v>a</v>
      </c>
      <c r="F102" s="94" t="str">
        <f t="shared" si="49"/>
        <v>a</v>
      </c>
      <c r="G102" s="94" t="str">
        <f t="shared" si="49"/>
        <v>b</v>
      </c>
      <c r="H102" s="94" t="str">
        <f t="shared" si="49"/>
        <v>b</v>
      </c>
    </row>
    <row r="103" spans="1:8" ht="19.5" x14ac:dyDescent="0.3">
      <c r="A103" s="101" t="s">
        <v>106</v>
      </c>
      <c r="B103" s="102">
        <f t="shared" ref="B103:H103" si="50">COUNTIF(B88:B95,"휴무")</f>
        <v>3</v>
      </c>
      <c r="C103" s="102">
        <f t="shared" si="50"/>
        <v>2</v>
      </c>
      <c r="D103" s="102">
        <f t="shared" si="50"/>
        <v>2</v>
      </c>
      <c r="E103" s="102">
        <f t="shared" si="50"/>
        <v>3</v>
      </c>
      <c r="F103" s="102">
        <f t="shared" si="50"/>
        <v>3</v>
      </c>
      <c r="G103" s="102">
        <f t="shared" si="50"/>
        <v>2</v>
      </c>
      <c r="H103" s="102">
        <f t="shared" si="50"/>
        <v>2</v>
      </c>
    </row>
    <row r="104" spans="1:8" ht="19.5" x14ac:dyDescent="0.3">
      <c r="A104" s="101" t="s">
        <v>102</v>
      </c>
      <c r="B104" s="102">
        <f t="shared" ref="B104:H104" si="51">COUNTIF(B88:B95,"주간")</f>
        <v>0</v>
      </c>
      <c r="C104" s="102">
        <f t="shared" si="51"/>
        <v>0</v>
      </c>
      <c r="D104" s="102">
        <f t="shared" si="51"/>
        <v>0</v>
      </c>
      <c r="E104" s="102">
        <f t="shared" si="51"/>
        <v>0</v>
      </c>
      <c r="F104" s="102">
        <f t="shared" si="51"/>
        <v>0</v>
      </c>
      <c r="G104" s="102">
        <f t="shared" si="51"/>
        <v>0</v>
      </c>
      <c r="H104" s="102">
        <f t="shared" si="51"/>
        <v>0</v>
      </c>
    </row>
    <row r="105" spans="1:8" ht="19.5" x14ac:dyDescent="0.3">
      <c r="A105" s="101" t="s">
        <v>103</v>
      </c>
      <c r="B105" s="102">
        <f t="shared" ref="B105:H105" si="52">COUNTIF(B88:B95,"오전")</f>
        <v>0</v>
      </c>
      <c r="C105" s="102">
        <f t="shared" si="52"/>
        <v>0</v>
      </c>
      <c r="D105" s="102">
        <f t="shared" si="52"/>
        <v>0</v>
      </c>
      <c r="E105" s="102">
        <f t="shared" si="52"/>
        <v>0</v>
      </c>
      <c r="F105" s="102">
        <f t="shared" si="52"/>
        <v>0</v>
      </c>
      <c r="G105" s="102">
        <f t="shared" si="52"/>
        <v>0</v>
      </c>
      <c r="H105" s="102">
        <f t="shared" si="52"/>
        <v>0</v>
      </c>
    </row>
    <row r="106" spans="1:8" ht="19.5" x14ac:dyDescent="0.3">
      <c r="A106" s="101" t="s">
        <v>104</v>
      </c>
      <c r="B106" s="102">
        <f t="shared" ref="B106:H106" si="53">COUNTIF(B88:B95,"오후")</f>
        <v>0</v>
      </c>
      <c r="C106" s="102">
        <f t="shared" si="53"/>
        <v>0</v>
      </c>
      <c r="D106" s="102">
        <f t="shared" si="53"/>
        <v>0</v>
      </c>
      <c r="E106" s="102">
        <f t="shared" si="53"/>
        <v>0</v>
      </c>
      <c r="F106" s="102">
        <f t="shared" si="53"/>
        <v>0</v>
      </c>
      <c r="G106" s="102">
        <f t="shared" si="53"/>
        <v>0</v>
      </c>
      <c r="H106" s="102">
        <f t="shared" si="53"/>
        <v>0</v>
      </c>
    </row>
    <row r="107" spans="1:8" ht="19.5" x14ac:dyDescent="0.3">
      <c r="A107" s="101" t="s">
        <v>105</v>
      </c>
      <c r="B107" s="102">
        <f t="shared" ref="B107:H107" si="54">COUNTIF(B88:B95,"야간")</f>
        <v>0</v>
      </c>
      <c r="C107" s="102">
        <f t="shared" si="54"/>
        <v>0</v>
      </c>
      <c r="D107" s="102">
        <f t="shared" si="54"/>
        <v>0</v>
      </c>
      <c r="E107" s="102">
        <f t="shared" si="54"/>
        <v>0</v>
      </c>
      <c r="F107" s="102">
        <f t="shared" si="54"/>
        <v>0</v>
      </c>
      <c r="G107" s="102">
        <f t="shared" si="54"/>
        <v>0</v>
      </c>
      <c r="H107" s="102">
        <f t="shared" si="54"/>
        <v>0</v>
      </c>
    </row>
  </sheetData>
  <phoneticPr fontId="20" type="noConversion"/>
  <conditionalFormatting sqref="B45:H45 B66:H66 B87:H87 B12:H16 C18:H24 B19:B24">
    <cfRule type="containsText" dxfId="563" priority="589" operator="containsText" text="주간">
      <formula>NOT(ISERROR(SEARCH("주간",B12)))</formula>
    </cfRule>
    <cfRule type="containsText" dxfId="562" priority="590" operator="containsText" text="오후">
      <formula>NOT(ISERROR(SEARCH("오후",B12)))</formula>
    </cfRule>
    <cfRule type="containsText" dxfId="561" priority="591" operator="containsText" text="심야">
      <formula>NOT(ISERROR(SEARCH("심야",B12)))</formula>
    </cfRule>
    <cfRule type="containsText" dxfId="560" priority="592" operator="containsText" text="휴무">
      <formula>NOT(ISERROR(SEARCH("휴무",B12)))</formula>
    </cfRule>
    <cfRule type="containsText" dxfId="559" priority="593" operator="containsText" text="야간">
      <formula>NOT(ISERROR(SEARCH("야간",B12)))</formula>
    </cfRule>
    <cfRule type="containsText" dxfId="558" priority="594" operator="containsText" text="오전">
      <formula>NOT(ISERROR(SEARCH("오전",B12)))</formula>
    </cfRule>
  </conditionalFormatting>
  <conditionalFormatting sqref="C3">
    <cfRule type="containsText" dxfId="557" priority="583" operator="containsText" text="주간">
      <formula>NOT(ISERROR(SEARCH("주간",C3)))</formula>
    </cfRule>
    <cfRule type="containsText" dxfId="556" priority="584" operator="containsText" text="오후">
      <formula>NOT(ISERROR(SEARCH("오후",C3)))</formula>
    </cfRule>
    <cfRule type="containsText" dxfId="555" priority="585" operator="containsText" text="심야">
      <formula>NOT(ISERROR(SEARCH("심야",C3)))</formula>
    </cfRule>
    <cfRule type="containsText" dxfId="554" priority="586" operator="containsText" text="휴무">
      <formula>NOT(ISERROR(SEARCH("휴무",C3)))</formula>
    </cfRule>
    <cfRule type="containsText" dxfId="553" priority="587" operator="containsText" text="야간">
      <formula>NOT(ISERROR(SEARCH("야간",C3)))</formula>
    </cfRule>
    <cfRule type="containsText" dxfId="552" priority="588" operator="containsText" text="오전">
      <formula>NOT(ISERROR(SEARCH("오전",C3)))</formula>
    </cfRule>
  </conditionalFormatting>
  <conditionalFormatting sqref="E3">
    <cfRule type="containsText" dxfId="551" priority="577" operator="containsText" text="주간">
      <formula>NOT(ISERROR(SEARCH("주간",E3)))</formula>
    </cfRule>
    <cfRule type="containsText" dxfId="550" priority="578" operator="containsText" text="오후">
      <formula>NOT(ISERROR(SEARCH("오후",E3)))</formula>
    </cfRule>
    <cfRule type="containsText" dxfId="549" priority="579" operator="containsText" text="심야">
      <formula>NOT(ISERROR(SEARCH("심야",E3)))</formula>
    </cfRule>
    <cfRule type="containsText" dxfId="548" priority="580" operator="containsText" text="휴무">
      <formula>NOT(ISERROR(SEARCH("휴무",E3)))</formula>
    </cfRule>
    <cfRule type="containsText" dxfId="547" priority="581" operator="containsText" text="야간">
      <formula>NOT(ISERROR(SEARCH("야간",E3)))</formula>
    </cfRule>
    <cfRule type="containsText" dxfId="546" priority="582" operator="containsText" text="오전">
      <formula>NOT(ISERROR(SEARCH("오전",E3)))</formula>
    </cfRule>
  </conditionalFormatting>
  <conditionalFormatting sqref="H4">
    <cfRule type="containsText" dxfId="545" priority="565" operator="containsText" text="주간">
      <formula>NOT(ISERROR(SEARCH("주간",H4)))</formula>
    </cfRule>
    <cfRule type="containsText" dxfId="544" priority="566" operator="containsText" text="오후">
      <formula>NOT(ISERROR(SEARCH("오후",H4)))</formula>
    </cfRule>
    <cfRule type="containsText" dxfId="543" priority="567" operator="containsText" text="심야">
      <formula>NOT(ISERROR(SEARCH("심야",H4)))</formula>
    </cfRule>
    <cfRule type="containsText" dxfId="542" priority="568" operator="containsText" text="휴무">
      <formula>NOT(ISERROR(SEARCH("휴무",H4)))</formula>
    </cfRule>
    <cfRule type="containsText" dxfId="541" priority="569" operator="containsText" text="야간">
      <formula>NOT(ISERROR(SEARCH("야간",H4)))</formula>
    </cfRule>
    <cfRule type="containsText" dxfId="540" priority="570" operator="containsText" text="오전">
      <formula>NOT(ISERROR(SEARCH("오전",H4)))</formula>
    </cfRule>
  </conditionalFormatting>
  <conditionalFormatting sqref="F5">
    <cfRule type="containsText" dxfId="539" priority="559" operator="containsText" text="주간">
      <formula>NOT(ISERROR(SEARCH("주간",F5)))</formula>
    </cfRule>
    <cfRule type="containsText" dxfId="538" priority="560" operator="containsText" text="오후">
      <formula>NOT(ISERROR(SEARCH("오후",F5)))</formula>
    </cfRule>
    <cfRule type="containsText" dxfId="537" priority="561" operator="containsText" text="심야">
      <formula>NOT(ISERROR(SEARCH("심야",F5)))</formula>
    </cfRule>
    <cfRule type="containsText" dxfId="536" priority="562" operator="containsText" text="휴무">
      <formula>NOT(ISERROR(SEARCH("휴무",F5)))</formula>
    </cfRule>
    <cfRule type="containsText" dxfId="535" priority="563" operator="containsText" text="야간">
      <formula>NOT(ISERROR(SEARCH("야간",F5)))</formula>
    </cfRule>
    <cfRule type="containsText" dxfId="534" priority="564" operator="containsText" text="오전">
      <formula>NOT(ISERROR(SEARCH("오전",F5)))</formula>
    </cfRule>
  </conditionalFormatting>
  <conditionalFormatting sqref="D5">
    <cfRule type="containsText" dxfId="533" priority="553" operator="containsText" text="주간">
      <formula>NOT(ISERROR(SEARCH("주간",D5)))</formula>
    </cfRule>
    <cfRule type="containsText" dxfId="532" priority="554" operator="containsText" text="오후">
      <formula>NOT(ISERROR(SEARCH("오후",D5)))</formula>
    </cfRule>
    <cfRule type="containsText" dxfId="531" priority="555" operator="containsText" text="심야">
      <formula>NOT(ISERROR(SEARCH("심야",D5)))</formula>
    </cfRule>
    <cfRule type="containsText" dxfId="530" priority="556" operator="containsText" text="휴무">
      <formula>NOT(ISERROR(SEARCH("휴무",D5)))</formula>
    </cfRule>
    <cfRule type="containsText" dxfId="529" priority="557" operator="containsText" text="야간">
      <formula>NOT(ISERROR(SEARCH("야간",D5)))</formula>
    </cfRule>
    <cfRule type="containsText" dxfId="528" priority="558" operator="containsText" text="오전">
      <formula>NOT(ISERROR(SEARCH("오전",D5)))</formula>
    </cfRule>
  </conditionalFormatting>
  <conditionalFormatting sqref="C6">
    <cfRule type="containsText" dxfId="527" priority="547" operator="containsText" text="주간">
      <formula>NOT(ISERROR(SEARCH("주간",C6)))</formula>
    </cfRule>
    <cfRule type="containsText" dxfId="526" priority="548" operator="containsText" text="오후">
      <formula>NOT(ISERROR(SEARCH("오후",C6)))</formula>
    </cfRule>
    <cfRule type="containsText" dxfId="525" priority="549" operator="containsText" text="심야">
      <formula>NOT(ISERROR(SEARCH("심야",C6)))</formula>
    </cfRule>
    <cfRule type="containsText" dxfId="524" priority="550" operator="containsText" text="휴무">
      <formula>NOT(ISERROR(SEARCH("휴무",C6)))</formula>
    </cfRule>
    <cfRule type="containsText" dxfId="523" priority="551" operator="containsText" text="야간">
      <formula>NOT(ISERROR(SEARCH("야간",C6)))</formula>
    </cfRule>
    <cfRule type="containsText" dxfId="522" priority="552" operator="containsText" text="오전">
      <formula>NOT(ISERROR(SEARCH("오전",C6)))</formula>
    </cfRule>
  </conditionalFormatting>
  <conditionalFormatting sqref="G6">
    <cfRule type="containsText" dxfId="521" priority="541" operator="containsText" text="주간">
      <formula>NOT(ISERROR(SEARCH("주간",G6)))</formula>
    </cfRule>
    <cfRule type="containsText" dxfId="520" priority="542" operator="containsText" text="오후">
      <formula>NOT(ISERROR(SEARCH("오후",G6)))</formula>
    </cfRule>
    <cfRule type="containsText" dxfId="519" priority="543" operator="containsText" text="심야">
      <formula>NOT(ISERROR(SEARCH("심야",G6)))</formula>
    </cfRule>
    <cfRule type="containsText" dxfId="518" priority="544" operator="containsText" text="휴무">
      <formula>NOT(ISERROR(SEARCH("휴무",G6)))</formula>
    </cfRule>
    <cfRule type="containsText" dxfId="517" priority="545" operator="containsText" text="야간">
      <formula>NOT(ISERROR(SEARCH("야간",G6)))</formula>
    </cfRule>
    <cfRule type="containsText" dxfId="516" priority="546" operator="containsText" text="오전">
      <formula>NOT(ISERROR(SEARCH("오전",G6)))</formula>
    </cfRule>
  </conditionalFormatting>
  <conditionalFormatting sqref="H7">
    <cfRule type="containsText" dxfId="515" priority="535" operator="containsText" text="주간">
      <formula>NOT(ISERROR(SEARCH("주간",H7)))</formula>
    </cfRule>
    <cfRule type="containsText" dxfId="514" priority="536" operator="containsText" text="오후">
      <formula>NOT(ISERROR(SEARCH("오후",H7)))</formula>
    </cfRule>
    <cfRule type="containsText" dxfId="513" priority="537" operator="containsText" text="심야">
      <formula>NOT(ISERROR(SEARCH("심야",H7)))</formula>
    </cfRule>
    <cfRule type="containsText" dxfId="512" priority="538" operator="containsText" text="휴무">
      <formula>NOT(ISERROR(SEARCH("휴무",H7)))</formula>
    </cfRule>
    <cfRule type="containsText" dxfId="511" priority="539" operator="containsText" text="야간">
      <formula>NOT(ISERROR(SEARCH("야간",H7)))</formula>
    </cfRule>
    <cfRule type="containsText" dxfId="510" priority="540" operator="containsText" text="오전">
      <formula>NOT(ISERROR(SEARCH("오전",H7)))</formula>
    </cfRule>
  </conditionalFormatting>
  <conditionalFormatting sqref="B8">
    <cfRule type="containsText" dxfId="509" priority="523" operator="containsText" text="주간">
      <formula>NOT(ISERROR(SEARCH("주간",B8)))</formula>
    </cfRule>
    <cfRule type="containsText" dxfId="508" priority="524" operator="containsText" text="오후">
      <formula>NOT(ISERROR(SEARCH("오후",B8)))</formula>
    </cfRule>
    <cfRule type="containsText" dxfId="507" priority="525" operator="containsText" text="심야">
      <formula>NOT(ISERROR(SEARCH("심야",B8)))</formula>
    </cfRule>
    <cfRule type="containsText" dxfId="506" priority="526" operator="containsText" text="휴무">
      <formula>NOT(ISERROR(SEARCH("휴무",B8)))</formula>
    </cfRule>
    <cfRule type="containsText" dxfId="505" priority="527" operator="containsText" text="야간">
      <formula>NOT(ISERROR(SEARCH("야간",B8)))</formula>
    </cfRule>
    <cfRule type="containsText" dxfId="504" priority="528" operator="containsText" text="오전">
      <formula>NOT(ISERROR(SEARCH("오전",B8)))</formula>
    </cfRule>
  </conditionalFormatting>
  <conditionalFormatting sqref="H9">
    <cfRule type="containsText" dxfId="503" priority="511" operator="containsText" text="주간">
      <formula>NOT(ISERROR(SEARCH("주간",H9)))</formula>
    </cfRule>
    <cfRule type="containsText" dxfId="502" priority="512" operator="containsText" text="오후">
      <formula>NOT(ISERROR(SEARCH("오후",H9)))</formula>
    </cfRule>
    <cfRule type="containsText" dxfId="501" priority="513" operator="containsText" text="심야">
      <formula>NOT(ISERROR(SEARCH("심야",H9)))</formula>
    </cfRule>
    <cfRule type="containsText" dxfId="500" priority="514" operator="containsText" text="휴무">
      <formula>NOT(ISERROR(SEARCH("휴무",H9)))</formula>
    </cfRule>
    <cfRule type="containsText" dxfId="499" priority="515" operator="containsText" text="야간">
      <formula>NOT(ISERROR(SEARCH("야간",H9)))</formula>
    </cfRule>
    <cfRule type="containsText" dxfId="498" priority="516" operator="containsText" text="오전">
      <formula>NOT(ISERROR(SEARCH("오전",H9)))</formula>
    </cfRule>
  </conditionalFormatting>
  <conditionalFormatting sqref="G10">
    <cfRule type="containsText" dxfId="497" priority="493" operator="containsText" text="주간">
      <formula>NOT(ISERROR(SEARCH("주간",G10)))</formula>
    </cfRule>
    <cfRule type="containsText" dxfId="496" priority="494" operator="containsText" text="오후">
      <formula>NOT(ISERROR(SEARCH("오후",G10)))</formula>
    </cfRule>
    <cfRule type="containsText" dxfId="495" priority="495" operator="containsText" text="심야">
      <formula>NOT(ISERROR(SEARCH("심야",G10)))</formula>
    </cfRule>
    <cfRule type="containsText" dxfId="494" priority="496" operator="containsText" text="휴무">
      <formula>NOT(ISERROR(SEARCH("휴무",G10)))</formula>
    </cfRule>
    <cfRule type="containsText" dxfId="493" priority="497" operator="containsText" text="야간">
      <formula>NOT(ISERROR(SEARCH("야간",G10)))</formula>
    </cfRule>
    <cfRule type="containsText" dxfId="492" priority="498" operator="containsText" text="오전">
      <formula>NOT(ISERROR(SEARCH("오전",G10)))</formula>
    </cfRule>
  </conditionalFormatting>
  <conditionalFormatting sqref="C25">
    <cfRule type="containsText" dxfId="491" priority="487" operator="containsText" text="주간">
      <formula>NOT(ISERROR(SEARCH("주간",C25)))</formula>
    </cfRule>
    <cfRule type="containsText" dxfId="490" priority="488" operator="containsText" text="오후">
      <formula>NOT(ISERROR(SEARCH("오후",C25)))</formula>
    </cfRule>
    <cfRule type="containsText" dxfId="489" priority="489" operator="containsText" text="심야">
      <formula>NOT(ISERROR(SEARCH("심야",C25)))</formula>
    </cfRule>
    <cfRule type="containsText" dxfId="488" priority="490" operator="containsText" text="휴무">
      <formula>NOT(ISERROR(SEARCH("휴무",C25)))</formula>
    </cfRule>
    <cfRule type="containsText" dxfId="487" priority="491" operator="containsText" text="야간">
      <formula>NOT(ISERROR(SEARCH("야간",C25)))</formula>
    </cfRule>
    <cfRule type="containsText" dxfId="486" priority="492" operator="containsText" text="오전">
      <formula>NOT(ISERROR(SEARCH("오전",C25)))</formula>
    </cfRule>
  </conditionalFormatting>
  <conditionalFormatting sqref="D25">
    <cfRule type="containsText" dxfId="485" priority="481" operator="containsText" text="주간">
      <formula>NOT(ISERROR(SEARCH("주간",D25)))</formula>
    </cfRule>
    <cfRule type="containsText" dxfId="484" priority="482" operator="containsText" text="오후">
      <formula>NOT(ISERROR(SEARCH("오후",D25)))</formula>
    </cfRule>
    <cfRule type="containsText" dxfId="483" priority="483" operator="containsText" text="심야">
      <formula>NOT(ISERROR(SEARCH("심야",D25)))</formula>
    </cfRule>
    <cfRule type="containsText" dxfId="482" priority="484" operator="containsText" text="휴무">
      <formula>NOT(ISERROR(SEARCH("휴무",D25)))</formula>
    </cfRule>
    <cfRule type="containsText" dxfId="481" priority="485" operator="containsText" text="야간">
      <formula>NOT(ISERROR(SEARCH("야간",D25)))</formula>
    </cfRule>
    <cfRule type="containsText" dxfId="480" priority="486" operator="containsText" text="오전">
      <formula>NOT(ISERROR(SEARCH("오전",D25)))</formula>
    </cfRule>
  </conditionalFormatting>
  <conditionalFormatting sqref="G26">
    <cfRule type="containsText" dxfId="479" priority="475" operator="containsText" text="주간">
      <formula>NOT(ISERROR(SEARCH("주간",G26)))</formula>
    </cfRule>
    <cfRule type="containsText" dxfId="478" priority="476" operator="containsText" text="오후">
      <formula>NOT(ISERROR(SEARCH("오후",G26)))</formula>
    </cfRule>
    <cfRule type="containsText" dxfId="477" priority="477" operator="containsText" text="심야">
      <formula>NOT(ISERROR(SEARCH("심야",G26)))</formula>
    </cfRule>
    <cfRule type="containsText" dxfId="476" priority="478" operator="containsText" text="휴무">
      <formula>NOT(ISERROR(SEARCH("휴무",G26)))</formula>
    </cfRule>
    <cfRule type="containsText" dxfId="475" priority="479" operator="containsText" text="야간">
      <formula>NOT(ISERROR(SEARCH("야간",G26)))</formula>
    </cfRule>
    <cfRule type="containsText" dxfId="474" priority="480" operator="containsText" text="오전">
      <formula>NOT(ISERROR(SEARCH("오전",G26)))</formula>
    </cfRule>
  </conditionalFormatting>
  <conditionalFormatting sqref="H26">
    <cfRule type="containsText" dxfId="473" priority="469" operator="containsText" text="주간">
      <formula>NOT(ISERROR(SEARCH("주간",H26)))</formula>
    </cfRule>
    <cfRule type="containsText" dxfId="472" priority="470" operator="containsText" text="오후">
      <formula>NOT(ISERROR(SEARCH("오후",H26)))</formula>
    </cfRule>
    <cfRule type="containsText" dxfId="471" priority="471" operator="containsText" text="심야">
      <formula>NOT(ISERROR(SEARCH("심야",H26)))</formula>
    </cfRule>
    <cfRule type="containsText" dxfId="470" priority="472" operator="containsText" text="휴무">
      <formula>NOT(ISERROR(SEARCH("휴무",H26)))</formula>
    </cfRule>
    <cfRule type="containsText" dxfId="469" priority="473" operator="containsText" text="야간">
      <formula>NOT(ISERROR(SEARCH("야간",H26)))</formula>
    </cfRule>
    <cfRule type="containsText" dxfId="468" priority="474" operator="containsText" text="오전">
      <formula>NOT(ISERROR(SEARCH("오전",H26)))</formula>
    </cfRule>
  </conditionalFormatting>
  <conditionalFormatting sqref="F27">
    <cfRule type="containsText" dxfId="467" priority="463" operator="containsText" text="주간">
      <formula>NOT(ISERROR(SEARCH("주간",F27)))</formula>
    </cfRule>
    <cfRule type="containsText" dxfId="466" priority="464" operator="containsText" text="오후">
      <formula>NOT(ISERROR(SEARCH("오후",F27)))</formula>
    </cfRule>
    <cfRule type="containsText" dxfId="465" priority="465" operator="containsText" text="심야">
      <formula>NOT(ISERROR(SEARCH("심야",F27)))</formula>
    </cfRule>
    <cfRule type="containsText" dxfId="464" priority="466" operator="containsText" text="휴무">
      <formula>NOT(ISERROR(SEARCH("휴무",F27)))</formula>
    </cfRule>
    <cfRule type="containsText" dxfId="463" priority="467" operator="containsText" text="야간">
      <formula>NOT(ISERROR(SEARCH("야간",F27)))</formula>
    </cfRule>
    <cfRule type="containsText" dxfId="462" priority="468" operator="containsText" text="오전">
      <formula>NOT(ISERROR(SEARCH("오전",F27)))</formula>
    </cfRule>
  </conditionalFormatting>
  <conditionalFormatting sqref="D27">
    <cfRule type="containsText" dxfId="461" priority="457" operator="containsText" text="주간">
      <formula>NOT(ISERROR(SEARCH("주간",D27)))</formula>
    </cfRule>
    <cfRule type="containsText" dxfId="460" priority="458" operator="containsText" text="오후">
      <formula>NOT(ISERROR(SEARCH("오후",D27)))</formula>
    </cfRule>
    <cfRule type="containsText" dxfId="459" priority="459" operator="containsText" text="심야">
      <formula>NOT(ISERROR(SEARCH("심야",D27)))</formula>
    </cfRule>
    <cfRule type="containsText" dxfId="458" priority="460" operator="containsText" text="휴무">
      <formula>NOT(ISERROR(SEARCH("휴무",D27)))</formula>
    </cfRule>
    <cfRule type="containsText" dxfId="457" priority="461" operator="containsText" text="야간">
      <formula>NOT(ISERROR(SEARCH("야간",D27)))</formula>
    </cfRule>
    <cfRule type="containsText" dxfId="456" priority="462" operator="containsText" text="오전">
      <formula>NOT(ISERROR(SEARCH("오전",D27)))</formula>
    </cfRule>
  </conditionalFormatting>
  <conditionalFormatting sqref="C28">
    <cfRule type="containsText" dxfId="455" priority="451" operator="containsText" text="주간">
      <formula>NOT(ISERROR(SEARCH("주간",C28)))</formula>
    </cfRule>
    <cfRule type="containsText" dxfId="454" priority="452" operator="containsText" text="오후">
      <formula>NOT(ISERROR(SEARCH("오후",C28)))</formula>
    </cfRule>
    <cfRule type="containsText" dxfId="453" priority="453" operator="containsText" text="심야">
      <formula>NOT(ISERROR(SEARCH("심야",C28)))</formula>
    </cfRule>
    <cfRule type="containsText" dxfId="452" priority="454" operator="containsText" text="휴무">
      <formula>NOT(ISERROR(SEARCH("휴무",C28)))</formula>
    </cfRule>
    <cfRule type="containsText" dxfId="451" priority="455" operator="containsText" text="야간">
      <formula>NOT(ISERROR(SEARCH("야간",C28)))</formula>
    </cfRule>
    <cfRule type="containsText" dxfId="450" priority="456" operator="containsText" text="오전">
      <formula>NOT(ISERROR(SEARCH("오전",C28)))</formula>
    </cfRule>
  </conditionalFormatting>
  <conditionalFormatting sqref="G28">
    <cfRule type="containsText" dxfId="449" priority="445" operator="containsText" text="주간">
      <formula>NOT(ISERROR(SEARCH("주간",G28)))</formula>
    </cfRule>
    <cfRule type="containsText" dxfId="448" priority="446" operator="containsText" text="오후">
      <formula>NOT(ISERROR(SEARCH("오후",G28)))</formula>
    </cfRule>
    <cfRule type="containsText" dxfId="447" priority="447" operator="containsText" text="심야">
      <formula>NOT(ISERROR(SEARCH("심야",G28)))</formula>
    </cfRule>
    <cfRule type="containsText" dxfId="446" priority="448" operator="containsText" text="휴무">
      <formula>NOT(ISERROR(SEARCH("휴무",G28)))</formula>
    </cfRule>
    <cfRule type="containsText" dxfId="445" priority="449" operator="containsText" text="야간">
      <formula>NOT(ISERROR(SEARCH("야간",G28)))</formula>
    </cfRule>
    <cfRule type="containsText" dxfId="444" priority="450" operator="containsText" text="오전">
      <formula>NOT(ISERROR(SEARCH("오전",G28)))</formula>
    </cfRule>
  </conditionalFormatting>
  <conditionalFormatting sqref="H29">
    <cfRule type="containsText" dxfId="443" priority="439" operator="containsText" text="주간">
      <formula>NOT(ISERROR(SEARCH("주간",H29)))</formula>
    </cfRule>
    <cfRule type="containsText" dxfId="442" priority="440" operator="containsText" text="오후">
      <formula>NOT(ISERROR(SEARCH("오후",H29)))</formula>
    </cfRule>
    <cfRule type="containsText" dxfId="441" priority="441" operator="containsText" text="심야">
      <formula>NOT(ISERROR(SEARCH("심야",H29)))</formula>
    </cfRule>
    <cfRule type="containsText" dxfId="440" priority="442" operator="containsText" text="휴무">
      <formula>NOT(ISERROR(SEARCH("휴무",H29)))</formula>
    </cfRule>
    <cfRule type="containsText" dxfId="439" priority="443" operator="containsText" text="야간">
      <formula>NOT(ISERROR(SEARCH("야간",H29)))</formula>
    </cfRule>
    <cfRule type="containsText" dxfId="438" priority="444" operator="containsText" text="오전">
      <formula>NOT(ISERROR(SEARCH("오전",H29)))</formula>
    </cfRule>
  </conditionalFormatting>
  <conditionalFormatting sqref="B29">
    <cfRule type="containsText" dxfId="437" priority="433" operator="containsText" text="주간">
      <formula>NOT(ISERROR(SEARCH("주간",B29)))</formula>
    </cfRule>
    <cfRule type="containsText" dxfId="436" priority="434" operator="containsText" text="오후">
      <formula>NOT(ISERROR(SEARCH("오후",B29)))</formula>
    </cfRule>
    <cfRule type="containsText" dxfId="435" priority="435" operator="containsText" text="심야">
      <formula>NOT(ISERROR(SEARCH("심야",B29)))</formula>
    </cfRule>
    <cfRule type="containsText" dxfId="434" priority="436" operator="containsText" text="휴무">
      <formula>NOT(ISERROR(SEARCH("휴무",B29)))</formula>
    </cfRule>
    <cfRule type="containsText" dxfId="433" priority="437" operator="containsText" text="야간">
      <formula>NOT(ISERROR(SEARCH("야간",B29)))</formula>
    </cfRule>
    <cfRule type="containsText" dxfId="432" priority="438" operator="containsText" text="오전">
      <formula>NOT(ISERROR(SEARCH("오전",B29)))</formula>
    </cfRule>
  </conditionalFormatting>
  <conditionalFormatting sqref="B30">
    <cfRule type="containsText" dxfId="431" priority="427" operator="containsText" text="주간">
      <formula>NOT(ISERROR(SEARCH("주간",B30)))</formula>
    </cfRule>
    <cfRule type="containsText" dxfId="430" priority="428" operator="containsText" text="오후">
      <formula>NOT(ISERROR(SEARCH("오후",B30)))</formula>
    </cfRule>
    <cfRule type="containsText" dxfId="429" priority="429" operator="containsText" text="심야">
      <formula>NOT(ISERROR(SEARCH("심야",B30)))</formula>
    </cfRule>
    <cfRule type="containsText" dxfId="428" priority="430" operator="containsText" text="휴무">
      <formula>NOT(ISERROR(SEARCH("휴무",B30)))</formula>
    </cfRule>
    <cfRule type="containsText" dxfId="427" priority="431" operator="containsText" text="야간">
      <formula>NOT(ISERROR(SEARCH("야간",B30)))</formula>
    </cfRule>
    <cfRule type="containsText" dxfId="426" priority="432" operator="containsText" text="오전">
      <formula>NOT(ISERROR(SEARCH("오전",B30)))</formula>
    </cfRule>
  </conditionalFormatting>
  <conditionalFormatting sqref="D30">
    <cfRule type="containsText" dxfId="425" priority="421" operator="containsText" text="주간">
      <formula>NOT(ISERROR(SEARCH("주간",D30)))</formula>
    </cfRule>
    <cfRule type="containsText" dxfId="424" priority="422" operator="containsText" text="오후">
      <formula>NOT(ISERROR(SEARCH("오후",D30)))</formula>
    </cfRule>
    <cfRule type="containsText" dxfId="423" priority="423" operator="containsText" text="심야">
      <formula>NOT(ISERROR(SEARCH("심야",D30)))</formula>
    </cfRule>
    <cfRule type="containsText" dxfId="422" priority="424" operator="containsText" text="휴무">
      <formula>NOT(ISERROR(SEARCH("휴무",D30)))</formula>
    </cfRule>
    <cfRule type="containsText" dxfId="421" priority="425" operator="containsText" text="야간">
      <formula>NOT(ISERROR(SEARCH("야간",D30)))</formula>
    </cfRule>
    <cfRule type="containsText" dxfId="420" priority="426" operator="containsText" text="오전">
      <formula>NOT(ISERROR(SEARCH("오전",D30)))</formula>
    </cfRule>
  </conditionalFormatting>
  <conditionalFormatting sqref="F31">
    <cfRule type="containsText" dxfId="419" priority="415" operator="containsText" text="주간">
      <formula>NOT(ISERROR(SEARCH("주간",F31)))</formula>
    </cfRule>
    <cfRule type="containsText" dxfId="418" priority="416" operator="containsText" text="오후">
      <formula>NOT(ISERROR(SEARCH("오후",F31)))</formula>
    </cfRule>
    <cfRule type="containsText" dxfId="417" priority="417" operator="containsText" text="심야">
      <formula>NOT(ISERROR(SEARCH("심야",F31)))</formula>
    </cfRule>
    <cfRule type="containsText" dxfId="416" priority="418" operator="containsText" text="휴무">
      <formula>NOT(ISERROR(SEARCH("휴무",F31)))</formula>
    </cfRule>
    <cfRule type="containsText" dxfId="415" priority="419" operator="containsText" text="야간">
      <formula>NOT(ISERROR(SEARCH("야간",F31)))</formula>
    </cfRule>
    <cfRule type="containsText" dxfId="414" priority="420" operator="containsText" text="오전">
      <formula>NOT(ISERROR(SEARCH("오전",F31)))</formula>
    </cfRule>
  </conditionalFormatting>
  <conditionalFormatting sqref="E32">
    <cfRule type="containsText" dxfId="413" priority="409" operator="containsText" text="주간">
      <formula>NOT(ISERROR(SEARCH("주간",E32)))</formula>
    </cfRule>
    <cfRule type="containsText" dxfId="412" priority="410" operator="containsText" text="오후">
      <formula>NOT(ISERROR(SEARCH("오후",E32)))</formula>
    </cfRule>
    <cfRule type="containsText" dxfId="411" priority="411" operator="containsText" text="심야">
      <formula>NOT(ISERROR(SEARCH("심야",E32)))</formula>
    </cfRule>
    <cfRule type="containsText" dxfId="410" priority="412" operator="containsText" text="휴무">
      <formula>NOT(ISERROR(SEARCH("휴무",E32)))</formula>
    </cfRule>
    <cfRule type="containsText" dxfId="409" priority="413" operator="containsText" text="야간">
      <formula>NOT(ISERROR(SEARCH("야간",E32)))</formula>
    </cfRule>
    <cfRule type="containsText" dxfId="408" priority="414" operator="containsText" text="오전">
      <formula>NOT(ISERROR(SEARCH("오전",E32)))</formula>
    </cfRule>
  </conditionalFormatting>
  <conditionalFormatting sqref="G32">
    <cfRule type="containsText" dxfId="407" priority="403" operator="containsText" text="주간">
      <formula>NOT(ISERROR(SEARCH("주간",G32)))</formula>
    </cfRule>
    <cfRule type="containsText" dxfId="406" priority="404" operator="containsText" text="오후">
      <formula>NOT(ISERROR(SEARCH("오후",G32)))</formula>
    </cfRule>
    <cfRule type="containsText" dxfId="405" priority="405" operator="containsText" text="심야">
      <formula>NOT(ISERROR(SEARCH("심야",G32)))</formula>
    </cfRule>
    <cfRule type="containsText" dxfId="404" priority="406" operator="containsText" text="휴무">
      <formula>NOT(ISERROR(SEARCH("휴무",G32)))</formula>
    </cfRule>
    <cfRule type="containsText" dxfId="403" priority="407" operator="containsText" text="야간">
      <formula>NOT(ISERROR(SEARCH("야간",G32)))</formula>
    </cfRule>
    <cfRule type="containsText" dxfId="402" priority="408" operator="containsText" text="오전">
      <formula>NOT(ISERROR(SEARCH("오전",G32)))</formula>
    </cfRule>
  </conditionalFormatting>
  <conditionalFormatting sqref="G47">
    <cfRule type="containsText" dxfId="401" priority="385" operator="containsText" text="주간">
      <formula>NOT(ISERROR(SEARCH("주간",G47)))</formula>
    </cfRule>
    <cfRule type="containsText" dxfId="400" priority="386" operator="containsText" text="오후">
      <formula>NOT(ISERROR(SEARCH("오후",G47)))</formula>
    </cfRule>
    <cfRule type="containsText" dxfId="399" priority="387" operator="containsText" text="심야">
      <formula>NOT(ISERROR(SEARCH("심야",G47)))</formula>
    </cfRule>
    <cfRule type="containsText" dxfId="398" priority="388" operator="containsText" text="휴무">
      <formula>NOT(ISERROR(SEARCH("휴무",G47)))</formula>
    </cfRule>
    <cfRule type="containsText" dxfId="397" priority="389" operator="containsText" text="야간">
      <formula>NOT(ISERROR(SEARCH("야간",G47)))</formula>
    </cfRule>
    <cfRule type="containsText" dxfId="396" priority="390" operator="containsText" text="오전">
      <formula>NOT(ISERROR(SEARCH("오전",G47)))</formula>
    </cfRule>
  </conditionalFormatting>
  <conditionalFormatting sqref="C46">
    <cfRule type="containsText" dxfId="395" priority="397" operator="containsText" text="주간">
      <formula>NOT(ISERROR(SEARCH("주간",C46)))</formula>
    </cfRule>
    <cfRule type="containsText" dxfId="394" priority="398" operator="containsText" text="오후">
      <formula>NOT(ISERROR(SEARCH("오후",C46)))</formula>
    </cfRule>
    <cfRule type="containsText" dxfId="393" priority="399" operator="containsText" text="심야">
      <formula>NOT(ISERROR(SEARCH("심야",C46)))</formula>
    </cfRule>
    <cfRule type="containsText" dxfId="392" priority="400" operator="containsText" text="휴무">
      <formula>NOT(ISERROR(SEARCH("휴무",C46)))</formula>
    </cfRule>
    <cfRule type="containsText" dxfId="391" priority="401" operator="containsText" text="야간">
      <formula>NOT(ISERROR(SEARCH("야간",C46)))</formula>
    </cfRule>
    <cfRule type="containsText" dxfId="390" priority="402" operator="containsText" text="오전">
      <formula>NOT(ISERROR(SEARCH("오전",C46)))</formula>
    </cfRule>
  </conditionalFormatting>
  <conditionalFormatting sqref="D46">
    <cfRule type="containsText" dxfId="389" priority="391" operator="containsText" text="주간">
      <formula>NOT(ISERROR(SEARCH("주간",D46)))</formula>
    </cfRule>
    <cfRule type="containsText" dxfId="388" priority="392" operator="containsText" text="오후">
      <formula>NOT(ISERROR(SEARCH("오후",D46)))</formula>
    </cfRule>
    <cfRule type="containsText" dxfId="387" priority="393" operator="containsText" text="심야">
      <formula>NOT(ISERROR(SEARCH("심야",D46)))</formula>
    </cfRule>
    <cfRule type="containsText" dxfId="386" priority="394" operator="containsText" text="휴무">
      <formula>NOT(ISERROR(SEARCH("휴무",D46)))</formula>
    </cfRule>
    <cfRule type="containsText" dxfId="385" priority="395" operator="containsText" text="야간">
      <formula>NOT(ISERROR(SEARCH("야간",D46)))</formula>
    </cfRule>
    <cfRule type="containsText" dxfId="384" priority="396" operator="containsText" text="오전">
      <formula>NOT(ISERROR(SEARCH("오전",D46)))</formula>
    </cfRule>
  </conditionalFormatting>
  <conditionalFormatting sqref="H47">
    <cfRule type="containsText" dxfId="383" priority="379" operator="containsText" text="주간">
      <formula>NOT(ISERROR(SEARCH("주간",H47)))</formula>
    </cfRule>
    <cfRule type="containsText" dxfId="382" priority="380" operator="containsText" text="오후">
      <formula>NOT(ISERROR(SEARCH("오후",H47)))</formula>
    </cfRule>
    <cfRule type="containsText" dxfId="381" priority="381" operator="containsText" text="심야">
      <formula>NOT(ISERROR(SEARCH("심야",H47)))</formula>
    </cfRule>
    <cfRule type="containsText" dxfId="380" priority="382" operator="containsText" text="휴무">
      <formula>NOT(ISERROR(SEARCH("휴무",H47)))</formula>
    </cfRule>
    <cfRule type="containsText" dxfId="379" priority="383" operator="containsText" text="야간">
      <formula>NOT(ISERROR(SEARCH("야간",H47)))</formula>
    </cfRule>
    <cfRule type="containsText" dxfId="378" priority="384" operator="containsText" text="오전">
      <formula>NOT(ISERROR(SEARCH("오전",H47)))</formula>
    </cfRule>
  </conditionalFormatting>
  <conditionalFormatting sqref="F48">
    <cfRule type="containsText" dxfId="377" priority="373" operator="containsText" text="주간">
      <formula>NOT(ISERROR(SEARCH("주간",F48)))</formula>
    </cfRule>
    <cfRule type="containsText" dxfId="376" priority="374" operator="containsText" text="오후">
      <formula>NOT(ISERROR(SEARCH("오후",F48)))</formula>
    </cfRule>
    <cfRule type="containsText" dxfId="375" priority="375" operator="containsText" text="심야">
      <formula>NOT(ISERROR(SEARCH("심야",F48)))</formula>
    </cfRule>
    <cfRule type="containsText" dxfId="374" priority="376" operator="containsText" text="휴무">
      <formula>NOT(ISERROR(SEARCH("휴무",F48)))</formula>
    </cfRule>
    <cfRule type="containsText" dxfId="373" priority="377" operator="containsText" text="야간">
      <formula>NOT(ISERROR(SEARCH("야간",F48)))</formula>
    </cfRule>
    <cfRule type="containsText" dxfId="372" priority="378" operator="containsText" text="오전">
      <formula>NOT(ISERROR(SEARCH("오전",F48)))</formula>
    </cfRule>
  </conditionalFormatting>
  <conditionalFormatting sqref="D48">
    <cfRule type="containsText" dxfId="371" priority="367" operator="containsText" text="주간">
      <formula>NOT(ISERROR(SEARCH("주간",D48)))</formula>
    </cfRule>
    <cfRule type="containsText" dxfId="370" priority="368" operator="containsText" text="오후">
      <formula>NOT(ISERROR(SEARCH("오후",D48)))</formula>
    </cfRule>
    <cfRule type="containsText" dxfId="369" priority="369" operator="containsText" text="심야">
      <formula>NOT(ISERROR(SEARCH("심야",D48)))</formula>
    </cfRule>
    <cfRule type="containsText" dxfId="368" priority="370" operator="containsText" text="휴무">
      <formula>NOT(ISERROR(SEARCH("휴무",D48)))</formula>
    </cfRule>
    <cfRule type="containsText" dxfId="367" priority="371" operator="containsText" text="야간">
      <formula>NOT(ISERROR(SEARCH("야간",D48)))</formula>
    </cfRule>
    <cfRule type="containsText" dxfId="366" priority="372" operator="containsText" text="오전">
      <formula>NOT(ISERROR(SEARCH("오전",D48)))</formula>
    </cfRule>
  </conditionalFormatting>
  <conditionalFormatting sqref="C49">
    <cfRule type="containsText" dxfId="365" priority="361" operator="containsText" text="주간">
      <formula>NOT(ISERROR(SEARCH("주간",C49)))</formula>
    </cfRule>
    <cfRule type="containsText" dxfId="364" priority="362" operator="containsText" text="오후">
      <formula>NOT(ISERROR(SEARCH("오후",C49)))</formula>
    </cfRule>
    <cfRule type="containsText" dxfId="363" priority="363" operator="containsText" text="심야">
      <formula>NOT(ISERROR(SEARCH("심야",C49)))</formula>
    </cfRule>
    <cfRule type="containsText" dxfId="362" priority="364" operator="containsText" text="휴무">
      <formula>NOT(ISERROR(SEARCH("휴무",C49)))</formula>
    </cfRule>
    <cfRule type="containsText" dxfId="361" priority="365" operator="containsText" text="야간">
      <formula>NOT(ISERROR(SEARCH("야간",C49)))</formula>
    </cfRule>
    <cfRule type="containsText" dxfId="360" priority="366" operator="containsText" text="오전">
      <formula>NOT(ISERROR(SEARCH("오전",C49)))</formula>
    </cfRule>
  </conditionalFormatting>
  <conditionalFormatting sqref="G49">
    <cfRule type="containsText" dxfId="359" priority="355" operator="containsText" text="주간">
      <formula>NOT(ISERROR(SEARCH("주간",G49)))</formula>
    </cfRule>
    <cfRule type="containsText" dxfId="358" priority="356" operator="containsText" text="오후">
      <formula>NOT(ISERROR(SEARCH("오후",G49)))</formula>
    </cfRule>
    <cfRule type="containsText" dxfId="357" priority="357" operator="containsText" text="심야">
      <formula>NOT(ISERROR(SEARCH("심야",G49)))</formula>
    </cfRule>
    <cfRule type="containsText" dxfId="356" priority="358" operator="containsText" text="휴무">
      <formula>NOT(ISERROR(SEARCH("휴무",G49)))</formula>
    </cfRule>
    <cfRule type="containsText" dxfId="355" priority="359" operator="containsText" text="야간">
      <formula>NOT(ISERROR(SEARCH("야간",G49)))</formula>
    </cfRule>
    <cfRule type="containsText" dxfId="354" priority="360" operator="containsText" text="오전">
      <formula>NOT(ISERROR(SEARCH("오전",G49)))</formula>
    </cfRule>
  </conditionalFormatting>
  <conditionalFormatting sqref="H50">
    <cfRule type="containsText" dxfId="353" priority="349" operator="containsText" text="주간">
      <formula>NOT(ISERROR(SEARCH("주간",H50)))</formula>
    </cfRule>
    <cfRule type="containsText" dxfId="352" priority="350" operator="containsText" text="오후">
      <formula>NOT(ISERROR(SEARCH("오후",H50)))</formula>
    </cfRule>
    <cfRule type="containsText" dxfId="351" priority="351" operator="containsText" text="심야">
      <formula>NOT(ISERROR(SEARCH("심야",H50)))</formula>
    </cfRule>
    <cfRule type="containsText" dxfId="350" priority="352" operator="containsText" text="휴무">
      <formula>NOT(ISERROR(SEARCH("휴무",H50)))</formula>
    </cfRule>
    <cfRule type="containsText" dxfId="349" priority="353" operator="containsText" text="야간">
      <formula>NOT(ISERROR(SEARCH("야간",H50)))</formula>
    </cfRule>
    <cfRule type="containsText" dxfId="348" priority="354" operator="containsText" text="오전">
      <formula>NOT(ISERROR(SEARCH("오전",H50)))</formula>
    </cfRule>
  </conditionalFormatting>
  <conditionalFormatting sqref="B50">
    <cfRule type="containsText" dxfId="347" priority="343" operator="containsText" text="주간">
      <formula>NOT(ISERROR(SEARCH("주간",B50)))</formula>
    </cfRule>
    <cfRule type="containsText" dxfId="346" priority="344" operator="containsText" text="오후">
      <formula>NOT(ISERROR(SEARCH("오후",B50)))</formula>
    </cfRule>
    <cfRule type="containsText" dxfId="345" priority="345" operator="containsText" text="심야">
      <formula>NOT(ISERROR(SEARCH("심야",B50)))</formula>
    </cfRule>
    <cfRule type="containsText" dxfId="344" priority="346" operator="containsText" text="휴무">
      <formula>NOT(ISERROR(SEARCH("휴무",B50)))</formula>
    </cfRule>
    <cfRule type="containsText" dxfId="343" priority="347" operator="containsText" text="야간">
      <formula>NOT(ISERROR(SEARCH("야간",B50)))</formula>
    </cfRule>
    <cfRule type="containsText" dxfId="342" priority="348" operator="containsText" text="오전">
      <formula>NOT(ISERROR(SEARCH("오전",B50)))</formula>
    </cfRule>
  </conditionalFormatting>
  <conditionalFormatting sqref="B51">
    <cfRule type="containsText" dxfId="341" priority="337" operator="containsText" text="주간">
      <formula>NOT(ISERROR(SEARCH("주간",B51)))</formula>
    </cfRule>
    <cfRule type="containsText" dxfId="340" priority="338" operator="containsText" text="오후">
      <formula>NOT(ISERROR(SEARCH("오후",B51)))</formula>
    </cfRule>
    <cfRule type="containsText" dxfId="339" priority="339" operator="containsText" text="심야">
      <formula>NOT(ISERROR(SEARCH("심야",B51)))</formula>
    </cfRule>
    <cfRule type="containsText" dxfId="338" priority="340" operator="containsText" text="휴무">
      <formula>NOT(ISERROR(SEARCH("휴무",B51)))</formula>
    </cfRule>
    <cfRule type="containsText" dxfId="337" priority="341" operator="containsText" text="야간">
      <formula>NOT(ISERROR(SEARCH("야간",B51)))</formula>
    </cfRule>
    <cfRule type="containsText" dxfId="336" priority="342" operator="containsText" text="오전">
      <formula>NOT(ISERROR(SEARCH("오전",B51)))</formula>
    </cfRule>
  </conditionalFormatting>
  <conditionalFormatting sqref="D51">
    <cfRule type="containsText" dxfId="335" priority="331" operator="containsText" text="주간">
      <formula>NOT(ISERROR(SEARCH("주간",D51)))</formula>
    </cfRule>
    <cfRule type="containsText" dxfId="334" priority="332" operator="containsText" text="오후">
      <formula>NOT(ISERROR(SEARCH("오후",D51)))</formula>
    </cfRule>
    <cfRule type="containsText" dxfId="333" priority="333" operator="containsText" text="심야">
      <formula>NOT(ISERROR(SEARCH("심야",D51)))</formula>
    </cfRule>
    <cfRule type="containsText" dxfId="332" priority="334" operator="containsText" text="휴무">
      <formula>NOT(ISERROR(SEARCH("휴무",D51)))</formula>
    </cfRule>
    <cfRule type="containsText" dxfId="331" priority="335" operator="containsText" text="야간">
      <formula>NOT(ISERROR(SEARCH("야간",D51)))</formula>
    </cfRule>
    <cfRule type="containsText" dxfId="330" priority="336" operator="containsText" text="오전">
      <formula>NOT(ISERROR(SEARCH("오전",D51)))</formula>
    </cfRule>
  </conditionalFormatting>
  <conditionalFormatting sqref="D52">
    <cfRule type="containsText" dxfId="329" priority="325" operator="containsText" text="주간">
      <formula>NOT(ISERROR(SEARCH("주간",D52)))</formula>
    </cfRule>
    <cfRule type="containsText" dxfId="328" priority="326" operator="containsText" text="오후">
      <formula>NOT(ISERROR(SEARCH("오후",D52)))</formula>
    </cfRule>
    <cfRule type="containsText" dxfId="327" priority="327" operator="containsText" text="심야">
      <formula>NOT(ISERROR(SEARCH("심야",D52)))</formula>
    </cfRule>
    <cfRule type="containsText" dxfId="326" priority="328" operator="containsText" text="휴무">
      <formula>NOT(ISERROR(SEARCH("휴무",D52)))</formula>
    </cfRule>
    <cfRule type="containsText" dxfId="325" priority="329" operator="containsText" text="야간">
      <formula>NOT(ISERROR(SEARCH("야간",D52)))</formula>
    </cfRule>
    <cfRule type="containsText" dxfId="324" priority="330" operator="containsText" text="오전">
      <formula>NOT(ISERROR(SEARCH("오전",D52)))</formula>
    </cfRule>
  </conditionalFormatting>
  <conditionalFormatting sqref="F52">
    <cfRule type="containsText" dxfId="323" priority="319" operator="containsText" text="주간">
      <formula>NOT(ISERROR(SEARCH("주간",F52)))</formula>
    </cfRule>
    <cfRule type="containsText" dxfId="322" priority="320" operator="containsText" text="오후">
      <formula>NOT(ISERROR(SEARCH("오후",F52)))</formula>
    </cfRule>
    <cfRule type="containsText" dxfId="321" priority="321" operator="containsText" text="심야">
      <formula>NOT(ISERROR(SEARCH("심야",F52)))</formula>
    </cfRule>
    <cfRule type="containsText" dxfId="320" priority="322" operator="containsText" text="휴무">
      <formula>NOT(ISERROR(SEARCH("휴무",F52)))</formula>
    </cfRule>
    <cfRule type="containsText" dxfId="319" priority="323" operator="containsText" text="야간">
      <formula>NOT(ISERROR(SEARCH("야간",F52)))</formula>
    </cfRule>
    <cfRule type="containsText" dxfId="318" priority="324" operator="containsText" text="오전">
      <formula>NOT(ISERROR(SEARCH("오전",F52)))</formula>
    </cfRule>
  </conditionalFormatting>
  <conditionalFormatting sqref="E53">
    <cfRule type="containsText" dxfId="317" priority="313" operator="containsText" text="주간">
      <formula>NOT(ISERROR(SEARCH("주간",E53)))</formula>
    </cfRule>
    <cfRule type="containsText" dxfId="316" priority="314" operator="containsText" text="오후">
      <formula>NOT(ISERROR(SEARCH("오후",E53)))</formula>
    </cfRule>
    <cfRule type="containsText" dxfId="315" priority="315" operator="containsText" text="심야">
      <formula>NOT(ISERROR(SEARCH("심야",E53)))</formula>
    </cfRule>
    <cfRule type="containsText" dxfId="314" priority="316" operator="containsText" text="휴무">
      <formula>NOT(ISERROR(SEARCH("휴무",E53)))</formula>
    </cfRule>
    <cfRule type="containsText" dxfId="313" priority="317" operator="containsText" text="야간">
      <formula>NOT(ISERROR(SEARCH("야간",E53)))</formula>
    </cfRule>
    <cfRule type="containsText" dxfId="312" priority="318" operator="containsText" text="오전">
      <formula>NOT(ISERROR(SEARCH("오전",E53)))</formula>
    </cfRule>
  </conditionalFormatting>
  <conditionalFormatting sqref="G53">
    <cfRule type="containsText" dxfId="311" priority="307" operator="containsText" text="주간">
      <formula>NOT(ISERROR(SEARCH("주간",G53)))</formula>
    </cfRule>
    <cfRule type="containsText" dxfId="310" priority="308" operator="containsText" text="오후">
      <formula>NOT(ISERROR(SEARCH("오후",G53)))</formula>
    </cfRule>
    <cfRule type="containsText" dxfId="309" priority="309" operator="containsText" text="심야">
      <formula>NOT(ISERROR(SEARCH("심야",G53)))</formula>
    </cfRule>
    <cfRule type="containsText" dxfId="308" priority="310" operator="containsText" text="휴무">
      <formula>NOT(ISERROR(SEARCH("휴무",G53)))</formula>
    </cfRule>
    <cfRule type="containsText" dxfId="307" priority="311" operator="containsText" text="야간">
      <formula>NOT(ISERROR(SEARCH("야간",G53)))</formula>
    </cfRule>
    <cfRule type="containsText" dxfId="306" priority="312" operator="containsText" text="오전">
      <formula>NOT(ISERROR(SEARCH("오전",G53)))</formula>
    </cfRule>
  </conditionalFormatting>
  <conditionalFormatting sqref="C67">
    <cfRule type="containsText" dxfId="305" priority="301" operator="containsText" text="주간">
      <formula>NOT(ISERROR(SEARCH("주간",C67)))</formula>
    </cfRule>
    <cfRule type="containsText" dxfId="304" priority="302" operator="containsText" text="오후">
      <formula>NOT(ISERROR(SEARCH("오후",C67)))</formula>
    </cfRule>
    <cfRule type="containsText" dxfId="303" priority="303" operator="containsText" text="심야">
      <formula>NOT(ISERROR(SEARCH("심야",C67)))</formula>
    </cfRule>
    <cfRule type="containsText" dxfId="302" priority="304" operator="containsText" text="휴무">
      <formula>NOT(ISERROR(SEARCH("휴무",C67)))</formula>
    </cfRule>
    <cfRule type="containsText" dxfId="301" priority="305" operator="containsText" text="야간">
      <formula>NOT(ISERROR(SEARCH("야간",C67)))</formula>
    </cfRule>
    <cfRule type="containsText" dxfId="300" priority="306" operator="containsText" text="오전">
      <formula>NOT(ISERROR(SEARCH("오전",C67)))</formula>
    </cfRule>
  </conditionalFormatting>
  <conditionalFormatting sqref="D67">
    <cfRule type="containsText" dxfId="299" priority="295" operator="containsText" text="주간">
      <formula>NOT(ISERROR(SEARCH("주간",D67)))</formula>
    </cfRule>
    <cfRule type="containsText" dxfId="298" priority="296" operator="containsText" text="오후">
      <formula>NOT(ISERROR(SEARCH("오후",D67)))</formula>
    </cfRule>
    <cfRule type="containsText" dxfId="297" priority="297" operator="containsText" text="심야">
      <formula>NOT(ISERROR(SEARCH("심야",D67)))</formula>
    </cfRule>
    <cfRule type="containsText" dxfId="296" priority="298" operator="containsText" text="휴무">
      <formula>NOT(ISERROR(SEARCH("휴무",D67)))</formula>
    </cfRule>
    <cfRule type="containsText" dxfId="295" priority="299" operator="containsText" text="야간">
      <formula>NOT(ISERROR(SEARCH("야간",D67)))</formula>
    </cfRule>
    <cfRule type="containsText" dxfId="294" priority="300" operator="containsText" text="오전">
      <formula>NOT(ISERROR(SEARCH("오전",D67)))</formula>
    </cfRule>
  </conditionalFormatting>
  <conditionalFormatting sqref="G68">
    <cfRule type="containsText" dxfId="293" priority="289" operator="containsText" text="주간">
      <formula>NOT(ISERROR(SEARCH("주간",G68)))</formula>
    </cfRule>
    <cfRule type="containsText" dxfId="292" priority="290" operator="containsText" text="오후">
      <formula>NOT(ISERROR(SEARCH("오후",G68)))</formula>
    </cfRule>
    <cfRule type="containsText" dxfId="291" priority="291" operator="containsText" text="심야">
      <formula>NOT(ISERROR(SEARCH("심야",G68)))</formula>
    </cfRule>
    <cfRule type="containsText" dxfId="290" priority="292" operator="containsText" text="휴무">
      <formula>NOT(ISERROR(SEARCH("휴무",G68)))</formula>
    </cfRule>
    <cfRule type="containsText" dxfId="289" priority="293" operator="containsText" text="야간">
      <formula>NOT(ISERROR(SEARCH("야간",G68)))</formula>
    </cfRule>
    <cfRule type="containsText" dxfId="288" priority="294" operator="containsText" text="오전">
      <formula>NOT(ISERROR(SEARCH("오전",G68)))</formula>
    </cfRule>
  </conditionalFormatting>
  <conditionalFormatting sqref="H68">
    <cfRule type="containsText" dxfId="287" priority="283" operator="containsText" text="주간">
      <formula>NOT(ISERROR(SEARCH("주간",H68)))</formula>
    </cfRule>
    <cfRule type="containsText" dxfId="286" priority="284" operator="containsText" text="오후">
      <formula>NOT(ISERROR(SEARCH("오후",H68)))</formula>
    </cfRule>
    <cfRule type="containsText" dxfId="285" priority="285" operator="containsText" text="심야">
      <formula>NOT(ISERROR(SEARCH("심야",H68)))</formula>
    </cfRule>
    <cfRule type="containsText" dxfId="284" priority="286" operator="containsText" text="휴무">
      <formula>NOT(ISERROR(SEARCH("휴무",H68)))</formula>
    </cfRule>
    <cfRule type="containsText" dxfId="283" priority="287" operator="containsText" text="야간">
      <formula>NOT(ISERROR(SEARCH("야간",H68)))</formula>
    </cfRule>
    <cfRule type="containsText" dxfId="282" priority="288" operator="containsText" text="오전">
      <formula>NOT(ISERROR(SEARCH("오전",H68)))</formula>
    </cfRule>
  </conditionalFormatting>
  <conditionalFormatting sqref="F69">
    <cfRule type="containsText" dxfId="281" priority="277" operator="containsText" text="주간">
      <formula>NOT(ISERROR(SEARCH("주간",F69)))</formula>
    </cfRule>
    <cfRule type="containsText" dxfId="280" priority="278" operator="containsText" text="오후">
      <formula>NOT(ISERROR(SEARCH("오후",F69)))</formula>
    </cfRule>
    <cfRule type="containsText" dxfId="279" priority="279" operator="containsText" text="심야">
      <formula>NOT(ISERROR(SEARCH("심야",F69)))</formula>
    </cfRule>
    <cfRule type="containsText" dxfId="278" priority="280" operator="containsText" text="휴무">
      <formula>NOT(ISERROR(SEARCH("휴무",F69)))</formula>
    </cfRule>
    <cfRule type="containsText" dxfId="277" priority="281" operator="containsText" text="야간">
      <formula>NOT(ISERROR(SEARCH("야간",F69)))</formula>
    </cfRule>
    <cfRule type="containsText" dxfId="276" priority="282" operator="containsText" text="오전">
      <formula>NOT(ISERROR(SEARCH("오전",F69)))</formula>
    </cfRule>
  </conditionalFormatting>
  <conditionalFormatting sqref="D69">
    <cfRule type="containsText" dxfId="275" priority="271" operator="containsText" text="주간">
      <formula>NOT(ISERROR(SEARCH("주간",D69)))</formula>
    </cfRule>
    <cfRule type="containsText" dxfId="274" priority="272" operator="containsText" text="오후">
      <formula>NOT(ISERROR(SEARCH("오후",D69)))</formula>
    </cfRule>
    <cfRule type="containsText" dxfId="273" priority="273" operator="containsText" text="심야">
      <formula>NOT(ISERROR(SEARCH("심야",D69)))</formula>
    </cfRule>
    <cfRule type="containsText" dxfId="272" priority="274" operator="containsText" text="휴무">
      <formula>NOT(ISERROR(SEARCH("휴무",D69)))</formula>
    </cfRule>
    <cfRule type="containsText" dxfId="271" priority="275" operator="containsText" text="야간">
      <formula>NOT(ISERROR(SEARCH("야간",D69)))</formula>
    </cfRule>
    <cfRule type="containsText" dxfId="270" priority="276" operator="containsText" text="오전">
      <formula>NOT(ISERROR(SEARCH("오전",D69)))</formula>
    </cfRule>
  </conditionalFormatting>
  <conditionalFormatting sqref="C70">
    <cfRule type="containsText" dxfId="269" priority="265" operator="containsText" text="주간">
      <formula>NOT(ISERROR(SEARCH("주간",C70)))</formula>
    </cfRule>
    <cfRule type="containsText" dxfId="268" priority="266" operator="containsText" text="오후">
      <formula>NOT(ISERROR(SEARCH("오후",C70)))</formula>
    </cfRule>
    <cfRule type="containsText" dxfId="267" priority="267" operator="containsText" text="심야">
      <formula>NOT(ISERROR(SEARCH("심야",C70)))</formula>
    </cfRule>
    <cfRule type="containsText" dxfId="266" priority="268" operator="containsText" text="휴무">
      <formula>NOT(ISERROR(SEARCH("휴무",C70)))</formula>
    </cfRule>
    <cfRule type="containsText" dxfId="265" priority="269" operator="containsText" text="야간">
      <formula>NOT(ISERROR(SEARCH("야간",C70)))</formula>
    </cfRule>
    <cfRule type="containsText" dxfId="264" priority="270" operator="containsText" text="오전">
      <formula>NOT(ISERROR(SEARCH("오전",C70)))</formula>
    </cfRule>
  </conditionalFormatting>
  <conditionalFormatting sqref="G70">
    <cfRule type="containsText" dxfId="263" priority="259" operator="containsText" text="주간">
      <formula>NOT(ISERROR(SEARCH("주간",G70)))</formula>
    </cfRule>
    <cfRule type="containsText" dxfId="262" priority="260" operator="containsText" text="오후">
      <formula>NOT(ISERROR(SEARCH("오후",G70)))</formula>
    </cfRule>
    <cfRule type="containsText" dxfId="261" priority="261" operator="containsText" text="심야">
      <formula>NOT(ISERROR(SEARCH("심야",G70)))</formula>
    </cfRule>
    <cfRule type="containsText" dxfId="260" priority="262" operator="containsText" text="휴무">
      <formula>NOT(ISERROR(SEARCH("휴무",G70)))</formula>
    </cfRule>
    <cfRule type="containsText" dxfId="259" priority="263" operator="containsText" text="야간">
      <formula>NOT(ISERROR(SEARCH("야간",G70)))</formula>
    </cfRule>
    <cfRule type="containsText" dxfId="258" priority="264" operator="containsText" text="오전">
      <formula>NOT(ISERROR(SEARCH("오전",G70)))</formula>
    </cfRule>
  </conditionalFormatting>
  <conditionalFormatting sqref="H71">
    <cfRule type="containsText" dxfId="257" priority="253" operator="containsText" text="주간">
      <formula>NOT(ISERROR(SEARCH("주간",H71)))</formula>
    </cfRule>
    <cfRule type="containsText" dxfId="256" priority="254" operator="containsText" text="오후">
      <formula>NOT(ISERROR(SEARCH("오후",H71)))</formula>
    </cfRule>
    <cfRule type="containsText" dxfId="255" priority="255" operator="containsText" text="심야">
      <formula>NOT(ISERROR(SEARCH("심야",H71)))</formula>
    </cfRule>
    <cfRule type="containsText" dxfId="254" priority="256" operator="containsText" text="휴무">
      <formula>NOT(ISERROR(SEARCH("휴무",H71)))</formula>
    </cfRule>
    <cfRule type="containsText" dxfId="253" priority="257" operator="containsText" text="야간">
      <formula>NOT(ISERROR(SEARCH("야간",H71)))</formula>
    </cfRule>
    <cfRule type="containsText" dxfId="252" priority="258" operator="containsText" text="오전">
      <formula>NOT(ISERROR(SEARCH("오전",H71)))</formula>
    </cfRule>
  </conditionalFormatting>
  <conditionalFormatting sqref="B71">
    <cfRule type="containsText" dxfId="251" priority="247" operator="containsText" text="주간">
      <formula>NOT(ISERROR(SEARCH("주간",B71)))</formula>
    </cfRule>
    <cfRule type="containsText" dxfId="250" priority="248" operator="containsText" text="오후">
      <formula>NOT(ISERROR(SEARCH("오후",B71)))</formula>
    </cfRule>
    <cfRule type="containsText" dxfId="249" priority="249" operator="containsText" text="심야">
      <formula>NOT(ISERROR(SEARCH("심야",B71)))</formula>
    </cfRule>
    <cfRule type="containsText" dxfId="248" priority="250" operator="containsText" text="휴무">
      <formula>NOT(ISERROR(SEARCH("휴무",B71)))</formula>
    </cfRule>
    <cfRule type="containsText" dxfId="247" priority="251" operator="containsText" text="야간">
      <formula>NOT(ISERROR(SEARCH("야간",B71)))</formula>
    </cfRule>
    <cfRule type="containsText" dxfId="246" priority="252" operator="containsText" text="오전">
      <formula>NOT(ISERROR(SEARCH("오전",B71)))</formula>
    </cfRule>
  </conditionalFormatting>
  <conditionalFormatting sqref="B72">
    <cfRule type="containsText" dxfId="245" priority="241" operator="containsText" text="주간">
      <formula>NOT(ISERROR(SEARCH("주간",B72)))</formula>
    </cfRule>
    <cfRule type="containsText" dxfId="244" priority="242" operator="containsText" text="오후">
      <formula>NOT(ISERROR(SEARCH("오후",B72)))</formula>
    </cfRule>
    <cfRule type="containsText" dxfId="243" priority="243" operator="containsText" text="심야">
      <formula>NOT(ISERROR(SEARCH("심야",B72)))</formula>
    </cfRule>
    <cfRule type="containsText" dxfId="242" priority="244" operator="containsText" text="휴무">
      <formula>NOT(ISERROR(SEARCH("휴무",B72)))</formula>
    </cfRule>
    <cfRule type="containsText" dxfId="241" priority="245" operator="containsText" text="야간">
      <formula>NOT(ISERROR(SEARCH("야간",B72)))</formula>
    </cfRule>
    <cfRule type="containsText" dxfId="240" priority="246" operator="containsText" text="오전">
      <formula>NOT(ISERROR(SEARCH("오전",B72)))</formula>
    </cfRule>
  </conditionalFormatting>
  <conditionalFormatting sqref="D72">
    <cfRule type="containsText" dxfId="239" priority="235" operator="containsText" text="주간">
      <formula>NOT(ISERROR(SEARCH("주간",D72)))</formula>
    </cfRule>
    <cfRule type="containsText" dxfId="238" priority="236" operator="containsText" text="오후">
      <formula>NOT(ISERROR(SEARCH("오후",D72)))</formula>
    </cfRule>
    <cfRule type="containsText" dxfId="237" priority="237" operator="containsText" text="심야">
      <formula>NOT(ISERROR(SEARCH("심야",D72)))</formula>
    </cfRule>
    <cfRule type="containsText" dxfId="236" priority="238" operator="containsText" text="휴무">
      <formula>NOT(ISERROR(SEARCH("휴무",D72)))</formula>
    </cfRule>
    <cfRule type="containsText" dxfId="235" priority="239" operator="containsText" text="야간">
      <formula>NOT(ISERROR(SEARCH("야간",D72)))</formula>
    </cfRule>
    <cfRule type="containsText" dxfId="234" priority="240" operator="containsText" text="오전">
      <formula>NOT(ISERROR(SEARCH("오전",D72)))</formula>
    </cfRule>
  </conditionalFormatting>
  <conditionalFormatting sqref="D73">
    <cfRule type="containsText" dxfId="233" priority="229" operator="containsText" text="주간">
      <formula>NOT(ISERROR(SEARCH("주간",D73)))</formula>
    </cfRule>
    <cfRule type="containsText" dxfId="232" priority="230" operator="containsText" text="오후">
      <formula>NOT(ISERROR(SEARCH("오후",D73)))</formula>
    </cfRule>
    <cfRule type="containsText" dxfId="231" priority="231" operator="containsText" text="심야">
      <formula>NOT(ISERROR(SEARCH("심야",D73)))</formula>
    </cfRule>
    <cfRule type="containsText" dxfId="230" priority="232" operator="containsText" text="휴무">
      <formula>NOT(ISERROR(SEARCH("휴무",D73)))</formula>
    </cfRule>
    <cfRule type="containsText" dxfId="229" priority="233" operator="containsText" text="야간">
      <formula>NOT(ISERROR(SEARCH("야간",D73)))</formula>
    </cfRule>
    <cfRule type="containsText" dxfId="228" priority="234" operator="containsText" text="오전">
      <formula>NOT(ISERROR(SEARCH("오전",D73)))</formula>
    </cfRule>
  </conditionalFormatting>
  <conditionalFormatting sqref="F73">
    <cfRule type="containsText" dxfId="227" priority="223" operator="containsText" text="주간">
      <formula>NOT(ISERROR(SEARCH("주간",F73)))</formula>
    </cfRule>
    <cfRule type="containsText" dxfId="226" priority="224" operator="containsText" text="오후">
      <formula>NOT(ISERROR(SEARCH("오후",F73)))</formula>
    </cfRule>
    <cfRule type="containsText" dxfId="225" priority="225" operator="containsText" text="심야">
      <formula>NOT(ISERROR(SEARCH("심야",F73)))</formula>
    </cfRule>
    <cfRule type="containsText" dxfId="224" priority="226" operator="containsText" text="휴무">
      <formula>NOT(ISERROR(SEARCH("휴무",F73)))</formula>
    </cfRule>
    <cfRule type="containsText" dxfId="223" priority="227" operator="containsText" text="야간">
      <formula>NOT(ISERROR(SEARCH("야간",F73)))</formula>
    </cfRule>
    <cfRule type="containsText" dxfId="222" priority="228" operator="containsText" text="오전">
      <formula>NOT(ISERROR(SEARCH("오전",F73)))</formula>
    </cfRule>
  </conditionalFormatting>
  <conditionalFormatting sqref="E74">
    <cfRule type="containsText" dxfId="221" priority="217" operator="containsText" text="주간">
      <formula>NOT(ISERROR(SEARCH("주간",E74)))</formula>
    </cfRule>
    <cfRule type="containsText" dxfId="220" priority="218" operator="containsText" text="오후">
      <formula>NOT(ISERROR(SEARCH("오후",E74)))</formula>
    </cfRule>
    <cfRule type="containsText" dxfId="219" priority="219" operator="containsText" text="심야">
      <formula>NOT(ISERROR(SEARCH("심야",E74)))</formula>
    </cfRule>
    <cfRule type="containsText" dxfId="218" priority="220" operator="containsText" text="휴무">
      <formula>NOT(ISERROR(SEARCH("휴무",E74)))</formula>
    </cfRule>
    <cfRule type="containsText" dxfId="217" priority="221" operator="containsText" text="야간">
      <formula>NOT(ISERROR(SEARCH("야간",E74)))</formula>
    </cfRule>
    <cfRule type="containsText" dxfId="216" priority="222" operator="containsText" text="오전">
      <formula>NOT(ISERROR(SEARCH("오전",E74)))</formula>
    </cfRule>
  </conditionalFormatting>
  <conditionalFormatting sqref="G74">
    <cfRule type="containsText" dxfId="215" priority="211" operator="containsText" text="주간">
      <formula>NOT(ISERROR(SEARCH("주간",G74)))</formula>
    </cfRule>
    <cfRule type="containsText" dxfId="214" priority="212" operator="containsText" text="오후">
      <formula>NOT(ISERROR(SEARCH("오후",G74)))</formula>
    </cfRule>
    <cfRule type="containsText" dxfId="213" priority="213" operator="containsText" text="심야">
      <formula>NOT(ISERROR(SEARCH("심야",G74)))</formula>
    </cfRule>
    <cfRule type="containsText" dxfId="212" priority="214" operator="containsText" text="휴무">
      <formula>NOT(ISERROR(SEARCH("휴무",G74)))</formula>
    </cfRule>
    <cfRule type="containsText" dxfId="211" priority="215" operator="containsText" text="야간">
      <formula>NOT(ISERROR(SEARCH("야간",G74)))</formula>
    </cfRule>
    <cfRule type="containsText" dxfId="210" priority="216" operator="containsText" text="오전">
      <formula>NOT(ISERROR(SEARCH("오전",G74)))</formula>
    </cfRule>
  </conditionalFormatting>
  <conditionalFormatting sqref="C88">
    <cfRule type="containsText" dxfId="209" priority="205" operator="containsText" text="주간">
      <formula>NOT(ISERROR(SEARCH("주간",C88)))</formula>
    </cfRule>
    <cfRule type="containsText" dxfId="208" priority="206" operator="containsText" text="오후">
      <formula>NOT(ISERROR(SEARCH("오후",C88)))</formula>
    </cfRule>
    <cfRule type="containsText" dxfId="207" priority="207" operator="containsText" text="심야">
      <formula>NOT(ISERROR(SEARCH("심야",C88)))</formula>
    </cfRule>
    <cfRule type="containsText" dxfId="206" priority="208" operator="containsText" text="휴무">
      <formula>NOT(ISERROR(SEARCH("휴무",C88)))</formula>
    </cfRule>
    <cfRule type="containsText" dxfId="205" priority="209" operator="containsText" text="야간">
      <formula>NOT(ISERROR(SEARCH("야간",C88)))</formula>
    </cfRule>
    <cfRule type="containsText" dxfId="204" priority="210" operator="containsText" text="오전">
      <formula>NOT(ISERROR(SEARCH("오전",C88)))</formula>
    </cfRule>
  </conditionalFormatting>
  <conditionalFormatting sqref="D88">
    <cfRule type="containsText" dxfId="203" priority="199" operator="containsText" text="주간">
      <formula>NOT(ISERROR(SEARCH("주간",D88)))</formula>
    </cfRule>
    <cfRule type="containsText" dxfId="202" priority="200" operator="containsText" text="오후">
      <formula>NOT(ISERROR(SEARCH("오후",D88)))</formula>
    </cfRule>
    <cfRule type="containsText" dxfId="201" priority="201" operator="containsText" text="심야">
      <formula>NOT(ISERROR(SEARCH("심야",D88)))</formula>
    </cfRule>
    <cfRule type="containsText" dxfId="200" priority="202" operator="containsText" text="휴무">
      <formula>NOT(ISERROR(SEARCH("휴무",D88)))</formula>
    </cfRule>
    <cfRule type="containsText" dxfId="199" priority="203" operator="containsText" text="야간">
      <formula>NOT(ISERROR(SEARCH("야간",D88)))</formula>
    </cfRule>
    <cfRule type="containsText" dxfId="198" priority="204" operator="containsText" text="오전">
      <formula>NOT(ISERROR(SEARCH("오전",D88)))</formula>
    </cfRule>
  </conditionalFormatting>
  <conditionalFormatting sqref="G89">
    <cfRule type="containsText" dxfId="197" priority="193" operator="containsText" text="주간">
      <formula>NOT(ISERROR(SEARCH("주간",G89)))</formula>
    </cfRule>
    <cfRule type="containsText" dxfId="196" priority="194" operator="containsText" text="오후">
      <formula>NOT(ISERROR(SEARCH("오후",G89)))</formula>
    </cfRule>
    <cfRule type="containsText" dxfId="195" priority="195" operator="containsText" text="심야">
      <formula>NOT(ISERROR(SEARCH("심야",G89)))</formula>
    </cfRule>
    <cfRule type="containsText" dxfId="194" priority="196" operator="containsText" text="휴무">
      <formula>NOT(ISERROR(SEARCH("휴무",G89)))</formula>
    </cfRule>
    <cfRule type="containsText" dxfId="193" priority="197" operator="containsText" text="야간">
      <formula>NOT(ISERROR(SEARCH("야간",G89)))</formula>
    </cfRule>
    <cfRule type="containsText" dxfId="192" priority="198" operator="containsText" text="오전">
      <formula>NOT(ISERROR(SEARCH("오전",G89)))</formula>
    </cfRule>
  </conditionalFormatting>
  <conditionalFormatting sqref="H89">
    <cfRule type="containsText" dxfId="191" priority="187" operator="containsText" text="주간">
      <formula>NOT(ISERROR(SEARCH("주간",H89)))</formula>
    </cfRule>
    <cfRule type="containsText" dxfId="190" priority="188" operator="containsText" text="오후">
      <formula>NOT(ISERROR(SEARCH("오후",H89)))</formula>
    </cfRule>
    <cfRule type="containsText" dxfId="189" priority="189" operator="containsText" text="심야">
      <formula>NOT(ISERROR(SEARCH("심야",H89)))</formula>
    </cfRule>
    <cfRule type="containsText" dxfId="188" priority="190" operator="containsText" text="휴무">
      <formula>NOT(ISERROR(SEARCH("휴무",H89)))</formula>
    </cfRule>
    <cfRule type="containsText" dxfId="187" priority="191" operator="containsText" text="야간">
      <formula>NOT(ISERROR(SEARCH("야간",H89)))</formula>
    </cfRule>
    <cfRule type="containsText" dxfId="186" priority="192" operator="containsText" text="오전">
      <formula>NOT(ISERROR(SEARCH("오전",H89)))</formula>
    </cfRule>
  </conditionalFormatting>
  <conditionalFormatting sqref="F90">
    <cfRule type="containsText" dxfId="185" priority="181" operator="containsText" text="주간">
      <formula>NOT(ISERROR(SEARCH("주간",F90)))</formula>
    </cfRule>
    <cfRule type="containsText" dxfId="184" priority="182" operator="containsText" text="오후">
      <formula>NOT(ISERROR(SEARCH("오후",F90)))</formula>
    </cfRule>
    <cfRule type="containsText" dxfId="183" priority="183" operator="containsText" text="심야">
      <formula>NOT(ISERROR(SEARCH("심야",F90)))</formula>
    </cfRule>
    <cfRule type="containsText" dxfId="182" priority="184" operator="containsText" text="휴무">
      <formula>NOT(ISERROR(SEARCH("휴무",F90)))</formula>
    </cfRule>
    <cfRule type="containsText" dxfId="181" priority="185" operator="containsText" text="야간">
      <formula>NOT(ISERROR(SEARCH("야간",F90)))</formula>
    </cfRule>
    <cfRule type="containsText" dxfId="180" priority="186" operator="containsText" text="오전">
      <formula>NOT(ISERROR(SEARCH("오전",F90)))</formula>
    </cfRule>
  </conditionalFormatting>
  <conditionalFormatting sqref="D90">
    <cfRule type="containsText" dxfId="179" priority="175" operator="containsText" text="주간">
      <formula>NOT(ISERROR(SEARCH("주간",D90)))</formula>
    </cfRule>
    <cfRule type="containsText" dxfId="178" priority="176" operator="containsText" text="오후">
      <formula>NOT(ISERROR(SEARCH("오후",D90)))</formula>
    </cfRule>
    <cfRule type="containsText" dxfId="177" priority="177" operator="containsText" text="심야">
      <formula>NOT(ISERROR(SEARCH("심야",D90)))</formula>
    </cfRule>
    <cfRule type="containsText" dxfId="176" priority="178" operator="containsText" text="휴무">
      <formula>NOT(ISERROR(SEARCH("휴무",D90)))</formula>
    </cfRule>
    <cfRule type="containsText" dxfId="175" priority="179" operator="containsText" text="야간">
      <formula>NOT(ISERROR(SEARCH("야간",D90)))</formula>
    </cfRule>
    <cfRule type="containsText" dxfId="174" priority="180" operator="containsText" text="오전">
      <formula>NOT(ISERROR(SEARCH("오전",D90)))</formula>
    </cfRule>
  </conditionalFormatting>
  <conditionalFormatting sqref="C91">
    <cfRule type="containsText" dxfId="173" priority="169" operator="containsText" text="주간">
      <formula>NOT(ISERROR(SEARCH("주간",C91)))</formula>
    </cfRule>
    <cfRule type="containsText" dxfId="172" priority="170" operator="containsText" text="오후">
      <formula>NOT(ISERROR(SEARCH("오후",C91)))</formula>
    </cfRule>
    <cfRule type="containsText" dxfId="171" priority="171" operator="containsText" text="심야">
      <formula>NOT(ISERROR(SEARCH("심야",C91)))</formula>
    </cfRule>
    <cfRule type="containsText" dxfId="170" priority="172" operator="containsText" text="휴무">
      <formula>NOT(ISERROR(SEARCH("휴무",C91)))</formula>
    </cfRule>
    <cfRule type="containsText" dxfId="169" priority="173" operator="containsText" text="야간">
      <formula>NOT(ISERROR(SEARCH("야간",C91)))</formula>
    </cfRule>
    <cfRule type="containsText" dxfId="168" priority="174" operator="containsText" text="오전">
      <formula>NOT(ISERROR(SEARCH("오전",C91)))</formula>
    </cfRule>
  </conditionalFormatting>
  <conditionalFormatting sqref="G91">
    <cfRule type="containsText" dxfId="167" priority="163" operator="containsText" text="주간">
      <formula>NOT(ISERROR(SEARCH("주간",G91)))</formula>
    </cfRule>
    <cfRule type="containsText" dxfId="166" priority="164" operator="containsText" text="오후">
      <formula>NOT(ISERROR(SEARCH("오후",G91)))</formula>
    </cfRule>
    <cfRule type="containsText" dxfId="165" priority="165" operator="containsText" text="심야">
      <formula>NOT(ISERROR(SEARCH("심야",G91)))</formula>
    </cfRule>
    <cfRule type="containsText" dxfId="164" priority="166" operator="containsText" text="휴무">
      <formula>NOT(ISERROR(SEARCH("휴무",G91)))</formula>
    </cfRule>
    <cfRule type="containsText" dxfId="163" priority="167" operator="containsText" text="야간">
      <formula>NOT(ISERROR(SEARCH("야간",G91)))</formula>
    </cfRule>
    <cfRule type="containsText" dxfId="162" priority="168" operator="containsText" text="오전">
      <formula>NOT(ISERROR(SEARCH("오전",G91)))</formula>
    </cfRule>
  </conditionalFormatting>
  <conditionalFormatting sqref="H92">
    <cfRule type="containsText" dxfId="161" priority="157" operator="containsText" text="주간">
      <formula>NOT(ISERROR(SEARCH("주간",H92)))</formula>
    </cfRule>
    <cfRule type="containsText" dxfId="160" priority="158" operator="containsText" text="오후">
      <formula>NOT(ISERROR(SEARCH("오후",H92)))</formula>
    </cfRule>
    <cfRule type="containsText" dxfId="159" priority="159" operator="containsText" text="심야">
      <formula>NOT(ISERROR(SEARCH("심야",H92)))</formula>
    </cfRule>
    <cfRule type="containsText" dxfId="158" priority="160" operator="containsText" text="휴무">
      <formula>NOT(ISERROR(SEARCH("휴무",H92)))</formula>
    </cfRule>
    <cfRule type="containsText" dxfId="157" priority="161" operator="containsText" text="야간">
      <formula>NOT(ISERROR(SEARCH("야간",H92)))</formula>
    </cfRule>
    <cfRule type="containsText" dxfId="156" priority="162" operator="containsText" text="오전">
      <formula>NOT(ISERROR(SEARCH("오전",H92)))</formula>
    </cfRule>
  </conditionalFormatting>
  <conditionalFormatting sqref="B92">
    <cfRule type="containsText" dxfId="155" priority="151" operator="containsText" text="주간">
      <formula>NOT(ISERROR(SEARCH("주간",B92)))</formula>
    </cfRule>
    <cfRule type="containsText" dxfId="154" priority="152" operator="containsText" text="오후">
      <formula>NOT(ISERROR(SEARCH("오후",B92)))</formula>
    </cfRule>
    <cfRule type="containsText" dxfId="153" priority="153" operator="containsText" text="심야">
      <formula>NOT(ISERROR(SEARCH("심야",B92)))</formula>
    </cfRule>
    <cfRule type="containsText" dxfId="152" priority="154" operator="containsText" text="휴무">
      <formula>NOT(ISERROR(SEARCH("휴무",B92)))</formula>
    </cfRule>
    <cfRule type="containsText" dxfId="151" priority="155" operator="containsText" text="야간">
      <formula>NOT(ISERROR(SEARCH("야간",B92)))</formula>
    </cfRule>
    <cfRule type="containsText" dxfId="150" priority="156" operator="containsText" text="오전">
      <formula>NOT(ISERROR(SEARCH("오전",B92)))</formula>
    </cfRule>
  </conditionalFormatting>
  <conditionalFormatting sqref="B93">
    <cfRule type="containsText" dxfId="149" priority="145" operator="containsText" text="주간">
      <formula>NOT(ISERROR(SEARCH("주간",B93)))</formula>
    </cfRule>
    <cfRule type="containsText" dxfId="148" priority="146" operator="containsText" text="오후">
      <formula>NOT(ISERROR(SEARCH("오후",B93)))</formula>
    </cfRule>
    <cfRule type="containsText" dxfId="147" priority="147" operator="containsText" text="심야">
      <formula>NOT(ISERROR(SEARCH("심야",B93)))</formula>
    </cfRule>
    <cfRule type="containsText" dxfId="146" priority="148" operator="containsText" text="휴무">
      <formula>NOT(ISERROR(SEARCH("휴무",B93)))</formula>
    </cfRule>
    <cfRule type="containsText" dxfId="145" priority="149" operator="containsText" text="야간">
      <formula>NOT(ISERROR(SEARCH("야간",B93)))</formula>
    </cfRule>
    <cfRule type="containsText" dxfId="144" priority="150" operator="containsText" text="오전">
      <formula>NOT(ISERROR(SEARCH("오전",B93)))</formula>
    </cfRule>
  </conditionalFormatting>
  <conditionalFormatting sqref="D93">
    <cfRule type="containsText" dxfId="143" priority="139" operator="containsText" text="주간">
      <formula>NOT(ISERROR(SEARCH("주간",D93)))</formula>
    </cfRule>
    <cfRule type="containsText" dxfId="142" priority="140" operator="containsText" text="오후">
      <formula>NOT(ISERROR(SEARCH("오후",D93)))</formula>
    </cfRule>
    <cfRule type="containsText" dxfId="141" priority="141" operator="containsText" text="심야">
      <formula>NOT(ISERROR(SEARCH("심야",D93)))</formula>
    </cfRule>
    <cfRule type="containsText" dxfId="140" priority="142" operator="containsText" text="휴무">
      <formula>NOT(ISERROR(SEARCH("휴무",D93)))</formula>
    </cfRule>
    <cfRule type="containsText" dxfId="139" priority="143" operator="containsText" text="야간">
      <formula>NOT(ISERROR(SEARCH("야간",D93)))</formula>
    </cfRule>
    <cfRule type="containsText" dxfId="138" priority="144" operator="containsText" text="오전">
      <formula>NOT(ISERROR(SEARCH("오전",D93)))</formula>
    </cfRule>
  </conditionalFormatting>
  <conditionalFormatting sqref="D94">
    <cfRule type="containsText" dxfId="137" priority="133" operator="containsText" text="주간">
      <formula>NOT(ISERROR(SEARCH("주간",D94)))</formula>
    </cfRule>
    <cfRule type="containsText" dxfId="136" priority="134" operator="containsText" text="오후">
      <formula>NOT(ISERROR(SEARCH("오후",D94)))</formula>
    </cfRule>
    <cfRule type="containsText" dxfId="135" priority="135" operator="containsText" text="심야">
      <formula>NOT(ISERROR(SEARCH("심야",D94)))</formula>
    </cfRule>
    <cfRule type="containsText" dxfId="134" priority="136" operator="containsText" text="휴무">
      <formula>NOT(ISERROR(SEARCH("휴무",D94)))</formula>
    </cfRule>
    <cfRule type="containsText" dxfId="133" priority="137" operator="containsText" text="야간">
      <formula>NOT(ISERROR(SEARCH("야간",D94)))</formula>
    </cfRule>
    <cfRule type="containsText" dxfId="132" priority="138" operator="containsText" text="오전">
      <formula>NOT(ISERROR(SEARCH("오전",D94)))</formula>
    </cfRule>
  </conditionalFormatting>
  <conditionalFormatting sqref="F94">
    <cfRule type="containsText" dxfId="131" priority="127" operator="containsText" text="주간">
      <formula>NOT(ISERROR(SEARCH("주간",F94)))</formula>
    </cfRule>
    <cfRule type="containsText" dxfId="130" priority="128" operator="containsText" text="오후">
      <formula>NOT(ISERROR(SEARCH("오후",F94)))</formula>
    </cfRule>
    <cfRule type="containsText" dxfId="129" priority="129" operator="containsText" text="심야">
      <formula>NOT(ISERROR(SEARCH("심야",F94)))</formula>
    </cfRule>
    <cfRule type="containsText" dxfId="128" priority="130" operator="containsText" text="휴무">
      <formula>NOT(ISERROR(SEARCH("휴무",F94)))</formula>
    </cfRule>
    <cfRule type="containsText" dxfId="127" priority="131" operator="containsText" text="야간">
      <formula>NOT(ISERROR(SEARCH("야간",F94)))</formula>
    </cfRule>
    <cfRule type="containsText" dxfId="126" priority="132" operator="containsText" text="오전">
      <formula>NOT(ISERROR(SEARCH("오전",F94)))</formula>
    </cfRule>
  </conditionalFormatting>
  <conditionalFormatting sqref="E95">
    <cfRule type="containsText" dxfId="125" priority="121" operator="containsText" text="주간">
      <formula>NOT(ISERROR(SEARCH("주간",E95)))</formula>
    </cfRule>
    <cfRule type="containsText" dxfId="124" priority="122" operator="containsText" text="오후">
      <formula>NOT(ISERROR(SEARCH("오후",E95)))</formula>
    </cfRule>
    <cfRule type="containsText" dxfId="123" priority="123" operator="containsText" text="심야">
      <formula>NOT(ISERROR(SEARCH("심야",E95)))</formula>
    </cfRule>
    <cfRule type="containsText" dxfId="122" priority="124" operator="containsText" text="휴무">
      <formula>NOT(ISERROR(SEARCH("휴무",E95)))</formula>
    </cfRule>
    <cfRule type="containsText" dxfId="121" priority="125" operator="containsText" text="야간">
      <formula>NOT(ISERROR(SEARCH("야간",E95)))</formula>
    </cfRule>
    <cfRule type="containsText" dxfId="120" priority="126" operator="containsText" text="오전">
      <formula>NOT(ISERROR(SEARCH("오전",E95)))</formula>
    </cfRule>
  </conditionalFormatting>
  <conditionalFormatting sqref="G95">
    <cfRule type="containsText" dxfId="119" priority="115" operator="containsText" text="주간">
      <formula>NOT(ISERROR(SEARCH("주간",G95)))</formula>
    </cfRule>
    <cfRule type="containsText" dxfId="118" priority="116" operator="containsText" text="오후">
      <formula>NOT(ISERROR(SEARCH("오후",G95)))</formula>
    </cfRule>
    <cfRule type="containsText" dxfId="117" priority="117" operator="containsText" text="심야">
      <formula>NOT(ISERROR(SEARCH("심야",G95)))</formula>
    </cfRule>
    <cfRule type="containsText" dxfId="116" priority="118" operator="containsText" text="휴무">
      <formula>NOT(ISERROR(SEARCH("휴무",G95)))</formula>
    </cfRule>
    <cfRule type="containsText" dxfId="115" priority="119" operator="containsText" text="야간">
      <formula>NOT(ISERROR(SEARCH("야간",G95)))</formula>
    </cfRule>
    <cfRule type="containsText" dxfId="114" priority="120" operator="containsText" text="오전">
      <formula>NOT(ISERROR(SEARCH("오전",G95)))</formula>
    </cfRule>
  </conditionalFormatting>
  <conditionalFormatting sqref="H88">
    <cfRule type="containsText" dxfId="113" priority="109" operator="containsText" text="주간">
      <formula>NOT(ISERROR(SEARCH("주간",H88)))</formula>
    </cfRule>
    <cfRule type="containsText" dxfId="112" priority="110" operator="containsText" text="오후">
      <formula>NOT(ISERROR(SEARCH("오후",H88)))</formula>
    </cfRule>
    <cfRule type="containsText" dxfId="111" priority="111" operator="containsText" text="심야">
      <formula>NOT(ISERROR(SEARCH("심야",H88)))</formula>
    </cfRule>
    <cfRule type="containsText" dxfId="110" priority="112" operator="containsText" text="휴무">
      <formula>NOT(ISERROR(SEARCH("휴무",H88)))</formula>
    </cfRule>
    <cfRule type="containsText" dxfId="109" priority="113" operator="containsText" text="야간">
      <formula>NOT(ISERROR(SEARCH("야간",H88)))</formula>
    </cfRule>
    <cfRule type="containsText" dxfId="108" priority="114" operator="containsText" text="오전">
      <formula>NOT(ISERROR(SEARCH("오전",H88)))</formula>
    </cfRule>
  </conditionalFormatting>
  <conditionalFormatting sqref="H73">
    <cfRule type="containsText" dxfId="107" priority="103" operator="containsText" text="주간">
      <formula>NOT(ISERROR(SEARCH("주간",H73)))</formula>
    </cfRule>
    <cfRule type="containsText" dxfId="106" priority="104" operator="containsText" text="오후">
      <formula>NOT(ISERROR(SEARCH("오후",H73)))</formula>
    </cfRule>
    <cfRule type="containsText" dxfId="105" priority="105" operator="containsText" text="심야">
      <formula>NOT(ISERROR(SEARCH("심야",H73)))</formula>
    </cfRule>
    <cfRule type="containsText" dxfId="104" priority="106" operator="containsText" text="휴무">
      <formula>NOT(ISERROR(SEARCH("휴무",H73)))</formula>
    </cfRule>
    <cfRule type="containsText" dxfId="103" priority="107" operator="containsText" text="야간">
      <formula>NOT(ISERROR(SEARCH("야간",H73)))</formula>
    </cfRule>
    <cfRule type="containsText" dxfId="102" priority="108" operator="containsText" text="오전">
      <formula>NOT(ISERROR(SEARCH("오전",H73)))</formula>
    </cfRule>
  </conditionalFormatting>
  <conditionalFormatting sqref="C8">
    <cfRule type="containsText" dxfId="101" priority="97" operator="containsText" text="주간">
      <formula>NOT(ISERROR(SEARCH("주간",C8)))</formula>
    </cfRule>
    <cfRule type="containsText" dxfId="100" priority="98" operator="containsText" text="오후">
      <formula>NOT(ISERROR(SEARCH("오후",C8)))</formula>
    </cfRule>
    <cfRule type="containsText" dxfId="99" priority="99" operator="containsText" text="심야">
      <formula>NOT(ISERROR(SEARCH("심야",C8)))</formula>
    </cfRule>
    <cfRule type="containsText" dxfId="98" priority="100" operator="containsText" text="휴무">
      <formula>NOT(ISERROR(SEARCH("휴무",C8)))</formula>
    </cfRule>
    <cfRule type="containsText" dxfId="97" priority="101" operator="containsText" text="야간">
      <formula>NOT(ISERROR(SEARCH("야간",C8)))</formula>
    </cfRule>
    <cfRule type="containsText" dxfId="96" priority="102" operator="containsText" text="오전">
      <formula>NOT(ISERROR(SEARCH("오전",C8)))</formula>
    </cfRule>
  </conditionalFormatting>
  <conditionalFormatting sqref="E31">
    <cfRule type="containsText" dxfId="95" priority="91" operator="containsText" text="주간">
      <formula>NOT(ISERROR(SEARCH("주간",E31)))</formula>
    </cfRule>
    <cfRule type="containsText" dxfId="94" priority="92" operator="containsText" text="오후">
      <formula>NOT(ISERROR(SEARCH("오후",E31)))</formula>
    </cfRule>
    <cfRule type="containsText" dxfId="93" priority="93" operator="containsText" text="심야">
      <formula>NOT(ISERROR(SEARCH("심야",E31)))</formula>
    </cfRule>
    <cfRule type="containsText" dxfId="92" priority="94" operator="containsText" text="휴무">
      <formula>NOT(ISERROR(SEARCH("휴무",E31)))</formula>
    </cfRule>
    <cfRule type="containsText" dxfId="91" priority="95" operator="containsText" text="야간">
      <formula>NOT(ISERROR(SEARCH("야간",E31)))</formula>
    </cfRule>
    <cfRule type="containsText" dxfId="90" priority="96" operator="containsText" text="오전">
      <formula>NOT(ISERROR(SEARCH("오전",E31)))</formula>
    </cfRule>
  </conditionalFormatting>
  <conditionalFormatting sqref="B34:H38">
    <cfRule type="containsText" dxfId="89" priority="85" operator="containsText" text="주간">
      <formula>NOT(ISERROR(SEARCH("주간",B34)))</formula>
    </cfRule>
    <cfRule type="containsText" dxfId="88" priority="86" operator="containsText" text="오후">
      <formula>NOT(ISERROR(SEARCH("오후",B34)))</formula>
    </cfRule>
    <cfRule type="containsText" dxfId="87" priority="87" operator="containsText" text="심야">
      <formula>NOT(ISERROR(SEARCH("심야",B34)))</formula>
    </cfRule>
    <cfRule type="containsText" dxfId="86" priority="88" operator="containsText" text="휴무">
      <formula>NOT(ISERROR(SEARCH("휴무",B34)))</formula>
    </cfRule>
    <cfRule type="containsText" dxfId="85" priority="89" operator="containsText" text="야간">
      <formula>NOT(ISERROR(SEARCH("야간",B34)))</formula>
    </cfRule>
    <cfRule type="containsText" dxfId="84" priority="90" operator="containsText" text="오전">
      <formula>NOT(ISERROR(SEARCH("오전",B34)))</formula>
    </cfRule>
  </conditionalFormatting>
  <conditionalFormatting sqref="C32">
    <cfRule type="containsText" dxfId="83" priority="79" operator="containsText" text="주간">
      <formula>NOT(ISERROR(SEARCH("주간",C32)))</formula>
    </cfRule>
    <cfRule type="containsText" dxfId="82" priority="80" operator="containsText" text="오후">
      <formula>NOT(ISERROR(SEARCH("오후",C32)))</formula>
    </cfRule>
    <cfRule type="containsText" dxfId="81" priority="81" operator="containsText" text="심야">
      <formula>NOT(ISERROR(SEARCH("심야",C32)))</formula>
    </cfRule>
    <cfRule type="containsText" dxfId="80" priority="82" operator="containsText" text="휴무">
      <formula>NOT(ISERROR(SEARCH("휴무",C32)))</formula>
    </cfRule>
    <cfRule type="containsText" dxfId="79" priority="83" operator="containsText" text="야간">
      <formula>NOT(ISERROR(SEARCH("야간",C32)))</formula>
    </cfRule>
    <cfRule type="containsText" dxfId="78" priority="84" operator="containsText" text="오전">
      <formula>NOT(ISERROR(SEARCH("오전",C32)))</formula>
    </cfRule>
  </conditionalFormatting>
  <conditionalFormatting sqref="B97:H101">
    <cfRule type="containsText" dxfId="77" priority="61" operator="containsText" text="주간">
      <formula>NOT(ISERROR(SEARCH("주간",B97)))</formula>
    </cfRule>
    <cfRule type="containsText" dxfId="76" priority="62" operator="containsText" text="오후">
      <formula>NOT(ISERROR(SEARCH("오후",B97)))</formula>
    </cfRule>
    <cfRule type="containsText" dxfId="75" priority="63" operator="containsText" text="심야">
      <formula>NOT(ISERROR(SEARCH("심야",B97)))</formula>
    </cfRule>
    <cfRule type="containsText" dxfId="74" priority="64" operator="containsText" text="휴무">
      <formula>NOT(ISERROR(SEARCH("휴무",B97)))</formula>
    </cfRule>
    <cfRule type="containsText" dxfId="73" priority="65" operator="containsText" text="야간">
      <formula>NOT(ISERROR(SEARCH("야간",B97)))</formula>
    </cfRule>
    <cfRule type="containsText" dxfId="72" priority="66" operator="containsText" text="오전">
      <formula>NOT(ISERROR(SEARCH("오전",B97)))</formula>
    </cfRule>
  </conditionalFormatting>
  <conditionalFormatting sqref="B55:H59">
    <cfRule type="containsText" dxfId="71" priority="73" operator="containsText" text="주간">
      <formula>NOT(ISERROR(SEARCH("주간",B55)))</formula>
    </cfRule>
    <cfRule type="containsText" dxfId="70" priority="74" operator="containsText" text="오후">
      <formula>NOT(ISERROR(SEARCH("오후",B55)))</formula>
    </cfRule>
    <cfRule type="containsText" dxfId="69" priority="75" operator="containsText" text="심야">
      <formula>NOT(ISERROR(SEARCH("심야",B55)))</formula>
    </cfRule>
    <cfRule type="containsText" dxfId="68" priority="76" operator="containsText" text="휴무">
      <formula>NOT(ISERROR(SEARCH("휴무",B55)))</formula>
    </cfRule>
    <cfRule type="containsText" dxfId="67" priority="77" operator="containsText" text="야간">
      <formula>NOT(ISERROR(SEARCH("야간",B55)))</formula>
    </cfRule>
    <cfRule type="containsText" dxfId="66" priority="78" operator="containsText" text="오전">
      <formula>NOT(ISERROR(SEARCH("오전",B55)))</formula>
    </cfRule>
  </conditionalFormatting>
  <conditionalFormatting sqref="B76:H80">
    <cfRule type="containsText" dxfId="65" priority="67" operator="containsText" text="주간">
      <formula>NOT(ISERROR(SEARCH("주간",B76)))</formula>
    </cfRule>
    <cfRule type="containsText" dxfId="64" priority="68" operator="containsText" text="오후">
      <formula>NOT(ISERROR(SEARCH("오후",B76)))</formula>
    </cfRule>
    <cfRule type="containsText" dxfId="63" priority="69" operator="containsText" text="심야">
      <formula>NOT(ISERROR(SEARCH("심야",B76)))</formula>
    </cfRule>
    <cfRule type="containsText" dxfId="62" priority="70" operator="containsText" text="휴무">
      <formula>NOT(ISERROR(SEARCH("휴무",B76)))</formula>
    </cfRule>
    <cfRule type="containsText" dxfId="61" priority="71" operator="containsText" text="야간">
      <formula>NOT(ISERROR(SEARCH("야간",B76)))</formula>
    </cfRule>
    <cfRule type="containsText" dxfId="60" priority="72" operator="containsText" text="오전">
      <formula>NOT(ISERROR(SEARCH("오전",B76)))</formula>
    </cfRule>
  </conditionalFormatting>
  <conditionalFormatting sqref="B18:H18">
    <cfRule type="containsText" dxfId="59" priority="55" operator="containsText" text="주간">
      <formula>NOT(ISERROR(SEARCH("주간",B18)))</formula>
    </cfRule>
    <cfRule type="containsText" dxfId="58" priority="56" operator="containsText" text="오후">
      <formula>NOT(ISERROR(SEARCH("오후",B18)))</formula>
    </cfRule>
    <cfRule type="containsText" dxfId="57" priority="57" operator="containsText" text="심야">
      <formula>NOT(ISERROR(SEARCH("심야",B18)))</formula>
    </cfRule>
    <cfRule type="containsText" dxfId="56" priority="58" operator="containsText" text="휴무">
      <formula>NOT(ISERROR(SEARCH("휴무",B18)))</formula>
    </cfRule>
    <cfRule type="containsText" dxfId="55" priority="59" operator="containsText" text="야간">
      <formula>NOT(ISERROR(SEARCH("야간",B18)))</formula>
    </cfRule>
    <cfRule type="containsText" dxfId="54" priority="60" operator="containsText" text="오전">
      <formula>NOT(ISERROR(SEARCH("오전",B18)))</formula>
    </cfRule>
  </conditionalFormatting>
  <conditionalFormatting sqref="B40:H40">
    <cfRule type="containsText" dxfId="53" priority="43" operator="containsText" text="주간">
      <formula>NOT(ISERROR(SEARCH("주간",B40)))</formula>
    </cfRule>
    <cfRule type="containsText" dxfId="52" priority="44" operator="containsText" text="오후">
      <formula>NOT(ISERROR(SEARCH("오후",B40)))</formula>
    </cfRule>
    <cfRule type="containsText" dxfId="51" priority="45" operator="containsText" text="심야">
      <formula>NOT(ISERROR(SEARCH("심야",B40)))</formula>
    </cfRule>
    <cfRule type="containsText" dxfId="50" priority="46" operator="containsText" text="휴무">
      <formula>NOT(ISERROR(SEARCH("휴무",B40)))</formula>
    </cfRule>
    <cfRule type="containsText" dxfId="49" priority="47" operator="containsText" text="야간">
      <formula>NOT(ISERROR(SEARCH("야간",B40)))</formula>
    </cfRule>
    <cfRule type="containsText" dxfId="48" priority="48" operator="containsText" text="오전">
      <formula>NOT(ISERROR(SEARCH("오전",B40)))</formula>
    </cfRule>
  </conditionalFormatting>
  <conditionalFormatting sqref="C40:H44 B41:B44">
    <cfRule type="containsText" dxfId="47" priority="49" operator="containsText" text="주간">
      <formula>NOT(ISERROR(SEARCH("주간",B40)))</formula>
    </cfRule>
    <cfRule type="containsText" dxfId="46" priority="50" operator="containsText" text="오후">
      <formula>NOT(ISERROR(SEARCH("오후",B40)))</formula>
    </cfRule>
    <cfRule type="containsText" dxfId="45" priority="51" operator="containsText" text="심야">
      <formula>NOT(ISERROR(SEARCH("심야",B40)))</formula>
    </cfRule>
    <cfRule type="containsText" dxfId="44" priority="52" operator="containsText" text="휴무">
      <formula>NOT(ISERROR(SEARCH("휴무",B40)))</formula>
    </cfRule>
    <cfRule type="containsText" dxfId="43" priority="53" operator="containsText" text="야간">
      <formula>NOT(ISERROR(SEARCH("야간",B40)))</formula>
    </cfRule>
    <cfRule type="containsText" dxfId="42" priority="54" operator="containsText" text="오전">
      <formula>NOT(ISERROR(SEARCH("오전",B40)))</formula>
    </cfRule>
  </conditionalFormatting>
  <conditionalFormatting sqref="B61:H61">
    <cfRule type="containsText" dxfId="41" priority="31" operator="containsText" text="주간">
      <formula>NOT(ISERROR(SEARCH("주간",B61)))</formula>
    </cfRule>
    <cfRule type="containsText" dxfId="40" priority="32" operator="containsText" text="오후">
      <formula>NOT(ISERROR(SEARCH("오후",B61)))</formula>
    </cfRule>
    <cfRule type="containsText" dxfId="39" priority="33" operator="containsText" text="심야">
      <formula>NOT(ISERROR(SEARCH("심야",B61)))</formula>
    </cfRule>
    <cfRule type="containsText" dxfId="38" priority="34" operator="containsText" text="휴무">
      <formula>NOT(ISERROR(SEARCH("휴무",B61)))</formula>
    </cfRule>
    <cfRule type="containsText" dxfId="37" priority="35" operator="containsText" text="야간">
      <formula>NOT(ISERROR(SEARCH("야간",B61)))</formula>
    </cfRule>
    <cfRule type="containsText" dxfId="36" priority="36" operator="containsText" text="오전">
      <formula>NOT(ISERROR(SEARCH("오전",B61)))</formula>
    </cfRule>
  </conditionalFormatting>
  <conditionalFormatting sqref="C61:H65 B62:B65">
    <cfRule type="containsText" dxfId="35" priority="37" operator="containsText" text="주간">
      <formula>NOT(ISERROR(SEARCH("주간",B61)))</formula>
    </cfRule>
    <cfRule type="containsText" dxfId="34" priority="38" operator="containsText" text="오후">
      <formula>NOT(ISERROR(SEARCH("오후",B61)))</formula>
    </cfRule>
    <cfRule type="containsText" dxfId="33" priority="39" operator="containsText" text="심야">
      <formula>NOT(ISERROR(SEARCH("심야",B61)))</formula>
    </cfRule>
    <cfRule type="containsText" dxfId="32" priority="40" operator="containsText" text="휴무">
      <formula>NOT(ISERROR(SEARCH("휴무",B61)))</formula>
    </cfRule>
    <cfRule type="containsText" dxfId="31" priority="41" operator="containsText" text="야간">
      <formula>NOT(ISERROR(SEARCH("야간",B61)))</formula>
    </cfRule>
    <cfRule type="containsText" dxfId="30" priority="42" operator="containsText" text="오전">
      <formula>NOT(ISERROR(SEARCH("오전",B61)))</formula>
    </cfRule>
  </conditionalFormatting>
  <conditionalFormatting sqref="B82:H82">
    <cfRule type="containsText" dxfId="29" priority="19" operator="containsText" text="주간">
      <formula>NOT(ISERROR(SEARCH("주간",B82)))</formula>
    </cfRule>
    <cfRule type="containsText" dxfId="28" priority="20" operator="containsText" text="오후">
      <formula>NOT(ISERROR(SEARCH("오후",B82)))</formula>
    </cfRule>
    <cfRule type="containsText" dxfId="27" priority="21" operator="containsText" text="심야">
      <formula>NOT(ISERROR(SEARCH("심야",B82)))</formula>
    </cfRule>
    <cfRule type="containsText" dxfId="26" priority="22" operator="containsText" text="휴무">
      <formula>NOT(ISERROR(SEARCH("휴무",B82)))</formula>
    </cfRule>
    <cfRule type="containsText" dxfId="25" priority="23" operator="containsText" text="야간">
      <formula>NOT(ISERROR(SEARCH("야간",B82)))</formula>
    </cfRule>
    <cfRule type="containsText" dxfId="24" priority="24" operator="containsText" text="오전">
      <formula>NOT(ISERROR(SEARCH("오전",B82)))</formula>
    </cfRule>
  </conditionalFormatting>
  <conditionalFormatting sqref="B103:H103">
    <cfRule type="containsText" dxfId="23" priority="7" operator="containsText" text="주간">
      <formula>NOT(ISERROR(SEARCH("주간",B103)))</formula>
    </cfRule>
    <cfRule type="containsText" dxfId="22" priority="8" operator="containsText" text="오후">
      <formula>NOT(ISERROR(SEARCH("오후",B103)))</formula>
    </cfRule>
    <cfRule type="containsText" dxfId="21" priority="9" operator="containsText" text="심야">
      <formula>NOT(ISERROR(SEARCH("심야",B103)))</formula>
    </cfRule>
    <cfRule type="containsText" dxfId="20" priority="10" operator="containsText" text="휴무">
      <formula>NOT(ISERROR(SEARCH("휴무",B103)))</formula>
    </cfRule>
    <cfRule type="containsText" dxfId="19" priority="11" operator="containsText" text="야간">
      <formula>NOT(ISERROR(SEARCH("야간",B103)))</formula>
    </cfRule>
    <cfRule type="containsText" dxfId="18" priority="12" operator="containsText" text="오전">
      <formula>NOT(ISERROR(SEARCH("오전",B103)))</formula>
    </cfRule>
  </conditionalFormatting>
  <conditionalFormatting sqref="C82:H86 B83:B86">
    <cfRule type="containsText" dxfId="17" priority="25" operator="containsText" text="주간">
      <formula>NOT(ISERROR(SEARCH("주간",B82)))</formula>
    </cfRule>
    <cfRule type="containsText" dxfId="16" priority="26" operator="containsText" text="오후">
      <formula>NOT(ISERROR(SEARCH("오후",B82)))</formula>
    </cfRule>
    <cfRule type="containsText" dxfId="15" priority="27" operator="containsText" text="심야">
      <formula>NOT(ISERROR(SEARCH("심야",B82)))</formula>
    </cfRule>
    <cfRule type="containsText" dxfId="14" priority="28" operator="containsText" text="휴무">
      <formula>NOT(ISERROR(SEARCH("휴무",B82)))</formula>
    </cfRule>
    <cfRule type="containsText" dxfId="13" priority="29" operator="containsText" text="야간">
      <formula>NOT(ISERROR(SEARCH("야간",B82)))</formula>
    </cfRule>
    <cfRule type="containsText" dxfId="12" priority="30" operator="containsText" text="오전">
      <formula>NOT(ISERROR(SEARCH("오전",B82)))</formula>
    </cfRule>
  </conditionalFormatting>
  <conditionalFormatting sqref="C103:H107 B104:B107">
    <cfRule type="containsText" dxfId="11" priority="13" operator="containsText" text="주간">
      <formula>NOT(ISERROR(SEARCH("주간",B103)))</formula>
    </cfRule>
    <cfRule type="containsText" dxfId="10" priority="14" operator="containsText" text="오후">
      <formula>NOT(ISERROR(SEARCH("오후",B103)))</formula>
    </cfRule>
    <cfRule type="containsText" dxfId="9" priority="15" operator="containsText" text="심야">
      <formula>NOT(ISERROR(SEARCH("심야",B103)))</formula>
    </cfRule>
    <cfRule type="containsText" dxfId="8" priority="16" operator="containsText" text="휴무">
      <formula>NOT(ISERROR(SEARCH("휴무",B103)))</formula>
    </cfRule>
    <cfRule type="containsText" dxfId="7" priority="17" operator="containsText" text="야간">
      <formula>NOT(ISERROR(SEARCH("야간",B103)))</formula>
    </cfRule>
    <cfRule type="containsText" dxfId="6" priority="18" operator="containsText" text="오전">
      <formula>NOT(ISERROR(SEARCH("오전",B103)))</formula>
    </cfRule>
  </conditionalFormatting>
  <conditionalFormatting sqref="D6">
    <cfRule type="containsText" dxfId="5" priority="1" operator="containsText" text="주간">
      <formula>NOT(ISERROR(SEARCH("주간",D6)))</formula>
    </cfRule>
    <cfRule type="containsText" dxfId="4" priority="2" operator="containsText" text="오후">
      <formula>NOT(ISERROR(SEARCH("오후",D6)))</formula>
    </cfRule>
    <cfRule type="containsText" dxfId="3" priority="3" operator="containsText" text="심야">
      <formula>NOT(ISERROR(SEARCH("심야",D6)))</formula>
    </cfRule>
    <cfRule type="containsText" dxfId="2" priority="4" operator="containsText" text="휴무">
      <formula>NOT(ISERROR(SEARCH("휴무",D6)))</formula>
    </cfRule>
    <cfRule type="containsText" dxfId="1" priority="5" operator="containsText" text="야간">
      <formula>NOT(ISERROR(SEARCH("야간",D6)))</formula>
    </cfRule>
    <cfRule type="containsText" dxfId="0" priority="6" operator="containsText" text="오전">
      <formula>NOT(ISERROR(SEARCH("오전",D6)))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Sheet2</vt:lpstr>
      <vt:lpstr>Sheet3</vt:lpstr>
      <vt:lpstr>mans</vt:lpstr>
      <vt:lpstr>Sheet1</vt:lpstr>
      <vt:lpstr>Sheet4</vt:lpstr>
      <vt:lpstr>Sheet1 (2)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Eric.Seokpil</dc:creator>
  <cp:lastModifiedBy>User</cp:lastModifiedBy>
  <dcterms:created xsi:type="dcterms:W3CDTF">2021-05-20T14:30:29Z</dcterms:created>
  <dcterms:modified xsi:type="dcterms:W3CDTF">2021-05-21T06:36:05Z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6ebb4c25-a4a5-4146-b2a8-aff7575cb3dc</vt:lpwstr>
  </property>
</Properties>
</file>