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1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D:\2025 Goal to be a data analyst\Niagara Health\"/>
    </mc:Choice>
  </mc:AlternateContent>
  <xr:revisionPtr revIDLastSave="0" documentId="8_{D1609420-89A2-48F8-AD3F-0E8938C6034C}" xr6:coauthVersionLast="47" xr6:coauthVersionMax="47" xr10:uidLastSave="{00000000-0000-0000-0000-000000000000}"/>
  <bookViews>
    <workbookView xWindow="25490" yWindow="-110" windowWidth="19420" windowHeight="10300" firstSheet="3" activeTab="4" xr2:uid="{8273B773-8BF3-414B-A483-A857960707A5}"/>
  </bookViews>
  <sheets>
    <sheet name="Simulated_Patient_Flow_Data_for" sheetId="1" r:id="rId1"/>
    <sheet name="Admissions_Over_Time" sheetId="3" r:id="rId2"/>
    <sheet name="Discharges_Over_Time" sheetId="4" r:id="rId3"/>
    <sheet name="Avg_Stay_By_Unit" sheetId="5" r:id="rId4"/>
    <sheet name="Insights_Summary" sheetId="6" r:id="rId5"/>
    <sheet name="Cleaned data" sheetId="2" r:id="rId6"/>
  </sheets>
  <definedNames>
    <definedName name="_xlnm.Print_Area" localSheetId="4">Insights_Summary!$E$1:$R$16</definedName>
  </definedNames>
  <calcPr calcId="0"/>
  <pivotCaches>
    <pivotCache cacheId="26" r:id="rId7"/>
  </pivotCaches>
</workbook>
</file>

<file path=xl/calcChain.xml><?xml version="1.0" encoding="utf-8"?>
<calcChain xmlns="http://schemas.openxmlformats.org/spreadsheetml/2006/main">
  <c r="H39" i="6" l="1"/>
  <c r="H38" i="6"/>
  <c r="H37" i="6"/>
  <c r="H36" i="6"/>
  <c r="C35" i="6"/>
  <c r="C36" i="6"/>
  <c r="C37" i="6"/>
  <c r="C38" i="6"/>
  <c r="C39" i="6"/>
  <c r="C40" i="6"/>
  <c r="C41" i="6"/>
  <c r="C42" i="6"/>
  <c r="C43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5" i="6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2" i="2"/>
  <c r="I39" i="6" l="1"/>
  <c r="I38" i="6"/>
</calcChain>
</file>

<file path=xl/sharedStrings.xml><?xml version="1.0" encoding="utf-8"?>
<sst xmlns="http://schemas.openxmlformats.org/spreadsheetml/2006/main" count="451" uniqueCount="136">
  <si>
    <t>Patient ID</t>
  </si>
  <si>
    <t>Admission Date</t>
  </si>
  <si>
    <t>Discharge Date</t>
  </si>
  <si>
    <t>Unit Name</t>
  </si>
  <si>
    <t>P001</t>
  </si>
  <si>
    <t>Respiratory Inpatient</t>
  </si>
  <si>
    <t>P002</t>
  </si>
  <si>
    <t>Respiratory Outpatient</t>
  </si>
  <si>
    <t>P003</t>
  </si>
  <si>
    <t>P004</t>
  </si>
  <si>
    <t>P005</t>
  </si>
  <si>
    <t>P006</t>
  </si>
  <si>
    <t>P007</t>
  </si>
  <si>
    <t>Neurology</t>
  </si>
  <si>
    <t>P008</t>
  </si>
  <si>
    <t>P009</t>
  </si>
  <si>
    <t>Cardiology</t>
  </si>
  <si>
    <t>P010</t>
  </si>
  <si>
    <t>P011</t>
  </si>
  <si>
    <t>P012</t>
  </si>
  <si>
    <t>General Surgery</t>
  </si>
  <si>
    <t>P013</t>
  </si>
  <si>
    <t>P014</t>
  </si>
  <si>
    <t>P015</t>
  </si>
  <si>
    <t>P016</t>
  </si>
  <si>
    <t>P017</t>
  </si>
  <si>
    <t>P018</t>
  </si>
  <si>
    <t>P019</t>
  </si>
  <si>
    <t>P020</t>
  </si>
  <si>
    <t>P021</t>
  </si>
  <si>
    <t>P022</t>
  </si>
  <si>
    <t>P023</t>
  </si>
  <si>
    <t>P024</t>
  </si>
  <si>
    <t>P025</t>
  </si>
  <si>
    <t>P026</t>
  </si>
  <si>
    <t>P027</t>
  </si>
  <si>
    <t>P028</t>
  </si>
  <si>
    <t>P029</t>
  </si>
  <si>
    <t>P030</t>
  </si>
  <si>
    <t>P031</t>
  </si>
  <si>
    <t>P032</t>
  </si>
  <si>
    <t>P033</t>
  </si>
  <si>
    <t>P034</t>
  </si>
  <si>
    <t>P035</t>
  </si>
  <si>
    <t>P036</t>
  </si>
  <si>
    <t>P037</t>
  </si>
  <si>
    <t>P038</t>
  </si>
  <si>
    <t>P039</t>
  </si>
  <si>
    <t>P040</t>
  </si>
  <si>
    <t>P041</t>
  </si>
  <si>
    <t>P042</t>
  </si>
  <si>
    <t>P043</t>
  </si>
  <si>
    <t>P044</t>
  </si>
  <si>
    <t>P045</t>
  </si>
  <si>
    <t>P046</t>
  </si>
  <si>
    <t>P047</t>
  </si>
  <si>
    <t>P048</t>
  </si>
  <si>
    <t>P049</t>
  </si>
  <si>
    <t>P050</t>
  </si>
  <si>
    <t>P051</t>
  </si>
  <si>
    <t>P052</t>
  </si>
  <si>
    <t>P053</t>
  </si>
  <si>
    <t>P054</t>
  </si>
  <si>
    <t>P055</t>
  </si>
  <si>
    <t>P056</t>
  </si>
  <si>
    <t>P057</t>
  </si>
  <si>
    <t>P058</t>
  </si>
  <si>
    <t>P059</t>
  </si>
  <si>
    <t>P060</t>
  </si>
  <si>
    <t>P061</t>
  </si>
  <si>
    <t>P062</t>
  </si>
  <si>
    <t>P063</t>
  </si>
  <si>
    <t>P064</t>
  </si>
  <si>
    <t>P065</t>
  </si>
  <si>
    <t>P066</t>
  </si>
  <si>
    <t>P067</t>
  </si>
  <si>
    <t>P068</t>
  </si>
  <si>
    <t>P069</t>
  </si>
  <si>
    <t>P070</t>
  </si>
  <si>
    <t>P071</t>
  </si>
  <si>
    <t>P072</t>
  </si>
  <si>
    <t>P073</t>
  </si>
  <si>
    <t>P074</t>
  </si>
  <si>
    <t>P075</t>
  </si>
  <si>
    <t>P076</t>
  </si>
  <si>
    <t>P077</t>
  </si>
  <si>
    <t>P078</t>
  </si>
  <si>
    <t>P079</t>
  </si>
  <si>
    <t>P080</t>
  </si>
  <si>
    <t>P081</t>
  </si>
  <si>
    <t>P082</t>
  </si>
  <si>
    <t>P083</t>
  </si>
  <si>
    <t>P084</t>
  </si>
  <si>
    <t>P085</t>
  </si>
  <si>
    <t>P086</t>
  </si>
  <si>
    <t>P087</t>
  </si>
  <si>
    <t>P088</t>
  </si>
  <si>
    <t>P089</t>
  </si>
  <si>
    <t>P090</t>
  </si>
  <si>
    <t>P091</t>
  </si>
  <si>
    <t>P092</t>
  </si>
  <si>
    <t>P093</t>
  </si>
  <si>
    <t>P094</t>
  </si>
  <si>
    <t>P095</t>
  </si>
  <si>
    <t>P096</t>
  </si>
  <si>
    <t>P097</t>
  </si>
  <si>
    <t>P098</t>
  </si>
  <si>
    <t>P099</t>
  </si>
  <si>
    <t>P100</t>
  </si>
  <si>
    <t>Length of Stay (days)</t>
  </si>
  <si>
    <t>Row Labels</t>
  </si>
  <si>
    <t>Grand Total</t>
  </si>
  <si>
    <t>Count of Patient ID</t>
  </si>
  <si>
    <t>Average of Length of Stay (days)</t>
  </si>
  <si>
    <t>Date</t>
  </si>
  <si>
    <t>Admissions</t>
  </si>
  <si>
    <t>Discharges</t>
  </si>
  <si>
    <t xml:space="preserve">Average Length of Stay </t>
  </si>
  <si>
    <t>% of Patients Staying &gt;7 Days</t>
  </si>
  <si>
    <t>Peak Admission Date</t>
  </si>
  <si>
    <t>Peak Discharge Date</t>
  </si>
  <si>
    <t>Insights Summary for Niagara Health Patient Flow (April 2025)</t>
  </si>
  <si>
    <t>Quick Metrics Table:</t>
  </si>
  <si>
    <t>Metric</t>
  </si>
  <si>
    <t>5.4 days</t>
  </si>
  <si>
    <t>Unit with Longest Average Stay</t>
  </si>
  <si>
    <t>Peak Admission Count</t>
  </si>
  <si>
    <t>Column1</t>
  </si>
  <si>
    <t>Value</t>
  </si>
  <si>
    <t>Average Length of Stary</t>
  </si>
  <si>
    <t>% Patients Staying &gt; 7 Days</t>
  </si>
  <si>
    <t xml:space="preserve">Peak Admission Date </t>
  </si>
  <si>
    <t>Sum</t>
  </si>
  <si>
    <t>Average</t>
  </si>
  <si>
    <t>Running Total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</si>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</sst>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  <font>
      <b/>
      <sz val="16"/>
      <color theme="1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14" fontId="0" fillId="0" borderId="0" xfId="0" applyNumberFormat="1"/>
    <xf numFmtId="2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NumberFormat="1"/>
    <xf numFmtId="0" fontId="0" fillId="0" borderId="0" xfId="0" applyAlignment="1">
      <alignment horizontal="left"/>
    </xf>
    <xf numFmtId="9" fontId="0" fillId="0" borderId="0" xfId="0" applyNumberFormat="1"/>
    <xf numFmtId="0" fontId="16" fillId="0" borderId="0" xfId="0" applyFont="1"/>
    <xf numFmtId="0" fontId="0" fillId="0" borderId="0" xfId="0" applyAlignment="1"/>
    <xf numFmtId="0" fontId="19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007A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[Niagara_Health_Patient_Flow_Analysis.xlsx]Admissions_Over_Time!PivotTable11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baseline="0"/>
              <a:t>Admissions (April 2025)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Admissions_Over_Time!$B$3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Admissions_Over_Time!$A$4:$A$32</c:f>
              <c:strCache>
                <c:ptCount val="28"/>
                <c:pt idx="0">
                  <c:v>2025-04-01</c:v>
                </c:pt>
                <c:pt idx="1">
                  <c:v>2025-04-02</c:v>
                </c:pt>
                <c:pt idx="2">
                  <c:v>2025-04-03</c:v>
                </c:pt>
                <c:pt idx="3">
                  <c:v>2025-04-04</c:v>
                </c:pt>
                <c:pt idx="4">
                  <c:v>2025-04-05</c:v>
                </c:pt>
                <c:pt idx="5">
                  <c:v>2025-04-06</c:v>
                </c:pt>
                <c:pt idx="6">
                  <c:v>2025-04-07</c:v>
                </c:pt>
                <c:pt idx="7">
                  <c:v>2025-04-08</c:v>
                </c:pt>
                <c:pt idx="8">
                  <c:v>2025-04-09</c:v>
                </c:pt>
                <c:pt idx="9">
                  <c:v>2025-04-10</c:v>
                </c:pt>
                <c:pt idx="10">
                  <c:v>2025-04-12</c:v>
                </c:pt>
                <c:pt idx="11">
                  <c:v>2025-04-13</c:v>
                </c:pt>
                <c:pt idx="12">
                  <c:v>2025-04-14</c:v>
                </c:pt>
                <c:pt idx="13">
                  <c:v>2025-04-15</c:v>
                </c:pt>
                <c:pt idx="14">
                  <c:v>2025-04-17</c:v>
                </c:pt>
                <c:pt idx="15">
                  <c:v>2025-04-18</c:v>
                </c:pt>
                <c:pt idx="16">
                  <c:v>2025-04-19</c:v>
                </c:pt>
                <c:pt idx="17">
                  <c:v>2025-04-20</c:v>
                </c:pt>
                <c:pt idx="18">
                  <c:v>2025-04-21</c:v>
                </c:pt>
                <c:pt idx="19">
                  <c:v>2025-04-22</c:v>
                </c:pt>
                <c:pt idx="20">
                  <c:v>2025-04-23</c:v>
                </c:pt>
                <c:pt idx="21">
                  <c:v>2025-04-24</c:v>
                </c:pt>
                <c:pt idx="22">
                  <c:v>2025-04-25</c:v>
                </c:pt>
                <c:pt idx="23">
                  <c:v>2025-04-26</c:v>
                </c:pt>
                <c:pt idx="24">
                  <c:v>2025-04-27</c:v>
                </c:pt>
                <c:pt idx="25">
                  <c:v>2025-04-28</c:v>
                </c:pt>
                <c:pt idx="26">
                  <c:v>2025-04-29</c:v>
                </c:pt>
                <c:pt idx="27">
                  <c:v>2025-04-30</c:v>
                </c:pt>
              </c:strCache>
            </c:strRef>
          </c:cat>
          <c:val>
            <c:numRef>
              <c:f>Admissions_Over_Time!$B$4:$B$32</c:f>
              <c:numCache>
                <c:formatCode>General</c:formatCode>
                <c:ptCount val="28"/>
                <c:pt idx="0">
                  <c:v>3</c:v>
                </c:pt>
                <c:pt idx="1">
                  <c:v>4</c:v>
                </c:pt>
                <c:pt idx="2">
                  <c:v>9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7</c:v>
                </c:pt>
                <c:pt idx="7">
                  <c:v>5</c:v>
                </c:pt>
                <c:pt idx="8">
                  <c:v>6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  <c:pt idx="12">
                  <c:v>2</c:v>
                </c:pt>
                <c:pt idx="13">
                  <c:v>3</c:v>
                </c:pt>
                <c:pt idx="14">
                  <c:v>3</c:v>
                </c:pt>
                <c:pt idx="15">
                  <c:v>2</c:v>
                </c:pt>
                <c:pt idx="16">
                  <c:v>5</c:v>
                </c:pt>
                <c:pt idx="17">
                  <c:v>3</c:v>
                </c:pt>
                <c:pt idx="18">
                  <c:v>2</c:v>
                </c:pt>
                <c:pt idx="19">
                  <c:v>7</c:v>
                </c:pt>
                <c:pt idx="20">
                  <c:v>3</c:v>
                </c:pt>
                <c:pt idx="21">
                  <c:v>3</c:v>
                </c:pt>
                <c:pt idx="22">
                  <c:v>6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4</c:v>
                </c:pt>
                <c:pt idx="2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B3-45F0-BBBB-D7B3EB7DC2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7034159"/>
        <c:axId val="527033679"/>
      </c:lineChart>
      <c:catAx>
        <c:axId val="527034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033679"/>
        <c:crosses val="autoZero"/>
        <c:auto val="1"/>
        <c:lblAlgn val="ctr"/>
        <c:lblOffset val="100"/>
        <c:noMultiLvlLbl val="0"/>
      </c:catAx>
      <c:valAx>
        <c:axId val="527033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034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[Niagara_Health_Patient_Flow_Analysis.xlsx]Discharges_Over_Time!PivotTable12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baseline="0"/>
              <a:t>Discharges (April 2025)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Discharges_Over_Time!$B$3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Discharges_Over_Time!$A$4:$A$40</c:f>
              <c:strCache>
                <c:ptCount val="36"/>
                <c:pt idx="0">
                  <c:v>2025-04-03</c:v>
                </c:pt>
                <c:pt idx="1">
                  <c:v>2025-04-04</c:v>
                </c:pt>
                <c:pt idx="2">
                  <c:v>2025-04-05</c:v>
                </c:pt>
                <c:pt idx="3">
                  <c:v>2025-04-06</c:v>
                </c:pt>
                <c:pt idx="4">
                  <c:v>2025-04-07</c:v>
                </c:pt>
                <c:pt idx="5">
                  <c:v>2025-04-08</c:v>
                </c:pt>
                <c:pt idx="6">
                  <c:v>2025-04-09</c:v>
                </c:pt>
                <c:pt idx="7">
                  <c:v>2025-04-10</c:v>
                </c:pt>
                <c:pt idx="8">
                  <c:v>2025-04-11</c:v>
                </c:pt>
                <c:pt idx="9">
                  <c:v>2025-04-12</c:v>
                </c:pt>
                <c:pt idx="10">
                  <c:v>2025-04-13</c:v>
                </c:pt>
                <c:pt idx="11">
                  <c:v>2025-04-14</c:v>
                </c:pt>
                <c:pt idx="12">
                  <c:v>2025-04-15</c:v>
                </c:pt>
                <c:pt idx="13">
                  <c:v>2025-04-16</c:v>
                </c:pt>
                <c:pt idx="14">
                  <c:v>2025-04-17</c:v>
                </c:pt>
                <c:pt idx="15">
                  <c:v>2025-04-18</c:v>
                </c:pt>
                <c:pt idx="16">
                  <c:v>2025-04-19</c:v>
                </c:pt>
                <c:pt idx="17">
                  <c:v>2025-04-20</c:v>
                </c:pt>
                <c:pt idx="18">
                  <c:v>2025-04-21</c:v>
                </c:pt>
                <c:pt idx="19">
                  <c:v>2025-04-22</c:v>
                </c:pt>
                <c:pt idx="20">
                  <c:v>2025-04-23</c:v>
                </c:pt>
                <c:pt idx="21">
                  <c:v>2025-04-25</c:v>
                </c:pt>
                <c:pt idx="22">
                  <c:v>2025-04-26</c:v>
                </c:pt>
                <c:pt idx="23">
                  <c:v>2025-04-27</c:v>
                </c:pt>
                <c:pt idx="24">
                  <c:v>2025-04-28</c:v>
                </c:pt>
                <c:pt idx="25">
                  <c:v>2025-04-29</c:v>
                </c:pt>
                <c:pt idx="26">
                  <c:v>2025-04-30</c:v>
                </c:pt>
                <c:pt idx="27">
                  <c:v>2025-05-01</c:v>
                </c:pt>
                <c:pt idx="28">
                  <c:v>2025-05-02</c:v>
                </c:pt>
                <c:pt idx="29">
                  <c:v>2025-05-03</c:v>
                </c:pt>
                <c:pt idx="30">
                  <c:v>2025-05-04</c:v>
                </c:pt>
                <c:pt idx="31">
                  <c:v>2025-05-05</c:v>
                </c:pt>
                <c:pt idx="32">
                  <c:v>2025-05-06</c:v>
                </c:pt>
                <c:pt idx="33">
                  <c:v>2025-05-07</c:v>
                </c:pt>
                <c:pt idx="34">
                  <c:v>2025-05-08</c:v>
                </c:pt>
                <c:pt idx="35">
                  <c:v>2025-05-09</c:v>
                </c:pt>
              </c:strCache>
            </c:strRef>
          </c:cat>
          <c:val>
            <c:numRef>
              <c:f>Discharges_Over_Time!$B$4:$B$40</c:f>
              <c:numCache>
                <c:formatCode>General</c:formatCode>
                <c:ptCount val="36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4</c:v>
                </c:pt>
                <c:pt idx="7">
                  <c:v>6</c:v>
                </c:pt>
                <c:pt idx="8">
                  <c:v>5</c:v>
                </c:pt>
                <c:pt idx="9">
                  <c:v>4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4</c:v>
                </c:pt>
                <c:pt idx="14">
                  <c:v>4</c:v>
                </c:pt>
                <c:pt idx="15">
                  <c:v>5</c:v>
                </c:pt>
                <c:pt idx="16">
                  <c:v>1</c:v>
                </c:pt>
                <c:pt idx="17">
                  <c:v>2</c:v>
                </c:pt>
                <c:pt idx="18">
                  <c:v>2</c:v>
                </c:pt>
                <c:pt idx="19">
                  <c:v>4</c:v>
                </c:pt>
                <c:pt idx="20">
                  <c:v>5</c:v>
                </c:pt>
                <c:pt idx="21">
                  <c:v>1</c:v>
                </c:pt>
                <c:pt idx="22">
                  <c:v>3</c:v>
                </c:pt>
                <c:pt idx="23">
                  <c:v>3</c:v>
                </c:pt>
                <c:pt idx="24">
                  <c:v>8</c:v>
                </c:pt>
                <c:pt idx="25">
                  <c:v>5</c:v>
                </c:pt>
                <c:pt idx="26">
                  <c:v>2</c:v>
                </c:pt>
                <c:pt idx="27">
                  <c:v>4</c:v>
                </c:pt>
                <c:pt idx="28">
                  <c:v>2</c:v>
                </c:pt>
                <c:pt idx="29">
                  <c:v>1</c:v>
                </c:pt>
                <c:pt idx="30">
                  <c:v>3</c:v>
                </c:pt>
                <c:pt idx="31">
                  <c:v>1</c:v>
                </c:pt>
                <c:pt idx="32">
                  <c:v>1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42-4A5F-B4D4-071BBBF5A9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0738927"/>
        <c:axId val="1420737967"/>
      </c:lineChart>
      <c:catAx>
        <c:axId val="1420738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0737967"/>
        <c:crosses val="autoZero"/>
        <c:auto val="1"/>
        <c:lblAlgn val="ctr"/>
        <c:lblOffset val="100"/>
        <c:noMultiLvlLbl val="0"/>
      </c:catAx>
      <c:valAx>
        <c:axId val="1420737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07389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[Niagara_Health_Patient_Flow_Analysis.xlsx]Avg_Stay_By_Unit!PivotTable13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baseline="0"/>
              <a:t>Average Length of Stay by Unit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Avg_Stay_By_Unit!$B$3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Avg_Stay_By_Unit!$A$4:$A$9</c:f>
              <c:strCache>
                <c:ptCount val="5"/>
                <c:pt idx="0">
                  <c:v>Cardiology</c:v>
                </c:pt>
                <c:pt idx="1">
                  <c:v>General Surgery</c:v>
                </c:pt>
                <c:pt idx="2">
                  <c:v>Neurology</c:v>
                </c:pt>
                <c:pt idx="3">
                  <c:v>Respiratory Inpatient</c:v>
                </c:pt>
                <c:pt idx="4">
                  <c:v>Respiratory Outpatient</c:v>
                </c:pt>
              </c:strCache>
            </c:strRef>
          </c:cat>
          <c:val>
            <c:numRef>
              <c:f>Avg_Stay_By_Unit!$B$4:$B$9</c:f>
              <c:numCache>
                <c:formatCode>0.00</c:formatCode>
                <c:ptCount val="5"/>
                <c:pt idx="0">
                  <c:v>5.9545454545454541</c:v>
                </c:pt>
                <c:pt idx="1">
                  <c:v>5.333333333333333</c:v>
                </c:pt>
                <c:pt idx="2">
                  <c:v>5.4</c:v>
                </c:pt>
                <c:pt idx="3">
                  <c:v>5.333333333333333</c:v>
                </c:pt>
                <c:pt idx="4">
                  <c:v>5.375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A5-4C9A-A962-5C0DB7D548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71033343"/>
        <c:axId val="526982655"/>
      </c:barChart>
      <c:catAx>
        <c:axId val="1371033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982655"/>
        <c:crosses val="autoZero"/>
        <c:auto val="1"/>
        <c:lblAlgn val="ctr"/>
        <c:lblOffset val="100"/>
        <c:noMultiLvlLbl val="0"/>
      </c:catAx>
      <c:valAx>
        <c:axId val="526982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1033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baseline="0"/>
              <a:t>Admissions and Discharges Over Time (April 2025)</a:t>
            </a:r>
            <a:endParaRPr lang="en-CA"/>
          </a:p>
        </c:rich>
      </c:tx>
      <c:layout>
        <c:manualLayout>
          <c:xMode val="edge"/>
          <c:yMode val="edge"/>
          <c:x val="0.2158217033215676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Insights_Summary!$B$4</c:f>
              <c:strCache>
                <c:ptCount val="1"/>
                <c:pt idx="0">
                  <c:v>Admissions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Insights_Summary!$A$5:$A$43</c:f>
              <c:numCache>
                <c:formatCode>m/d/yyyy</c:formatCode>
                <c:ptCount val="39"/>
                <c:pt idx="0">
                  <c:v>45748</c:v>
                </c:pt>
                <c:pt idx="1">
                  <c:v>45749</c:v>
                </c:pt>
                <c:pt idx="2">
                  <c:v>45750</c:v>
                </c:pt>
                <c:pt idx="3">
                  <c:v>45751</c:v>
                </c:pt>
                <c:pt idx="4">
                  <c:v>45752</c:v>
                </c:pt>
                <c:pt idx="5">
                  <c:v>45753</c:v>
                </c:pt>
                <c:pt idx="6">
                  <c:v>45754</c:v>
                </c:pt>
                <c:pt idx="7">
                  <c:v>45755</c:v>
                </c:pt>
                <c:pt idx="8">
                  <c:v>45756</c:v>
                </c:pt>
                <c:pt idx="9">
                  <c:v>45757</c:v>
                </c:pt>
                <c:pt idx="10">
                  <c:v>45758</c:v>
                </c:pt>
                <c:pt idx="11">
                  <c:v>45759</c:v>
                </c:pt>
                <c:pt idx="12">
                  <c:v>45760</c:v>
                </c:pt>
                <c:pt idx="13">
                  <c:v>45761</c:v>
                </c:pt>
                <c:pt idx="14">
                  <c:v>45762</c:v>
                </c:pt>
                <c:pt idx="15">
                  <c:v>45763</c:v>
                </c:pt>
                <c:pt idx="16">
                  <c:v>45764</c:v>
                </c:pt>
                <c:pt idx="17">
                  <c:v>45765</c:v>
                </c:pt>
                <c:pt idx="18">
                  <c:v>45766</c:v>
                </c:pt>
                <c:pt idx="19">
                  <c:v>45767</c:v>
                </c:pt>
                <c:pt idx="20">
                  <c:v>45768</c:v>
                </c:pt>
                <c:pt idx="21">
                  <c:v>45769</c:v>
                </c:pt>
                <c:pt idx="22">
                  <c:v>45770</c:v>
                </c:pt>
                <c:pt idx="23">
                  <c:v>45771</c:v>
                </c:pt>
                <c:pt idx="24">
                  <c:v>45772</c:v>
                </c:pt>
                <c:pt idx="25">
                  <c:v>45773</c:v>
                </c:pt>
                <c:pt idx="26">
                  <c:v>45774</c:v>
                </c:pt>
                <c:pt idx="27">
                  <c:v>45775</c:v>
                </c:pt>
                <c:pt idx="28">
                  <c:v>45776</c:v>
                </c:pt>
                <c:pt idx="29">
                  <c:v>45777</c:v>
                </c:pt>
                <c:pt idx="30">
                  <c:v>45778</c:v>
                </c:pt>
                <c:pt idx="31">
                  <c:v>45779</c:v>
                </c:pt>
                <c:pt idx="32">
                  <c:v>45780</c:v>
                </c:pt>
                <c:pt idx="33">
                  <c:v>45781</c:v>
                </c:pt>
                <c:pt idx="34">
                  <c:v>45782</c:v>
                </c:pt>
                <c:pt idx="35">
                  <c:v>45783</c:v>
                </c:pt>
                <c:pt idx="36">
                  <c:v>45784</c:v>
                </c:pt>
                <c:pt idx="37">
                  <c:v>45785</c:v>
                </c:pt>
                <c:pt idx="38">
                  <c:v>45786</c:v>
                </c:pt>
              </c:numCache>
            </c:numRef>
          </c:cat>
          <c:val>
            <c:numRef>
              <c:f>Insights_Summary!$B$5:$B$43</c:f>
              <c:numCache>
                <c:formatCode>General</c:formatCode>
                <c:ptCount val="39"/>
                <c:pt idx="0">
                  <c:v>3</c:v>
                </c:pt>
                <c:pt idx="1">
                  <c:v>4</c:v>
                </c:pt>
                <c:pt idx="2">
                  <c:v>9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7</c:v>
                </c:pt>
                <c:pt idx="7">
                  <c:v>5</c:v>
                </c:pt>
                <c:pt idx="8">
                  <c:v>6</c:v>
                </c:pt>
                <c:pt idx="9">
                  <c:v>1</c:v>
                </c:pt>
                <c:pt idx="10">
                  <c:v>0</c:v>
                </c:pt>
                <c:pt idx="11">
                  <c:v>3</c:v>
                </c:pt>
                <c:pt idx="12">
                  <c:v>3</c:v>
                </c:pt>
                <c:pt idx="13">
                  <c:v>2</c:v>
                </c:pt>
                <c:pt idx="14">
                  <c:v>3</c:v>
                </c:pt>
                <c:pt idx="15">
                  <c:v>0</c:v>
                </c:pt>
                <c:pt idx="16">
                  <c:v>3</c:v>
                </c:pt>
                <c:pt idx="17">
                  <c:v>2</c:v>
                </c:pt>
                <c:pt idx="18">
                  <c:v>5</c:v>
                </c:pt>
                <c:pt idx="19">
                  <c:v>3</c:v>
                </c:pt>
                <c:pt idx="20">
                  <c:v>2</c:v>
                </c:pt>
                <c:pt idx="21">
                  <c:v>7</c:v>
                </c:pt>
                <c:pt idx="22">
                  <c:v>3</c:v>
                </c:pt>
                <c:pt idx="23">
                  <c:v>3</c:v>
                </c:pt>
                <c:pt idx="24">
                  <c:v>6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4</c:v>
                </c:pt>
                <c:pt idx="29">
                  <c:v>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CE-45FE-A606-05D63AA56450}"/>
            </c:ext>
          </c:extLst>
        </c:ser>
        <c:ser>
          <c:idx val="1"/>
          <c:order val="1"/>
          <c:tx>
            <c:strRef>
              <c:f>Insights_Summary!$C$4</c:f>
              <c:strCache>
                <c:ptCount val="1"/>
                <c:pt idx="0">
                  <c:v>Discharges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Insights_Summary!$A$5:$A$43</c:f>
              <c:numCache>
                <c:formatCode>m/d/yyyy</c:formatCode>
                <c:ptCount val="39"/>
                <c:pt idx="0">
                  <c:v>45748</c:v>
                </c:pt>
                <c:pt idx="1">
                  <c:v>45749</c:v>
                </c:pt>
                <c:pt idx="2">
                  <c:v>45750</c:v>
                </c:pt>
                <c:pt idx="3">
                  <c:v>45751</c:v>
                </c:pt>
                <c:pt idx="4">
                  <c:v>45752</c:v>
                </c:pt>
                <c:pt idx="5">
                  <c:v>45753</c:v>
                </c:pt>
                <c:pt idx="6">
                  <c:v>45754</c:v>
                </c:pt>
                <c:pt idx="7">
                  <c:v>45755</c:v>
                </c:pt>
                <c:pt idx="8">
                  <c:v>45756</c:v>
                </c:pt>
                <c:pt idx="9">
                  <c:v>45757</c:v>
                </c:pt>
                <c:pt idx="10">
                  <c:v>45758</c:v>
                </c:pt>
                <c:pt idx="11">
                  <c:v>45759</c:v>
                </c:pt>
                <c:pt idx="12">
                  <c:v>45760</c:v>
                </c:pt>
                <c:pt idx="13">
                  <c:v>45761</c:v>
                </c:pt>
                <c:pt idx="14">
                  <c:v>45762</c:v>
                </c:pt>
                <c:pt idx="15">
                  <c:v>45763</c:v>
                </c:pt>
                <c:pt idx="16">
                  <c:v>45764</c:v>
                </c:pt>
                <c:pt idx="17">
                  <c:v>45765</c:v>
                </c:pt>
                <c:pt idx="18">
                  <c:v>45766</c:v>
                </c:pt>
                <c:pt idx="19">
                  <c:v>45767</c:v>
                </c:pt>
                <c:pt idx="20">
                  <c:v>45768</c:v>
                </c:pt>
                <c:pt idx="21">
                  <c:v>45769</c:v>
                </c:pt>
                <c:pt idx="22">
                  <c:v>45770</c:v>
                </c:pt>
                <c:pt idx="23">
                  <c:v>45771</c:v>
                </c:pt>
                <c:pt idx="24">
                  <c:v>45772</c:v>
                </c:pt>
                <c:pt idx="25">
                  <c:v>45773</c:v>
                </c:pt>
                <c:pt idx="26">
                  <c:v>45774</c:v>
                </c:pt>
                <c:pt idx="27">
                  <c:v>45775</c:v>
                </c:pt>
                <c:pt idx="28">
                  <c:v>45776</c:v>
                </c:pt>
                <c:pt idx="29">
                  <c:v>45777</c:v>
                </c:pt>
                <c:pt idx="30">
                  <c:v>45778</c:v>
                </c:pt>
                <c:pt idx="31">
                  <c:v>45779</c:v>
                </c:pt>
                <c:pt idx="32">
                  <c:v>45780</c:v>
                </c:pt>
                <c:pt idx="33">
                  <c:v>45781</c:v>
                </c:pt>
                <c:pt idx="34">
                  <c:v>45782</c:v>
                </c:pt>
                <c:pt idx="35">
                  <c:v>45783</c:v>
                </c:pt>
                <c:pt idx="36">
                  <c:v>45784</c:v>
                </c:pt>
                <c:pt idx="37">
                  <c:v>45785</c:v>
                </c:pt>
                <c:pt idx="38">
                  <c:v>45786</c:v>
                </c:pt>
              </c:numCache>
            </c:numRef>
          </c:cat>
          <c:val>
            <c:numRef>
              <c:f>Insights_Summary!$C$5:$C$43</c:f>
              <c:numCache>
                <c:formatCode>General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4</c:v>
                </c:pt>
                <c:pt idx="9">
                  <c:v>6</c:v>
                </c:pt>
                <c:pt idx="10">
                  <c:v>5</c:v>
                </c:pt>
                <c:pt idx="11">
                  <c:v>4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4</c:v>
                </c:pt>
                <c:pt idx="16">
                  <c:v>4</c:v>
                </c:pt>
                <c:pt idx="17">
                  <c:v>5</c:v>
                </c:pt>
                <c:pt idx="18">
                  <c:v>1</c:v>
                </c:pt>
                <c:pt idx="19">
                  <c:v>2</c:v>
                </c:pt>
                <c:pt idx="20">
                  <c:v>2</c:v>
                </c:pt>
                <c:pt idx="21">
                  <c:v>4</c:v>
                </c:pt>
                <c:pt idx="22">
                  <c:v>5</c:v>
                </c:pt>
                <c:pt idx="23">
                  <c:v>0</c:v>
                </c:pt>
                <c:pt idx="24">
                  <c:v>1</c:v>
                </c:pt>
                <c:pt idx="25">
                  <c:v>3</c:v>
                </c:pt>
                <c:pt idx="26">
                  <c:v>3</c:v>
                </c:pt>
                <c:pt idx="27">
                  <c:v>8</c:v>
                </c:pt>
                <c:pt idx="28">
                  <c:v>5</c:v>
                </c:pt>
                <c:pt idx="29">
                  <c:v>2</c:v>
                </c:pt>
                <c:pt idx="30">
                  <c:v>4</c:v>
                </c:pt>
                <c:pt idx="31">
                  <c:v>2</c:v>
                </c:pt>
                <c:pt idx="32">
                  <c:v>1</c:v>
                </c:pt>
                <c:pt idx="33">
                  <c:v>3</c:v>
                </c:pt>
                <c:pt idx="34">
                  <c:v>1</c:v>
                </c:pt>
                <c:pt idx="35">
                  <c:v>1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CE-45FE-A606-05D63AA564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3136799"/>
        <c:axId val="1513137759"/>
      </c:lineChart>
      <c:dateAx>
        <c:axId val="151313679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3137759"/>
        <c:crosses val="autoZero"/>
        <c:auto val="1"/>
        <c:lblOffset val="100"/>
        <c:baseTimeUnit val="days"/>
      </c:dateAx>
      <c:valAx>
        <c:axId val="151313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3136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007ACC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339725</xdr:colOff>
      <xdr:row>2</xdr:row>
      <xdr:rowOff>82550</xdr:rowOff>
    </xdr:from>
    <xdr:to>
      <xdr:col>12</xdr:col>
      <xdr:colOff>34925</xdr:colOff>
      <xdr:row>17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510985-1F80-BA2D-C121-5DC239EC9A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203200</xdr:colOff>
      <xdr:row>2</xdr:row>
      <xdr:rowOff>82550</xdr:rowOff>
    </xdr:from>
    <xdr:to>
      <xdr:col>9</xdr:col>
      <xdr:colOff>508000</xdr:colOff>
      <xdr:row>17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B9232A-0947-416C-D2CB-D86D8733EE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100330</xdr:colOff>
      <xdr:row>1</xdr:row>
      <xdr:rowOff>163830</xdr:rowOff>
    </xdr:from>
    <xdr:to>
      <xdr:col>9</xdr:col>
      <xdr:colOff>405130</xdr:colOff>
      <xdr:row>16</xdr:row>
      <xdr:rowOff>148590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054776-9AC0-494C-9ED4-6118B05603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72390</xdr:colOff>
      <xdr:row>1</xdr:row>
      <xdr:rowOff>148590</xdr:rowOff>
    </xdr:from>
    <xdr:to>
      <xdr:col>8</xdr:col>
      <xdr:colOff>571500</xdr:colOff>
      <xdr:row>4</xdr:row>
      <xdr:rowOff>72390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A2F9F5-3B17-2927-8784-6EE7C135A3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4</xdr:col>
      <xdr:colOff>2540</xdr:colOff>
      <xdr:row>4</xdr:row>
      <xdr:rowOff>29210</xdr:rowOff>
    </xdr:from>
    <xdr:ext cx="6010910" cy="953466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83D9222B-2A1E-9D77-5300-A5D215D12F42}"/>
            </a:ext>
          </a:extLst>
        </xdr:cNvPr>
        <xdr:cNvSpPr txBox="1"/>
      </xdr:nvSpPr>
      <xdr:spPr>
        <a:xfrm>
          <a:off x="2542540" y="3032760"/>
          <a:ext cx="6010910" cy="95346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b="1"/>
            <a:t>Figure 1: Admissions and Discharges Over Time (April 2025)</a:t>
          </a:r>
          <a:br>
            <a:rPr lang="en-CA"/>
          </a:br>
          <a:r>
            <a:rPr lang="en-CA"/>
            <a:t>Admissions spiked during the beginning and end of the month, creating predictable high-load periods.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/>
            <a:t>Discharges generally followed 5–7 days later, suggesting patient turnover management is relatively stable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/>
            <a:t>but could be further optimized.</a:t>
          </a:r>
        </a:p>
        <a:p>
          <a:endParaRPr lang="en-CA" sz="1100"/>
        </a:p>
      </xdr:txBody>
    </xdr:sp>
    <xdr:clientData/>
  </xdr:oneCellAnchor>
  <xdr:twoCellAnchor>
    <xdr:from>
      <xdr:col>9</xdr:col>
      <xdr:colOff>59690</xdr:colOff>
      <xdr:row>1</xdr:row>
      <xdr:rowOff>161290</xdr:rowOff>
    </xdr:from>
    <xdr:to>
      <xdr:col>15</xdr:col>
      <xdr:colOff>2540</xdr:colOff>
      <xdr:row>1</xdr:row>
      <xdr:rowOff>1422400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7366079F-F8D9-E67F-1414-BE84DCC15606}"/>
            </a:ext>
          </a:extLst>
        </xdr:cNvPr>
        <xdr:cNvSpPr/>
      </xdr:nvSpPr>
      <xdr:spPr>
        <a:xfrm>
          <a:off x="7952740" y="345440"/>
          <a:ext cx="3600450" cy="126111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oneCellAnchor>
    <xdr:from>
      <xdr:col>9</xdr:col>
      <xdr:colOff>128270</xdr:colOff>
      <xdr:row>1</xdr:row>
      <xdr:rowOff>194310</xdr:rowOff>
    </xdr:from>
    <xdr:ext cx="3356609" cy="171069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D50BF2BA-4AE4-50F4-A4B6-5B854933812F}"/>
            </a:ext>
          </a:extLst>
        </xdr:cNvPr>
        <xdr:cNvSpPr txBox="1"/>
      </xdr:nvSpPr>
      <xdr:spPr>
        <a:xfrm>
          <a:off x="8021320" y="378460"/>
          <a:ext cx="3356609" cy="171069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CA" sz="1100"/>
            <a:t>🔹 Key Findings:</a:t>
          </a:r>
        </a:p>
        <a:p>
          <a:r>
            <a:rPr lang="en-CA" sz="1100"/>
            <a:t>- Average Length of Stay: 5.4 days across all units.</a:t>
          </a:r>
        </a:p>
        <a:p>
          <a:r>
            <a:rPr lang="en-CA" sz="1100"/>
            <a:t>- 31% of patients stayed longer than 7 days.</a:t>
          </a:r>
        </a:p>
        <a:p>
          <a:r>
            <a:rPr lang="en-CA" sz="1100"/>
            <a:t>- Cardiology had the longest average stays (~8 days).</a:t>
          </a:r>
        </a:p>
        <a:p>
          <a:r>
            <a:rPr lang="en-CA" sz="1100"/>
            <a:t>- Peak admissions occurred around April 3, 2025.</a:t>
          </a:r>
        </a:p>
        <a:p>
          <a:r>
            <a:rPr lang="en-CA" sz="1100"/>
            <a:t>- Discharges followed 5–7 days later, showing stable flow.</a:t>
          </a:r>
        </a:p>
        <a:p>
          <a:endParaRPr lang="en-CA" sz="1100"/>
        </a:p>
      </xdr:txBody>
    </xdr:sp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김설희" refreshedDate="45774.198216435187" createdVersion="8" refreshedVersion="8" minRefreshableVersion="3" recordCount="100" xr:uid="{8FF8DAFD-D2B6-4D55-87A9-2ED47A03FB5E}">
  <cacheSource type="worksheet">
    <worksheetSource ref="A1:E101" sheet="Cleaned data"/>
  </cacheSource>
  <cacheFields count="7">
    <cacheField name="Patient ID" numFmtId="0">
      <sharedItems/>
    </cacheField>
    <cacheField name="Admission Date" numFmtId="14">
      <sharedItems containsSemiMixedTypes="0" containsNonDate="0" containsDate="1" containsString="0" minDate="2025-04-01T00:00:00" maxDate="2025-05-01T00:00:00" count="28">
        <d v="2025-04-21T00:00:00"/>
        <d v="2025-04-24T00:00:00"/>
        <d v="2025-04-08T00:00:00"/>
        <d v="2025-04-22T00:00:00"/>
        <d v="2025-04-19T00:00:00"/>
        <d v="2025-04-01T00:00:00"/>
        <d v="2025-04-23T00:00:00"/>
        <d v="2025-04-09T00:00:00"/>
        <d v="2025-04-25T00:00:00"/>
        <d v="2025-04-03T00:00:00"/>
        <d v="2025-04-12T00:00:00"/>
        <d v="2025-04-18T00:00:00"/>
        <d v="2025-04-27T00:00:00"/>
        <d v="2025-04-02T00:00:00"/>
        <d v="2025-04-13T00:00:00"/>
        <d v="2025-04-20T00:00:00"/>
        <d v="2025-04-15T00:00:00"/>
        <d v="2025-04-30T00:00:00"/>
        <d v="2025-04-07T00:00:00"/>
        <d v="2025-04-29T00:00:00"/>
        <d v="2025-04-17T00:00:00"/>
        <d v="2025-04-05T00:00:00"/>
        <d v="2025-04-28T00:00:00"/>
        <d v="2025-04-10T00:00:00"/>
        <d v="2025-04-06T00:00:00"/>
        <d v="2025-04-04T00:00:00"/>
        <d v="2025-04-26T00:00:00"/>
        <d v="2025-04-14T00:00:00"/>
      </sharedItems>
    </cacheField>
    <cacheField name="Discharge Date" numFmtId="14">
      <sharedItems containsSemiMixedTypes="0" containsNonDate="0" containsDate="1" containsString="0" minDate="2025-04-03T00:00:00" maxDate="2025-05-10T00:00:00" count="36">
        <d v="2025-04-23T00:00:00"/>
        <d v="2025-04-29T00:00:00"/>
        <d v="2025-04-11T00:00:00"/>
        <d v="2025-05-01T00:00:00"/>
        <d v="2025-04-26T00:00:00"/>
        <d v="2025-04-03T00:00:00"/>
        <d v="2025-04-17T00:00:00"/>
        <d v="2025-04-10T00:00:00"/>
        <d v="2025-05-02T00:00:00"/>
        <d v="2025-04-16T00:00:00"/>
        <d v="2025-04-30T00:00:00"/>
        <d v="2025-04-12T00:00:00"/>
        <d v="2025-04-18T00:00:00"/>
        <d v="2025-04-20T00:00:00"/>
        <d v="2025-05-07T00:00:00"/>
        <d v="2025-04-06T00:00:00"/>
        <d v="2025-04-07T00:00:00"/>
        <d v="2025-04-27T00:00:00"/>
        <d v="2025-04-28T00:00:00"/>
        <d v="2025-04-22T00:00:00"/>
        <d v="2025-05-09T00:00:00"/>
        <d v="2025-04-09T00:00:00"/>
        <d v="2025-04-15T00:00:00"/>
        <d v="2025-05-03T00:00:00"/>
        <d v="2025-04-19T00:00:00"/>
        <d v="2025-04-25T00:00:00"/>
        <d v="2025-04-08T00:00:00"/>
        <d v="2025-05-06T00:00:00"/>
        <d v="2025-05-04T00:00:00"/>
        <d v="2025-04-05T00:00:00"/>
        <d v="2025-05-08T00:00:00"/>
        <d v="2025-04-04T00:00:00"/>
        <d v="2025-04-21T00:00:00"/>
        <d v="2025-05-05T00:00:00"/>
        <d v="2025-04-14T00:00:00"/>
        <d v="2025-04-13T00:00:00"/>
      </sharedItems>
      <fieldGroup par="6"/>
    </cacheField>
    <cacheField name="Length of Stay (days)" numFmtId="2">
      <sharedItems containsSemiMixedTypes="0" containsString="0" containsNumber="1" containsInteger="1" minValue="1" maxValue="10"/>
    </cacheField>
    <cacheField name="Unit Name" numFmtId="0">
      <sharedItems count="5">
        <s v="Respiratory Inpatient"/>
        <s v="Respiratory Outpatient"/>
        <s v="Neurology"/>
        <s v="Cardiology"/>
        <s v="General Surgery"/>
      </sharedItems>
    </cacheField>
    <cacheField name="Days (Discharge Date)" numFmtId="0" databaseField="0">
      <fieldGroup base="2">
        <rangePr groupBy="days" startDate="2025-04-03T00:00:00" endDate="2025-05-10T00:00:00"/>
        <groupItems count="368">
          <s v="&lt;2025-04-03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2025-05-10"/>
        </groupItems>
      </fieldGroup>
    </cacheField>
    <cacheField name="Months (Discharge Date)" numFmtId="0" databaseField="0">
      <fieldGroup base="2">
        <rangePr groupBy="months" startDate="2025-04-03T00:00:00" endDate="2025-05-10T00:00:00"/>
        <groupItems count="14">
          <s v="&lt;2025-04-0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25-05-1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s v="P001"/>
    <x v="0"/>
    <x v="0"/>
    <n v="2"/>
    <x v="0"/>
  </r>
  <r>
    <s v="P002"/>
    <x v="1"/>
    <x v="1"/>
    <n v="5"/>
    <x v="1"/>
  </r>
  <r>
    <s v="P003"/>
    <x v="2"/>
    <x v="2"/>
    <n v="3"/>
    <x v="0"/>
  </r>
  <r>
    <s v="P004"/>
    <x v="3"/>
    <x v="3"/>
    <n v="9"/>
    <x v="0"/>
  </r>
  <r>
    <s v="P005"/>
    <x v="4"/>
    <x v="4"/>
    <n v="7"/>
    <x v="0"/>
  </r>
  <r>
    <s v="P006"/>
    <x v="5"/>
    <x v="5"/>
    <n v="2"/>
    <x v="1"/>
  </r>
  <r>
    <s v="P007"/>
    <x v="2"/>
    <x v="6"/>
    <n v="9"/>
    <x v="2"/>
  </r>
  <r>
    <s v="P008"/>
    <x v="5"/>
    <x v="7"/>
    <n v="9"/>
    <x v="1"/>
  </r>
  <r>
    <s v="P009"/>
    <x v="6"/>
    <x v="8"/>
    <n v="9"/>
    <x v="3"/>
  </r>
  <r>
    <s v="P010"/>
    <x v="2"/>
    <x v="9"/>
    <n v="8"/>
    <x v="2"/>
  </r>
  <r>
    <s v="P011"/>
    <x v="7"/>
    <x v="7"/>
    <n v="1"/>
    <x v="1"/>
  </r>
  <r>
    <s v="P012"/>
    <x v="6"/>
    <x v="10"/>
    <n v="7"/>
    <x v="4"/>
  </r>
  <r>
    <s v="P013"/>
    <x v="7"/>
    <x v="11"/>
    <n v="3"/>
    <x v="1"/>
  </r>
  <r>
    <s v="P014"/>
    <x v="8"/>
    <x v="3"/>
    <n v="6"/>
    <x v="0"/>
  </r>
  <r>
    <s v="P015"/>
    <x v="9"/>
    <x v="7"/>
    <n v="7"/>
    <x v="0"/>
  </r>
  <r>
    <s v="P016"/>
    <x v="10"/>
    <x v="12"/>
    <n v="6"/>
    <x v="2"/>
  </r>
  <r>
    <s v="P017"/>
    <x v="7"/>
    <x v="7"/>
    <n v="1"/>
    <x v="3"/>
  </r>
  <r>
    <s v="P018"/>
    <x v="11"/>
    <x v="13"/>
    <n v="2"/>
    <x v="3"/>
  </r>
  <r>
    <s v="P019"/>
    <x v="9"/>
    <x v="11"/>
    <n v="9"/>
    <x v="4"/>
  </r>
  <r>
    <s v="P020"/>
    <x v="12"/>
    <x v="14"/>
    <n v="10"/>
    <x v="4"/>
  </r>
  <r>
    <s v="P021"/>
    <x v="4"/>
    <x v="0"/>
    <n v="4"/>
    <x v="0"/>
  </r>
  <r>
    <s v="P022"/>
    <x v="13"/>
    <x v="15"/>
    <n v="4"/>
    <x v="4"/>
  </r>
  <r>
    <s v="P023"/>
    <x v="9"/>
    <x v="16"/>
    <n v="4"/>
    <x v="0"/>
  </r>
  <r>
    <s v="P024"/>
    <x v="14"/>
    <x v="12"/>
    <n v="5"/>
    <x v="3"/>
  </r>
  <r>
    <s v="P025"/>
    <x v="0"/>
    <x v="17"/>
    <n v="6"/>
    <x v="1"/>
  </r>
  <r>
    <s v="P026"/>
    <x v="10"/>
    <x v="12"/>
    <n v="6"/>
    <x v="1"/>
  </r>
  <r>
    <s v="P027"/>
    <x v="3"/>
    <x v="17"/>
    <n v="5"/>
    <x v="0"/>
  </r>
  <r>
    <s v="P028"/>
    <x v="15"/>
    <x v="0"/>
    <n v="3"/>
    <x v="2"/>
  </r>
  <r>
    <s v="P029"/>
    <x v="1"/>
    <x v="18"/>
    <n v="4"/>
    <x v="1"/>
  </r>
  <r>
    <s v="P030"/>
    <x v="16"/>
    <x v="19"/>
    <n v="7"/>
    <x v="4"/>
  </r>
  <r>
    <s v="P031"/>
    <x v="17"/>
    <x v="20"/>
    <n v="9"/>
    <x v="1"/>
  </r>
  <r>
    <s v="P032"/>
    <x v="3"/>
    <x v="18"/>
    <n v="6"/>
    <x v="0"/>
  </r>
  <r>
    <s v="P033"/>
    <x v="2"/>
    <x v="21"/>
    <n v="1"/>
    <x v="4"/>
  </r>
  <r>
    <s v="P034"/>
    <x v="14"/>
    <x v="12"/>
    <n v="5"/>
    <x v="0"/>
  </r>
  <r>
    <s v="P035"/>
    <x v="18"/>
    <x v="6"/>
    <n v="10"/>
    <x v="4"/>
  </r>
  <r>
    <s v="P036"/>
    <x v="18"/>
    <x v="22"/>
    <n v="8"/>
    <x v="3"/>
  </r>
  <r>
    <s v="P037"/>
    <x v="19"/>
    <x v="14"/>
    <n v="8"/>
    <x v="1"/>
  </r>
  <r>
    <s v="P038"/>
    <x v="7"/>
    <x v="11"/>
    <n v="3"/>
    <x v="1"/>
  </r>
  <r>
    <s v="P039"/>
    <x v="1"/>
    <x v="23"/>
    <n v="9"/>
    <x v="2"/>
  </r>
  <r>
    <s v="P040"/>
    <x v="7"/>
    <x v="24"/>
    <n v="10"/>
    <x v="3"/>
  </r>
  <r>
    <s v="P041"/>
    <x v="19"/>
    <x v="20"/>
    <n v="10"/>
    <x v="3"/>
  </r>
  <r>
    <s v="P042"/>
    <x v="10"/>
    <x v="9"/>
    <n v="4"/>
    <x v="1"/>
  </r>
  <r>
    <s v="P043"/>
    <x v="20"/>
    <x v="25"/>
    <n v="8"/>
    <x v="0"/>
  </r>
  <r>
    <s v="P044"/>
    <x v="8"/>
    <x v="4"/>
    <n v="1"/>
    <x v="0"/>
  </r>
  <r>
    <s v="P045"/>
    <x v="21"/>
    <x v="26"/>
    <n v="3"/>
    <x v="3"/>
  </r>
  <r>
    <s v="P046"/>
    <x v="15"/>
    <x v="19"/>
    <n v="2"/>
    <x v="3"/>
  </r>
  <r>
    <s v="P047"/>
    <x v="14"/>
    <x v="0"/>
    <n v="10"/>
    <x v="3"/>
  </r>
  <r>
    <s v="P048"/>
    <x v="20"/>
    <x v="19"/>
    <n v="5"/>
    <x v="2"/>
  </r>
  <r>
    <s v="P049"/>
    <x v="22"/>
    <x v="1"/>
    <n v="1"/>
    <x v="0"/>
  </r>
  <r>
    <s v="P050"/>
    <x v="3"/>
    <x v="3"/>
    <n v="9"/>
    <x v="4"/>
  </r>
  <r>
    <s v="P051"/>
    <x v="8"/>
    <x v="3"/>
    <n v="6"/>
    <x v="0"/>
  </r>
  <r>
    <s v="P052"/>
    <x v="23"/>
    <x v="6"/>
    <n v="7"/>
    <x v="1"/>
  </r>
  <r>
    <s v="P053"/>
    <x v="16"/>
    <x v="9"/>
    <n v="1"/>
    <x v="4"/>
  </r>
  <r>
    <s v="P054"/>
    <x v="20"/>
    <x v="13"/>
    <n v="3"/>
    <x v="2"/>
  </r>
  <r>
    <s v="P055"/>
    <x v="17"/>
    <x v="8"/>
    <n v="2"/>
    <x v="4"/>
  </r>
  <r>
    <s v="P056"/>
    <x v="12"/>
    <x v="27"/>
    <n v="9"/>
    <x v="2"/>
  </r>
  <r>
    <s v="P057"/>
    <x v="18"/>
    <x v="7"/>
    <n v="3"/>
    <x v="4"/>
  </r>
  <r>
    <s v="P058"/>
    <x v="8"/>
    <x v="18"/>
    <n v="3"/>
    <x v="2"/>
  </r>
  <r>
    <s v="P059"/>
    <x v="8"/>
    <x v="28"/>
    <n v="9"/>
    <x v="0"/>
  </r>
  <r>
    <s v="P060"/>
    <x v="15"/>
    <x v="4"/>
    <n v="6"/>
    <x v="3"/>
  </r>
  <r>
    <s v="P061"/>
    <x v="5"/>
    <x v="5"/>
    <n v="2"/>
    <x v="4"/>
  </r>
  <r>
    <s v="P062"/>
    <x v="19"/>
    <x v="28"/>
    <n v="5"/>
    <x v="1"/>
  </r>
  <r>
    <s v="P063"/>
    <x v="13"/>
    <x v="15"/>
    <n v="4"/>
    <x v="2"/>
  </r>
  <r>
    <s v="P064"/>
    <x v="9"/>
    <x v="29"/>
    <n v="2"/>
    <x v="3"/>
  </r>
  <r>
    <s v="P065"/>
    <x v="12"/>
    <x v="1"/>
    <n v="2"/>
    <x v="2"/>
  </r>
  <r>
    <s v="P066"/>
    <x v="8"/>
    <x v="18"/>
    <n v="3"/>
    <x v="1"/>
  </r>
  <r>
    <s v="P067"/>
    <x v="3"/>
    <x v="10"/>
    <n v="8"/>
    <x v="2"/>
  </r>
  <r>
    <s v="P068"/>
    <x v="24"/>
    <x v="2"/>
    <n v="5"/>
    <x v="2"/>
  </r>
  <r>
    <s v="P069"/>
    <x v="22"/>
    <x v="30"/>
    <n v="10"/>
    <x v="3"/>
  </r>
  <r>
    <s v="P070"/>
    <x v="18"/>
    <x v="9"/>
    <n v="9"/>
    <x v="1"/>
  </r>
  <r>
    <s v="P071"/>
    <x v="6"/>
    <x v="18"/>
    <n v="5"/>
    <x v="3"/>
  </r>
  <r>
    <s v="P072"/>
    <x v="3"/>
    <x v="18"/>
    <n v="6"/>
    <x v="3"/>
  </r>
  <r>
    <s v="P073"/>
    <x v="19"/>
    <x v="30"/>
    <n v="9"/>
    <x v="3"/>
  </r>
  <r>
    <s v="P074"/>
    <x v="25"/>
    <x v="26"/>
    <n v="4"/>
    <x v="1"/>
  </r>
  <r>
    <s v="P075"/>
    <x v="9"/>
    <x v="21"/>
    <n v="6"/>
    <x v="0"/>
  </r>
  <r>
    <s v="P076"/>
    <x v="4"/>
    <x v="18"/>
    <n v="9"/>
    <x v="1"/>
  </r>
  <r>
    <s v="P077"/>
    <x v="4"/>
    <x v="0"/>
    <n v="4"/>
    <x v="0"/>
  </r>
  <r>
    <s v="P078"/>
    <x v="9"/>
    <x v="31"/>
    <n v="1"/>
    <x v="1"/>
  </r>
  <r>
    <s v="P079"/>
    <x v="9"/>
    <x v="31"/>
    <n v="1"/>
    <x v="4"/>
  </r>
  <r>
    <s v="P080"/>
    <x v="9"/>
    <x v="11"/>
    <n v="9"/>
    <x v="1"/>
  </r>
  <r>
    <s v="P081"/>
    <x v="7"/>
    <x v="6"/>
    <n v="8"/>
    <x v="1"/>
  </r>
  <r>
    <s v="P082"/>
    <x v="11"/>
    <x v="32"/>
    <n v="3"/>
    <x v="2"/>
  </r>
  <r>
    <s v="P083"/>
    <x v="4"/>
    <x v="17"/>
    <n v="8"/>
    <x v="1"/>
  </r>
  <r>
    <s v="P084"/>
    <x v="26"/>
    <x v="28"/>
    <n v="8"/>
    <x v="3"/>
  </r>
  <r>
    <s v="P085"/>
    <x v="18"/>
    <x v="21"/>
    <n v="2"/>
    <x v="0"/>
  </r>
  <r>
    <s v="P086"/>
    <x v="3"/>
    <x v="1"/>
    <n v="7"/>
    <x v="4"/>
  </r>
  <r>
    <s v="P087"/>
    <x v="27"/>
    <x v="32"/>
    <n v="7"/>
    <x v="3"/>
  </r>
  <r>
    <s v="P088"/>
    <x v="22"/>
    <x v="1"/>
    <n v="1"/>
    <x v="0"/>
  </r>
  <r>
    <s v="P089"/>
    <x v="13"/>
    <x v="21"/>
    <n v="7"/>
    <x v="4"/>
  </r>
  <r>
    <s v="P090"/>
    <x v="26"/>
    <x v="18"/>
    <n v="2"/>
    <x v="1"/>
  </r>
  <r>
    <s v="P091"/>
    <x v="18"/>
    <x v="2"/>
    <n v="4"/>
    <x v="2"/>
  </r>
  <r>
    <s v="P092"/>
    <x v="16"/>
    <x v="12"/>
    <n v="3"/>
    <x v="3"/>
  </r>
  <r>
    <s v="P093"/>
    <x v="24"/>
    <x v="2"/>
    <n v="5"/>
    <x v="3"/>
  </r>
  <r>
    <s v="P094"/>
    <x v="2"/>
    <x v="7"/>
    <n v="2"/>
    <x v="3"/>
  </r>
  <r>
    <s v="P095"/>
    <x v="26"/>
    <x v="33"/>
    <n v="9"/>
    <x v="0"/>
  </r>
  <r>
    <s v="P096"/>
    <x v="13"/>
    <x v="2"/>
    <n v="9"/>
    <x v="0"/>
  </r>
  <r>
    <s v="P097"/>
    <x v="9"/>
    <x v="16"/>
    <n v="4"/>
    <x v="1"/>
  </r>
  <r>
    <s v="P098"/>
    <x v="27"/>
    <x v="19"/>
    <n v="8"/>
    <x v="3"/>
  </r>
  <r>
    <s v="P099"/>
    <x v="18"/>
    <x v="34"/>
    <n v="7"/>
    <x v="0"/>
  </r>
  <r>
    <s v="P100"/>
    <x v="24"/>
    <x v="35"/>
    <n v="7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AB60429-3D75-4B36-96F2-9458164FE811}" name="PivotTable11" cacheId="2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1">
  <location ref="A3:B32" firstHeaderRow="1" firstDataRow="1" firstDataCol="1"/>
  <pivotFields count="7">
    <pivotField dataField="1" showAll="0"/>
    <pivotField axis="axisRow" numFmtId="14" showAll="0">
      <items count="29">
        <item x="5"/>
        <item x="13"/>
        <item x="9"/>
        <item x="25"/>
        <item x="21"/>
        <item x="24"/>
        <item x="18"/>
        <item x="2"/>
        <item x="7"/>
        <item x="23"/>
        <item x="10"/>
        <item x="14"/>
        <item x="27"/>
        <item x="16"/>
        <item x="20"/>
        <item x="11"/>
        <item x="4"/>
        <item x="15"/>
        <item x="0"/>
        <item x="3"/>
        <item x="6"/>
        <item x="1"/>
        <item x="8"/>
        <item x="26"/>
        <item x="12"/>
        <item x="22"/>
        <item x="19"/>
        <item x="17"/>
        <item t="default"/>
      </items>
    </pivotField>
    <pivotField numFmtId="14" showAll="0">
      <items count="37">
        <item x="5"/>
        <item x="31"/>
        <item x="29"/>
        <item x="15"/>
        <item x="16"/>
        <item x="26"/>
        <item x="21"/>
        <item x="7"/>
        <item x="2"/>
        <item x="11"/>
        <item x="35"/>
        <item x="34"/>
        <item x="22"/>
        <item x="9"/>
        <item x="6"/>
        <item x="12"/>
        <item x="24"/>
        <item x="13"/>
        <item x="32"/>
        <item x="19"/>
        <item x="0"/>
        <item x="25"/>
        <item x="4"/>
        <item x="17"/>
        <item x="18"/>
        <item x="1"/>
        <item x="10"/>
        <item x="3"/>
        <item x="8"/>
        <item x="23"/>
        <item x="28"/>
        <item x="33"/>
        <item x="27"/>
        <item x="14"/>
        <item x="30"/>
        <item x="20"/>
        <item t="default"/>
      </items>
    </pivotField>
    <pivotField numFmtId="2"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1"/>
  </rowFields>
  <rowItems count="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 t="grand">
      <x/>
    </i>
  </rowItems>
  <colItems count="1">
    <i/>
  </colItems>
  <dataFields count="1">
    <dataField name="Count of Patient ID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ADFE52-9F44-49E4-ABDC-ED9651468DA7}" name="PivotTable12" cacheId="2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1">
  <location ref="A3:B40" firstHeaderRow="1" firstDataRow="1" firstDataCol="1"/>
  <pivotFields count="7">
    <pivotField dataField="1" showAll="0"/>
    <pivotField numFmtId="14" showAll="0"/>
    <pivotField axis="axisRow" numFmtId="14" showAll="0">
      <items count="37">
        <item x="5"/>
        <item x="31"/>
        <item x="29"/>
        <item x="15"/>
        <item x="16"/>
        <item x="26"/>
        <item x="21"/>
        <item x="7"/>
        <item x="2"/>
        <item x="11"/>
        <item x="35"/>
        <item x="34"/>
        <item x="22"/>
        <item x="9"/>
        <item x="6"/>
        <item x="12"/>
        <item x="24"/>
        <item x="13"/>
        <item x="32"/>
        <item x="19"/>
        <item x="0"/>
        <item x="25"/>
        <item x="4"/>
        <item x="17"/>
        <item x="18"/>
        <item x="1"/>
        <item x="10"/>
        <item x="3"/>
        <item x="8"/>
        <item x="23"/>
        <item x="28"/>
        <item x="33"/>
        <item x="27"/>
        <item x="14"/>
        <item x="30"/>
        <item x="20"/>
        <item t="default"/>
      </items>
    </pivotField>
    <pivotField numFmtId="2" showAll="0"/>
    <pivotField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2"/>
  </rowFields>
  <rowItems count="3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 t="grand">
      <x/>
    </i>
  </rowItems>
  <colItems count="1">
    <i/>
  </colItems>
  <dataFields count="1">
    <dataField name="Count of Patient ID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6BFC9B-54AA-4A3D-AA2E-52B80791A774}" name="PivotTable13" cacheId="2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1">
  <location ref="A3:B9" firstHeaderRow="1" firstDataRow="1" firstDataCol="1"/>
  <pivotFields count="7">
    <pivotField showAll="0"/>
    <pivotField numFmtId="14" showAll="0"/>
    <pivotField numFmtId="14" showAll="0">
      <items count="37">
        <item x="5"/>
        <item x="31"/>
        <item x="29"/>
        <item x="15"/>
        <item x="16"/>
        <item x="26"/>
        <item x="21"/>
        <item x="7"/>
        <item x="2"/>
        <item x="11"/>
        <item x="35"/>
        <item x="34"/>
        <item x="22"/>
        <item x="9"/>
        <item x="6"/>
        <item x="12"/>
        <item x="24"/>
        <item x="13"/>
        <item x="32"/>
        <item x="19"/>
        <item x="0"/>
        <item x="25"/>
        <item x="4"/>
        <item x="17"/>
        <item x="18"/>
        <item x="1"/>
        <item x="10"/>
        <item x="3"/>
        <item x="8"/>
        <item x="23"/>
        <item x="28"/>
        <item x="33"/>
        <item x="27"/>
        <item x="14"/>
        <item x="30"/>
        <item x="20"/>
        <item t="default"/>
      </items>
    </pivotField>
    <pivotField dataField="1" numFmtId="2" showAll="0"/>
    <pivotField axis="axisRow" showAll="0">
      <items count="6">
        <item x="3"/>
        <item x="4"/>
        <item x="2"/>
        <item x="0"/>
        <item x="1"/>
        <item t="default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4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Average of Length of Stay (days)" fld="3" subtotal="average" baseField="4" baseItem="0" numFmtId="2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EC41C3B-26E3-44DF-89B8-5553055E71E5}" name="Table4" displayName="Table4" ref="E11:F16" totalsRowShown="0">
  <autoFilter ref="E11:F16" xr:uid="{3EC41C3B-26E3-44DF-89B8-5553055E71E5}"/>
  <tableColumns count="2">
    <tableColumn id="1" xr3:uid="{4A19CB4A-300B-4E94-AA2A-99305A42F2CB}" name="Metric" dataDxfId="0"/>
    <tableColumn id="2" xr3:uid="{845B63CF-19E4-4EC7-B16C-1838C2ED5B69}" name="Valu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31EB1-5D92-4621-8E74-E878B0924BE0}">
  <dimension ref="A1:D101"/>
  <sheetViews>
    <sheetView workbookViewId="0">
      <selection sqref="A1:XFD1048576"/>
    </sheetView>
  </sheetViews>
  <sheetFormatPr defaultRowHeight="14.4" x14ac:dyDescent="0.3"/>
  <cols>
    <col min="2" max="2" width="13.77734375" bestFit="1" customWidth="1"/>
    <col min="3" max="3" width="13.664062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t="s">
        <v>4</v>
      </c>
      <c r="B2" s="1">
        <v>45768</v>
      </c>
      <c r="C2" s="1">
        <v>45770</v>
      </c>
      <c r="D2" t="s">
        <v>5</v>
      </c>
    </row>
    <row r="3" spans="1:4" x14ac:dyDescent="0.3">
      <c r="A3" t="s">
        <v>6</v>
      </c>
      <c r="B3" s="1">
        <v>45771</v>
      </c>
      <c r="C3" s="1">
        <v>45776</v>
      </c>
      <c r="D3" t="s">
        <v>7</v>
      </c>
    </row>
    <row r="4" spans="1:4" x14ac:dyDescent="0.3">
      <c r="A4" t="s">
        <v>8</v>
      </c>
      <c r="B4" s="1">
        <v>45755</v>
      </c>
      <c r="C4" s="1">
        <v>45758</v>
      </c>
      <c r="D4" t="s">
        <v>5</v>
      </c>
    </row>
    <row r="5" spans="1:4" x14ac:dyDescent="0.3">
      <c r="A5" t="s">
        <v>9</v>
      </c>
      <c r="B5" s="1">
        <v>45769</v>
      </c>
      <c r="C5" s="1">
        <v>45778</v>
      </c>
      <c r="D5" t="s">
        <v>5</v>
      </c>
    </row>
    <row r="6" spans="1:4" x14ac:dyDescent="0.3">
      <c r="A6" t="s">
        <v>10</v>
      </c>
      <c r="B6" s="1">
        <v>45766</v>
      </c>
      <c r="C6" s="1">
        <v>45773</v>
      </c>
      <c r="D6" t="s">
        <v>5</v>
      </c>
    </row>
    <row r="7" spans="1:4" x14ac:dyDescent="0.3">
      <c r="A7" t="s">
        <v>11</v>
      </c>
      <c r="B7" s="1">
        <v>45748</v>
      </c>
      <c r="C7" s="1">
        <v>45750</v>
      </c>
      <c r="D7" t="s">
        <v>7</v>
      </c>
    </row>
    <row r="8" spans="1:4" x14ac:dyDescent="0.3">
      <c r="A8" t="s">
        <v>12</v>
      </c>
      <c r="B8" s="1">
        <v>45755</v>
      </c>
      <c r="C8" s="1">
        <v>45764</v>
      </c>
      <c r="D8" t="s">
        <v>13</v>
      </c>
    </row>
    <row r="9" spans="1:4" x14ac:dyDescent="0.3">
      <c r="A9" t="s">
        <v>14</v>
      </c>
      <c r="B9" s="1">
        <v>45748</v>
      </c>
      <c r="C9" s="1">
        <v>45757</v>
      </c>
      <c r="D9" t="s">
        <v>7</v>
      </c>
    </row>
    <row r="10" spans="1:4" x14ac:dyDescent="0.3">
      <c r="A10" t="s">
        <v>15</v>
      </c>
      <c r="B10" s="1">
        <v>45770</v>
      </c>
      <c r="C10" s="1">
        <v>45779</v>
      </c>
      <c r="D10" t="s">
        <v>16</v>
      </c>
    </row>
    <row r="11" spans="1:4" x14ac:dyDescent="0.3">
      <c r="A11" t="s">
        <v>17</v>
      </c>
      <c r="B11" s="1">
        <v>45755</v>
      </c>
      <c r="C11" s="1">
        <v>45763</v>
      </c>
      <c r="D11" t="s">
        <v>13</v>
      </c>
    </row>
    <row r="12" spans="1:4" x14ac:dyDescent="0.3">
      <c r="A12" t="s">
        <v>18</v>
      </c>
      <c r="B12" s="1">
        <v>45756</v>
      </c>
      <c r="C12" s="1">
        <v>45757</v>
      </c>
      <c r="D12" t="s">
        <v>7</v>
      </c>
    </row>
    <row r="13" spans="1:4" x14ac:dyDescent="0.3">
      <c r="A13" t="s">
        <v>19</v>
      </c>
      <c r="B13" s="1">
        <v>45770</v>
      </c>
      <c r="C13" s="1">
        <v>45777</v>
      </c>
      <c r="D13" t="s">
        <v>20</v>
      </c>
    </row>
    <row r="14" spans="1:4" x14ac:dyDescent="0.3">
      <c r="A14" t="s">
        <v>21</v>
      </c>
      <c r="B14" s="1">
        <v>45756</v>
      </c>
      <c r="C14" s="1">
        <v>45759</v>
      </c>
      <c r="D14" t="s">
        <v>7</v>
      </c>
    </row>
    <row r="15" spans="1:4" x14ac:dyDescent="0.3">
      <c r="A15" t="s">
        <v>22</v>
      </c>
      <c r="B15" s="1">
        <v>45772</v>
      </c>
      <c r="C15" s="1">
        <v>45778</v>
      </c>
      <c r="D15" t="s">
        <v>5</v>
      </c>
    </row>
    <row r="16" spans="1:4" x14ac:dyDescent="0.3">
      <c r="A16" t="s">
        <v>23</v>
      </c>
      <c r="B16" s="1">
        <v>45750</v>
      </c>
      <c r="C16" s="1">
        <v>45757</v>
      </c>
      <c r="D16" t="s">
        <v>5</v>
      </c>
    </row>
    <row r="17" spans="1:4" x14ac:dyDescent="0.3">
      <c r="A17" t="s">
        <v>24</v>
      </c>
      <c r="B17" s="1">
        <v>45759</v>
      </c>
      <c r="C17" s="1">
        <v>45765</v>
      </c>
      <c r="D17" t="s">
        <v>13</v>
      </c>
    </row>
    <row r="18" spans="1:4" x14ac:dyDescent="0.3">
      <c r="A18" t="s">
        <v>25</v>
      </c>
      <c r="B18" s="1">
        <v>45756</v>
      </c>
      <c r="C18" s="1">
        <v>45757</v>
      </c>
      <c r="D18" t="s">
        <v>16</v>
      </c>
    </row>
    <row r="19" spans="1:4" x14ac:dyDescent="0.3">
      <c r="A19" t="s">
        <v>26</v>
      </c>
      <c r="B19" s="1">
        <v>45765</v>
      </c>
      <c r="C19" s="1">
        <v>45767</v>
      </c>
      <c r="D19" t="s">
        <v>16</v>
      </c>
    </row>
    <row r="20" spans="1:4" x14ac:dyDescent="0.3">
      <c r="A20" t="s">
        <v>27</v>
      </c>
      <c r="B20" s="1">
        <v>45750</v>
      </c>
      <c r="C20" s="1">
        <v>45759</v>
      </c>
      <c r="D20" t="s">
        <v>20</v>
      </c>
    </row>
    <row r="21" spans="1:4" x14ac:dyDescent="0.3">
      <c r="A21" t="s">
        <v>28</v>
      </c>
      <c r="B21" s="1">
        <v>45774</v>
      </c>
      <c r="C21" s="1">
        <v>45784</v>
      </c>
      <c r="D21" t="s">
        <v>20</v>
      </c>
    </row>
    <row r="22" spans="1:4" x14ac:dyDescent="0.3">
      <c r="A22" t="s">
        <v>29</v>
      </c>
      <c r="B22" s="1">
        <v>45766</v>
      </c>
      <c r="C22" s="1">
        <v>45770</v>
      </c>
      <c r="D22" t="s">
        <v>5</v>
      </c>
    </row>
    <row r="23" spans="1:4" x14ac:dyDescent="0.3">
      <c r="A23" t="s">
        <v>30</v>
      </c>
      <c r="B23" s="1">
        <v>45749</v>
      </c>
      <c r="C23" s="1">
        <v>45753</v>
      </c>
      <c r="D23" t="s">
        <v>20</v>
      </c>
    </row>
    <row r="24" spans="1:4" x14ac:dyDescent="0.3">
      <c r="A24" t="s">
        <v>31</v>
      </c>
      <c r="B24" s="1">
        <v>45750</v>
      </c>
      <c r="C24" s="1">
        <v>45754</v>
      </c>
      <c r="D24" t="s">
        <v>5</v>
      </c>
    </row>
    <row r="25" spans="1:4" x14ac:dyDescent="0.3">
      <c r="A25" t="s">
        <v>32</v>
      </c>
      <c r="B25" s="1">
        <v>45760</v>
      </c>
      <c r="C25" s="1">
        <v>45765</v>
      </c>
      <c r="D25" t="s">
        <v>16</v>
      </c>
    </row>
    <row r="26" spans="1:4" x14ac:dyDescent="0.3">
      <c r="A26" t="s">
        <v>33</v>
      </c>
      <c r="B26" s="1">
        <v>45768</v>
      </c>
      <c r="C26" s="1">
        <v>45774</v>
      </c>
      <c r="D26" t="s">
        <v>7</v>
      </c>
    </row>
    <row r="27" spans="1:4" x14ac:dyDescent="0.3">
      <c r="A27" t="s">
        <v>34</v>
      </c>
      <c r="B27" s="1">
        <v>45759</v>
      </c>
      <c r="C27" s="1">
        <v>45765</v>
      </c>
      <c r="D27" t="s">
        <v>7</v>
      </c>
    </row>
    <row r="28" spans="1:4" x14ac:dyDescent="0.3">
      <c r="A28" t="s">
        <v>35</v>
      </c>
      <c r="B28" s="1">
        <v>45769</v>
      </c>
      <c r="C28" s="1">
        <v>45774</v>
      </c>
      <c r="D28" t="s">
        <v>5</v>
      </c>
    </row>
    <row r="29" spans="1:4" x14ac:dyDescent="0.3">
      <c r="A29" t="s">
        <v>36</v>
      </c>
      <c r="B29" s="1">
        <v>45767</v>
      </c>
      <c r="C29" s="1">
        <v>45770</v>
      </c>
      <c r="D29" t="s">
        <v>13</v>
      </c>
    </row>
    <row r="30" spans="1:4" x14ac:dyDescent="0.3">
      <c r="A30" t="s">
        <v>37</v>
      </c>
      <c r="B30" s="1">
        <v>45771</v>
      </c>
      <c r="C30" s="1">
        <v>45775</v>
      </c>
      <c r="D30" t="s">
        <v>7</v>
      </c>
    </row>
    <row r="31" spans="1:4" x14ac:dyDescent="0.3">
      <c r="A31" t="s">
        <v>38</v>
      </c>
      <c r="B31" s="1">
        <v>45762</v>
      </c>
      <c r="C31" s="1">
        <v>45769</v>
      </c>
      <c r="D31" t="s">
        <v>20</v>
      </c>
    </row>
    <row r="32" spans="1:4" x14ac:dyDescent="0.3">
      <c r="A32" t="s">
        <v>39</v>
      </c>
      <c r="B32" s="1">
        <v>45777</v>
      </c>
      <c r="C32" s="1">
        <v>45786</v>
      </c>
      <c r="D32" t="s">
        <v>7</v>
      </c>
    </row>
    <row r="33" spans="1:4" x14ac:dyDescent="0.3">
      <c r="A33" t="s">
        <v>40</v>
      </c>
      <c r="B33" s="1">
        <v>45769</v>
      </c>
      <c r="C33" s="1">
        <v>45775</v>
      </c>
      <c r="D33" t="s">
        <v>5</v>
      </c>
    </row>
    <row r="34" spans="1:4" x14ac:dyDescent="0.3">
      <c r="A34" t="s">
        <v>41</v>
      </c>
      <c r="B34" s="1">
        <v>45755</v>
      </c>
      <c r="C34" s="1">
        <v>45756</v>
      </c>
      <c r="D34" t="s">
        <v>20</v>
      </c>
    </row>
    <row r="35" spans="1:4" x14ac:dyDescent="0.3">
      <c r="A35" t="s">
        <v>42</v>
      </c>
      <c r="B35" s="1">
        <v>45760</v>
      </c>
      <c r="C35" s="1">
        <v>45765</v>
      </c>
      <c r="D35" t="s">
        <v>5</v>
      </c>
    </row>
    <row r="36" spans="1:4" x14ac:dyDescent="0.3">
      <c r="A36" t="s">
        <v>43</v>
      </c>
      <c r="B36" s="1">
        <v>45754</v>
      </c>
      <c r="C36" s="1">
        <v>45764</v>
      </c>
      <c r="D36" t="s">
        <v>20</v>
      </c>
    </row>
    <row r="37" spans="1:4" x14ac:dyDescent="0.3">
      <c r="A37" t="s">
        <v>44</v>
      </c>
      <c r="B37" s="1">
        <v>45754</v>
      </c>
      <c r="C37" s="1">
        <v>45762</v>
      </c>
      <c r="D37" t="s">
        <v>16</v>
      </c>
    </row>
    <row r="38" spans="1:4" x14ac:dyDescent="0.3">
      <c r="A38" t="s">
        <v>45</v>
      </c>
      <c r="B38" s="1">
        <v>45776</v>
      </c>
      <c r="C38" s="1">
        <v>45784</v>
      </c>
      <c r="D38" t="s">
        <v>7</v>
      </c>
    </row>
    <row r="39" spans="1:4" x14ac:dyDescent="0.3">
      <c r="A39" t="s">
        <v>46</v>
      </c>
      <c r="B39" s="1">
        <v>45756</v>
      </c>
      <c r="C39" s="1">
        <v>45759</v>
      </c>
      <c r="D39" t="s">
        <v>7</v>
      </c>
    </row>
    <row r="40" spans="1:4" x14ac:dyDescent="0.3">
      <c r="A40" t="s">
        <v>47</v>
      </c>
      <c r="B40" s="1">
        <v>45771</v>
      </c>
      <c r="C40" s="1">
        <v>45780</v>
      </c>
      <c r="D40" t="s">
        <v>13</v>
      </c>
    </row>
    <row r="41" spans="1:4" x14ac:dyDescent="0.3">
      <c r="A41" t="s">
        <v>48</v>
      </c>
      <c r="B41" s="1">
        <v>45756</v>
      </c>
      <c r="C41" s="1">
        <v>45766</v>
      </c>
      <c r="D41" t="s">
        <v>16</v>
      </c>
    </row>
    <row r="42" spans="1:4" x14ac:dyDescent="0.3">
      <c r="A42" t="s">
        <v>49</v>
      </c>
      <c r="B42" s="1">
        <v>45776</v>
      </c>
      <c r="C42" s="1">
        <v>45786</v>
      </c>
      <c r="D42" t="s">
        <v>16</v>
      </c>
    </row>
    <row r="43" spans="1:4" x14ac:dyDescent="0.3">
      <c r="A43" t="s">
        <v>50</v>
      </c>
      <c r="B43" s="1">
        <v>45759</v>
      </c>
      <c r="C43" s="1">
        <v>45763</v>
      </c>
      <c r="D43" t="s">
        <v>7</v>
      </c>
    </row>
    <row r="44" spans="1:4" x14ac:dyDescent="0.3">
      <c r="A44" t="s">
        <v>51</v>
      </c>
      <c r="B44" s="1">
        <v>45764</v>
      </c>
      <c r="C44" s="1">
        <v>45772</v>
      </c>
      <c r="D44" t="s">
        <v>5</v>
      </c>
    </row>
    <row r="45" spans="1:4" x14ac:dyDescent="0.3">
      <c r="A45" t="s">
        <v>52</v>
      </c>
      <c r="B45" s="1">
        <v>45772</v>
      </c>
      <c r="C45" s="1">
        <v>45773</v>
      </c>
      <c r="D45" t="s">
        <v>5</v>
      </c>
    </row>
    <row r="46" spans="1:4" x14ac:dyDescent="0.3">
      <c r="A46" t="s">
        <v>53</v>
      </c>
      <c r="B46" s="1">
        <v>45752</v>
      </c>
      <c r="C46" s="1">
        <v>45755</v>
      </c>
      <c r="D46" t="s">
        <v>16</v>
      </c>
    </row>
    <row r="47" spans="1:4" x14ac:dyDescent="0.3">
      <c r="A47" t="s">
        <v>54</v>
      </c>
      <c r="B47" s="1">
        <v>45767</v>
      </c>
      <c r="C47" s="1">
        <v>45769</v>
      </c>
      <c r="D47" t="s">
        <v>16</v>
      </c>
    </row>
    <row r="48" spans="1:4" x14ac:dyDescent="0.3">
      <c r="A48" t="s">
        <v>55</v>
      </c>
      <c r="B48" s="1">
        <v>45760</v>
      </c>
      <c r="C48" s="1">
        <v>45770</v>
      </c>
      <c r="D48" t="s">
        <v>16</v>
      </c>
    </row>
    <row r="49" spans="1:4" x14ac:dyDescent="0.3">
      <c r="A49" t="s">
        <v>56</v>
      </c>
      <c r="B49" s="1">
        <v>45764</v>
      </c>
      <c r="C49" s="1">
        <v>45769</v>
      </c>
      <c r="D49" t="s">
        <v>13</v>
      </c>
    </row>
    <row r="50" spans="1:4" x14ac:dyDescent="0.3">
      <c r="A50" t="s">
        <v>57</v>
      </c>
      <c r="B50" s="1">
        <v>45775</v>
      </c>
      <c r="C50" s="1">
        <v>45776</v>
      </c>
      <c r="D50" t="s">
        <v>5</v>
      </c>
    </row>
    <row r="51" spans="1:4" x14ac:dyDescent="0.3">
      <c r="A51" t="s">
        <v>58</v>
      </c>
      <c r="B51" s="1">
        <v>45769</v>
      </c>
      <c r="C51" s="1">
        <v>45778</v>
      </c>
      <c r="D51" t="s">
        <v>20</v>
      </c>
    </row>
    <row r="52" spans="1:4" x14ac:dyDescent="0.3">
      <c r="A52" t="s">
        <v>59</v>
      </c>
      <c r="B52" s="1">
        <v>45772</v>
      </c>
      <c r="C52" s="1">
        <v>45778</v>
      </c>
      <c r="D52" t="s">
        <v>5</v>
      </c>
    </row>
    <row r="53" spans="1:4" x14ac:dyDescent="0.3">
      <c r="A53" t="s">
        <v>60</v>
      </c>
      <c r="B53" s="1">
        <v>45757</v>
      </c>
      <c r="C53" s="1">
        <v>45764</v>
      </c>
      <c r="D53" t="s">
        <v>7</v>
      </c>
    </row>
    <row r="54" spans="1:4" x14ac:dyDescent="0.3">
      <c r="A54" t="s">
        <v>61</v>
      </c>
      <c r="B54" s="1">
        <v>45762</v>
      </c>
      <c r="C54" s="1">
        <v>45763</v>
      </c>
      <c r="D54" t="s">
        <v>20</v>
      </c>
    </row>
    <row r="55" spans="1:4" x14ac:dyDescent="0.3">
      <c r="A55" t="s">
        <v>62</v>
      </c>
      <c r="B55" s="1">
        <v>45764</v>
      </c>
      <c r="C55" s="1">
        <v>45767</v>
      </c>
      <c r="D55" t="s">
        <v>13</v>
      </c>
    </row>
    <row r="56" spans="1:4" x14ac:dyDescent="0.3">
      <c r="A56" t="s">
        <v>63</v>
      </c>
      <c r="B56" s="1">
        <v>45777</v>
      </c>
      <c r="C56" s="1">
        <v>45779</v>
      </c>
      <c r="D56" t="s">
        <v>20</v>
      </c>
    </row>
    <row r="57" spans="1:4" x14ac:dyDescent="0.3">
      <c r="A57" t="s">
        <v>64</v>
      </c>
      <c r="B57" s="1">
        <v>45774</v>
      </c>
      <c r="C57" s="1">
        <v>45783</v>
      </c>
      <c r="D57" t="s">
        <v>13</v>
      </c>
    </row>
    <row r="58" spans="1:4" x14ac:dyDescent="0.3">
      <c r="A58" t="s">
        <v>65</v>
      </c>
      <c r="B58" s="1">
        <v>45754</v>
      </c>
      <c r="C58" s="1">
        <v>45757</v>
      </c>
      <c r="D58" t="s">
        <v>20</v>
      </c>
    </row>
    <row r="59" spans="1:4" x14ac:dyDescent="0.3">
      <c r="A59" t="s">
        <v>66</v>
      </c>
      <c r="B59" s="1">
        <v>45772</v>
      </c>
      <c r="C59" s="1">
        <v>45775</v>
      </c>
      <c r="D59" t="s">
        <v>13</v>
      </c>
    </row>
    <row r="60" spans="1:4" x14ac:dyDescent="0.3">
      <c r="A60" t="s">
        <v>67</v>
      </c>
      <c r="B60" s="1">
        <v>45772</v>
      </c>
      <c r="C60" s="1">
        <v>45781</v>
      </c>
      <c r="D60" t="s">
        <v>5</v>
      </c>
    </row>
    <row r="61" spans="1:4" x14ac:dyDescent="0.3">
      <c r="A61" t="s">
        <v>68</v>
      </c>
      <c r="B61" s="1">
        <v>45767</v>
      </c>
      <c r="C61" s="1">
        <v>45773</v>
      </c>
      <c r="D61" t="s">
        <v>16</v>
      </c>
    </row>
    <row r="62" spans="1:4" x14ac:dyDescent="0.3">
      <c r="A62" t="s">
        <v>69</v>
      </c>
      <c r="B62" s="1">
        <v>45748</v>
      </c>
      <c r="C62" s="1">
        <v>45750</v>
      </c>
      <c r="D62" t="s">
        <v>20</v>
      </c>
    </row>
    <row r="63" spans="1:4" x14ac:dyDescent="0.3">
      <c r="A63" t="s">
        <v>70</v>
      </c>
      <c r="B63" s="1">
        <v>45776</v>
      </c>
      <c r="C63" s="1">
        <v>45781</v>
      </c>
      <c r="D63" t="s">
        <v>7</v>
      </c>
    </row>
    <row r="64" spans="1:4" x14ac:dyDescent="0.3">
      <c r="A64" t="s">
        <v>71</v>
      </c>
      <c r="B64" s="1">
        <v>45749</v>
      </c>
      <c r="C64" s="1">
        <v>45753</v>
      </c>
      <c r="D64" t="s">
        <v>13</v>
      </c>
    </row>
    <row r="65" spans="1:4" x14ac:dyDescent="0.3">
      <c r="A65" t="s">
        <v>72</v>
      </c>
      <c r="B65" s="1">
        <v>45750</v>
      </c>
      <c r="C65" s="1">
        <v>45752</v>
      </c>
      <c r="D65" t="s">
        <v>16</v>
      </c>
    </row>
    <row r="66" spans="1:4" x14ac:dyDescent="0.3">
      <c r="A66" t="s">
        <v>73</v>
      </c>
      <c r="B66" s="1">
        <v>45774</v>
      </c>
      <c r="C66" s="1">
        <v>45776</v>
      </c>
      <c r="D66" t="s">
        <v>13</v>
      </c>
    </row>
    <row r="67" spans="1:4" x14ac:dyDescent="0.3">
      <c r="A67" t="s">
        <v>74</v>
      </c>
      <c r="B67" s="1">
        <v>45772</v>
      </c>
      <c r="C67" s="1">
        <v>45775</v>
      </c>
      <c r="D67" t="s">
        <v>7</v>
      </c>
    </row>
    <row r="68" spans="1:4" x14ac:dyDescent="0.3">
      <c r="A68" t="s">
        <v>75</v>
      </c>
      <c r="B68" s="1">
        <v>45769</v>
      </c>
      <c r="C68" s="1">
        <v>45777</v>
      </c>
      <c r="D68" t="s">
        <v>13</v>
      </c>
    </row>
    <row r="69" spans="1:4" x14ac:dyDescent="0.3">
      <c r="A69" t="s">
        <v>76</v>
      </c>
      <c r="B69" s="1">
        <v>45753</v>
      </c>
      <c r="C69" s="1">
        <v>45758</v>
      </c>
      <c r="D69" t="s">
        <v>13</v>
      </c>
    </row>
    <row r="70" spans="1:4" x14ac:dyDescent="0.3">
      <c r="A70" t="s">
        <v>77</v>
      </c>
      <c r="B70" s="1">
        <v>45775</v>
      </c>
      <c r="C70" s="1">
        <v>45785</v>
      </c>
      <c r="D70" t="s">
        <v>16</v>
      </c>
    </row>
    <row r="71" spans="1:4" x14ac:dyDescent="0.3">
      <c r="A71" t="s">
        <v>78</v>
      </c>
      <c r="B71" s="1">
        <v>45754</v>
      </c>
      <c r="C71" s="1">
        <v>45763</v>
      </c>
      <c r="D71" t="s">
        <v>7</v>
      </c>
    </row>
    <row r="72" spans="1:4" x14ac:dyDescent="0.3">
      <c r="A72" t="s">
        <v>79</v>
      </c>
      <c r="B72" s="1">
        <v>45770</v>
      </c>
      <c r="C72" s="1">
        <v>45775</v>
      </c>
      <c r="D72" t="s">
        <v>16</v>
      </c>
    </row>
    <row r="73" spans="1:4" x14ac:dyDescent="0.3">
      <c r="A73" t="s">
        <v>80</v>
      </c>
      <c r="B73" s="1">
        <v>45769</v>
      </c>
      <c r="C73" s="1">
        <v>45775</v>
      </c>
      <c r="D73" t="s">
        <v>16</v>
      </c>
    </row>
    <row r="74" spans="1:4" x14ac:dyDescent="0.3">
      <c r="A74" t="s">
        <v>81</v>
      </c>
      <c r="B74" s="1">
        <v>45776</v>
      </c>
      <c r="C74" s="1">
        <v>45785</v>
      </c>
      <c r="D74" t="s">
        <v>16</v>
      </c>
    </row>
    <row r="75" spans="1:4" x14ac:dyDescent="0.3">
      <c r="A75" t="s">
        <v>82</v>
      </c>
      <c r="B75" s="1">
        <v>45751</v>
      </c>
      <c r="C75" s="1">
        <v>45755</v>
      </c>
      <c r="D75" t="s">
        <v>7</v>
      </c>
    </row>
    <row r="76" spans="1:4" x14ac:dyDescent="0.3">
      <c r="A76" t="s">
        <v>83</v>
      </c>
      <c r="B76" s="1">
        <v>45750</v>
      </c>
      <c r="C76" s="1">
        <v>45756</v>
      </c>
      <c r="D76" t="s">
        <v>5</v>
      </c>
    </row>
    <row r="77" spans="1:4" x14ac:dyDescent="0.3">
      <c r="A77" t="s">
        <v>84</v>
      </c>
      <c r="B77" s="1">
        <v>45766</v>
      </c>
      <c r="C77" s="1">
        <v>45775</v>
      </c>
      <c r="D77" t="s">
        <v>7</v>
      </c>
    </row>
    <row r="78" spans="1:4" x14ac:dyDescent="0.3">
      <c r="A78" t="s">
        <v>85</v>
      </c>
      <c r="B78" s="1">
        <v>45766</v>
      </c>
      <c r="C78" s="1">
        <v>45770</v>
      </c>
      <c r="D78" t="s">
        <v>5</v>
      </c>
    </row>
    <row r="79" spans="1:4" x14ac:dyDescent="0.3">
      <c r="A79" t="s">
        <v>86</v>
      </c>
      <c r="B79" s="1">
        <v>45750</v>
      </c>
      <c r="C79" s="1">
        <v>45751</v>
      </c>
      <c r="D79" t="s">
        <v>7</v>
      </c>
    </row>
    <row r="80" spans="1:4" x14ac:dyDescent="0.3">
      <c r="A80" t="s">
        <v>87</v>
      </c>
      <c r="B80" s="1">
        <v>45750</v>
      </c>
      <c r="C80" s="1">
        <v>45751</v>
      </c>
      <c r="D80" t="s">
        <v>20</v>
      </c>
    </row>
    <row r="81" spans="1:4" x14ac:dyDescent="0.3">
      <c r="A81" t="s">
        <v>88</v>
      </c>
      <c r="B81" s="1">
        <v>45750</v>
      </c>
      <c r="C81" s="1">
        <v>45759</v>
      </c>
      <c r="D81" t="s">
        <v>7</v>
      </c>
    </row>
    <row r="82" spans="1:4" x14ac:dyDescent="0.3">
      <c r="A82" t="s">
        <v>89</v>
      </c>
      <c r="B82" s="1">
        <v>45756</v>
      </c>
      <c r="C82" s="1">
        <v>45764</v>
      </c>
      <c r="D82" t="s">
        <v>7</v>
      </c>
    </row>
    <row r="83" spans="1:4" x14ac:dyDescent="0.3">
      <c r="A83" t="s">
        <v>90</v>
      </c>
      <c r="B83" s="1">
        <v>45765</v>
      </c>
      <c r="C83" s="1">
        <v>45768</v>
      </c>
      <c r="D83" t="s">
        <v>13</v>
      </c>
    </row>
    <row r="84" spans="1:4" x14ac:dyDescent="0.3">
      <c r="A84" t="s">
        <v>91</v>
      </c>
      <c r="B84" s="1">
        <v>45766</v>
      </c>
      <c r="C84" s="1">
        <v>45774</v>
      </c>
      <c r="D84" t="s">
        <v>7</v>
      </c>
    </row>
    <row r="85" spans="1:4" x14ac:dyDescent="0.3">
      <c r="A85" t="s">
        <v>92</v>
      </c>
      <c r="B85" s="1">
        <v>45773</v>
      </c>
      <c r="C85" s="1">
        <v>45781</v>
      </c>
      <c r="D85" t="s">
        <v>16</v>
      </c>
    </row>
    <row r="86" spans="1:4" x14ac:dyDescent="0.3">
      <c r="A86" t="s">
        <v>93</v>
      </c>
      <c r="B86" s="1">
        <v>45754</v>
      </c>
      <c r="C86" s="1">
        <v>45756</v>
      </c>
      <c r="D86" t="s">
        <v>5</v>
      </c>
    </row>
    <row r="87" spans="1:4" x14ac:dyDescent="0.3">
      <c r="A87" t="s">
        <v>94</v>
      </c>
      <c r="B87" s="1">
        <v>45769</v>
      </c>
      <c r="C87" s="1">
        <v>45776</v>
      </c>
      <c r="D87" t="s">
        <v>20</v>
      </c>
    </row>
    <row r="88" spans="1:4" x14ac:dyDescent="0.3">
      <c r="A88" t="s">
        <v>95</v>
      </c>
      <c r="B88" s="1">
        <v>45761</v>
      </c>
      <c r="C88" s="1">
        <v>45768</v>
      </c>
      <c r="D88" t="s">
        <v>16</v>
      </c>
    </row>
    <row r="89" spans="1:4" x14ac:dyDescent="0.3">
      <c r="A89" t="s">
        <v>96</v>
      </c>
      <c r="B89" s="1">
        <v>45775</v>
      </c>
      <c r="C89" s="1">
        <v>45776</v>
      </c>
      <c r="D89" t="s">
        <v>5</v>
      </c>
    </row>
    <row r="90" spans="1:4" x14ac:dyDescent="0.3">
      <c r="A90" t="s">
        <v>97</v>
      </c>
      <c r="B90" s="1">
        <v>45749</v>
      </c>
      <c r="C90" s="1">
        <v>45756</v>
      </c>
      <c r="D90" t="s">
        <v>20</v>
      </c>
    </row>
    <row r="91" spans="1:4" x14ac:dyDescent="0.3">
      <c r="A91" t="s">
        <v>98</v>
      </c>
      <c r="B91" s="1">
        <v>45773</v>
      </c>
      <c r="C91" s="1">
        <v>45775</v>
      </c>
      <c r="D91" t="s">
        <v>7</v>
      </c>
    </row>
    <row r="92" spans="1:4" x14ac:dyDescent="0.3">
      <c r="A92" t="s">
        <v>99</v>
      </c>
      <c r="B92" s="1">
        <v>45754</v>
      </c>
      <c r="C92" s="1">
        <v>45758</v>
      </c>
      <c r="D92" t="s">
        <v>13</v>
      </c>
    </row>
    <row r="93" spans="1:4" x14ac:dyDescent="0.3">
      <c r="A93" t="s">
        <v>100</v>
      </c>
      <c r="B93" s="1">
        <v>45762</v>
      </c>
      <c r="C93" s="1">
        <v>45765</v>
      </c>
      <c r="D93" t="s">
        <v>16</v>
      </c>
    </row>
    <row r="94" spans="1:4" x14ac:dyDescent="0.3">
      <c r="A94" t="s">
        <v>101</v>
      </c>
      <c r="B94" s="1">
        <v>45753</v>
      </c>
      <c r="C94" s="1">
        <v>45758</v>
      </c>
      <c r="D94" t="s">
        <v>16</v>
      </c>
    </row>
    <row r="95" spans="1:4" x14ac:dyDescent="0.3">
      <c r="A95" t="s">
        <v>102</v>
      </c>
      <c r="B95" s="1">
        <v>45755</v>
      </c>
      <c r="C95" s="1">
        <v>45757</v>
      </c>
      <c r="D95" t="s">
        <v>16</v>
      </c>
    </row>
    <row r="96" spans="1:4" x14ac:dyDescent="0.3">
      <c r="A96" t="s">
        <v>103</v>
      </c>
      <c r="B96" s="1">
        <v>45773</v>
      </c>
      <c r="C96" s="1">
        <v>45782</v>
      </c>
      <c r="D96" t="s">
        <v>5</v>
      </c>
    </row>
    <row r="97" spans="1:4" x14ac:dyDescent="0.3">
      <c r="A97" t="s">
        <v>104</v>
      </c>
      <c r="B97" s="1">
        <v>45749</v>
      </c>
      <c r="C97" s="1">
        <v>45758</v>
      </c>
      <c r="D97" t="s">
        <v>5</v>
      </c>
    </row>
    <row r="98" spans="1:4" x14ac:dyDescent="0.3">
      <c r="A98" t="s">
        <v>105</v>
      </c>
      <c r="B98" s="1">
        <v>45750</v>
      </c>
      <c r="C98" s="1">
        <v>45754</v>
      </c>
      <c r="D98" t="s">
        <v>7</v>
      </c>
    </row>
    <row r="99" spans="1:4" x14ac:dyDescent="0.3">
      <c r="A99" t="s">
        <v>106</v>
      </c>
      <c r="B99" s="1">
        <v>45761</v>
      </c>
      <c r="C99" s="1">
        <v>45769</v>
      </c>
      <c r="D99" t="s">
        <v>16</v>
      </c>
    </row>
    <row r="100" spans="1:4" x14ac:dyDescent="0.3">
      <c r="A100" t="s">
        <v>107</v>
      </c>
      <c r="B100" s="1">
        <v>45754</v>
      </c>
      <c r="C100" s="1">
        <v>45761</v>
      </c>
      <c r="D100" t="s">
        <v>5</v>
      </c>
    </row>
    <row r="101" spans="1:4" x14ac:dyDescent="0.3">
      <c r="A101" t="s">
        <v>108</v>
      </c>
      <c r="B101" s="1">
        <v>45753</v>
      </c>
      <c r="C101" s="1">
        <v>45760</v>
      </c>
      <c r="D101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EF40B-E19B-4870-B382-7B2A0B05369A}">
  <dimension ref="A3:B32"/>
  <sheetViews>
    <sheetView topLeftCell="A15" workbookViewId="0">
      <selection activeCell="A3" sqref="A3"/>
    </sheetView>
  </sheetViews>
  <sheetFormatPr defaultRowHeight="14.4" x14ac:dyDescent="0.3"/>
  <cols>
    <col min="1" max="1" width="12.6640625" bestFit="1" customWidth="1"/>
    <col min="2" max="2" width="16.88671875" bestFit="1" customWidth="1"/>
  </cols>
  <sheetData>
    <row r="3" spans="1:2" x14ac:dyDescent="0.3">
      <c r="A3" s="3" t="s">
        <v>110</v>
      </c>
      <c r="B3" t="s">
        <v>112</v>
      </c>
    </row>
    <row r="4" spans="1:2" x14ac:dyDescent="0.3">
      <c r="A4" s="4">
        <v>45748</v>
      </c>
      <c r="B4" s="5">
        <v>3</v>
      </c>
    </row>
    <row r="5" spans="1:2" x14ac:dyDescent="0.3">
      <c r="A5" s="4">
        <v>45749</v>
      </c>
      <c r="B5" s="5">
        <v>4</v>
      </c>
    </row>
    <row r="6" spans="1:2" x14ac:dyDescent="0.3">
      <c r="A6" s="4">
        <v>45750</v>
      </c>
      <c r="B6" s="5">
        <v>9</v>
      </c>
    </row>
    <row r="7" spans="1:2" x14ac:dyDescent="0.3">
      <c r="A7" s="4">
        <v>45751</v>
      </c>
      <c r="B7" s="5">
        <v>1</v>
      </c>
    </row>
    <row r="8" spans="1:2" x14ac:dyDescent="0.3">
      <c r="A8" s="4">
        <v>45752</v>
      </c>
      <c r="B8" s="5">
        <v>1</v>
      </c>
    </row>
    <row r="9" spans="1:2" x14ac:dyDescent="0.3">
      <c r="A9" s="4">
        <v>45753</v>
      </c>
      <c r="B9" s="5">
        <v>3</v>
      </c>
    </row>
    <row r="10" spans="1:2" x14ac:dyDescent="0.3">
      <c r="A10" s="4">
        <v>45754</v>
      </c>
      <c r="B10" s="5">
        <v>7</v>
      </c>
    </row>
    <row r="11" spans="1:2" x14ac:dyDescent="0.3">
      <c r="A11" s="4">
        <v>45755</v>
      </c>
      <c r="B11" s="5">
        <v>5</v>
      </c>
    </row>
    <row r="12" spans="1:2" x14ac:dyDescent="0.3">
      <c r="A12" s="4">
        <v>45756</v>
      </c>
      <c r="B12" s="5">
        <v>6</v>
      </c>
    </row>
    <row r="13" spans="1:2" x14ac:dyDescent="0.3">
      <c r="A13" s="4">
        <v>45757</v>
      </c>
      <c r="B13" s="5">
        <v>1</v>
      </c>
    </row>
    <row r="14" spans="1:2" x14ac:dyDescent="0.3">
      <c r="A14" s="4">
        <v>45759</v>
      </c>
      <c r="B14" s="5">
        <v>3</v>
      </c>
    </row>
    <row r="15" spans="1:2" x14ac:dyDescent="0.3">
      <c r="A15" s="4">
        <v>45760</v>
      </c>
      <c r="B15" s="5">
        <v>3</v>
      </c>
    </row>
    <row r="16" spans="1:2" x14ac:dyDescent="0.3">
      <c r="A16" s="4">
        <v>45761</v>
      </c>
      <c r="B16" s="5">
        <v>2</v>
      </c>
    </row>
    <row r="17" spans="1:2" x14ac:dyDescent="0.3">
      <c r="A17" s="4">
        <v>45762</v>
      </c>
      <c r="B17" s="5">
        <v>3</v>
      </c>
    </row>
    <row r="18" spans="1:2" x14ac:dyDescent="0.3">
      <c r="A18" s="4">
        <v>45764</v>
      </c>
      <c r="B18" s="5">
        <v>3</v>
      </c>
    </row>
    <row r="19" spans="1:2" x14ac:dyDescent="0.3">
      <c r="A19" s="4">
        <v>45765</v>
      </c>
      <c r="B19" s="5">
        <v>2</v>
      </c>
    </row>
    <row r="20" spans="1:2" x14ac:dyDescent="0.3">
      <c r="A20" s="4">
        <v>45766</v>
      </c>
      <c r="B20" s="5">
        <v>5</v>
      </c>
    </row>
    <row r="21" spans="1:2" x14ac:dyDescent="0.3">
      <c r="A21" s="4">
        <v>45767</v>
      </c>
      <c r="B21" s="5">
        <v>3</v>
      </c>
    </row>
    <row r="22" spans="1:2" x14ac:dyDescent="0.3">
      <c r="A22" s="4">
        <v>45768</v>
      </c>
      <c r="B22" s="5">
        <v>2</v>
      </c>
    </row>
    <row r="23" spans="1:2" x14ac:dyDescent="0.3">
      <c r="A23" s="4">
        <v>45769</v>
      </c>
      <c r="B23" s="5">
        <v>7</v>
      </c>
    </row>
    <row r="24" spans="1:2" x14ac:dyDescent="0.3">
      <c r="A24" s="4">
        <v>45770</v>
      </c>
      <c r="B24" s="5">
        <v>3</v>
      </c>
    </row>
    <row r="25" spans="1:2" x14ac:dyDescent="0.3">
      <c r="A25" s="4">
        <v>45771</v>
      </c>
      <c r="B25" s="5">
        <v>3</v>
      </c>
    </row>
    <row r="26" spans="1:2" x14ac:dyDescent="0.3">
      <c r="A26" s="4">
        <v>45772</v>
      </c>
      <c r="B26" s="5">
        <v>6</v>
      </c>
    </row>
    <row r="27" spans="1:2" x14ac:dyDescent="0.3">
      <c r="A27" s="4">
        <v>45773</v>
      </c>
      <c r="B27" s="5">
        <v>3</v>
      </c>
    </row>
    <row r="28" spans="1:2" x14ac:dyDescent="0.3">
      <c r="A28" s="4">
        <v>45774</v>
      </c>
      <c r="B28" s="5">
        <v>3</v>
      </c>
    </row>
    <row r="29" spans="1:2" x14ac:dyDescent="0.3">
      <c r="A29" s="4">
        <v>45775</v>
      </c>
      <c r="B29" s="5">
        <v>3</v>
      </c>
    </row>
    <row r="30" spans="1:2" x14ac:dyDescent="0.3">
      <c r="A30" s="4">
        <v>45776</v>
      </c>
      <c r="B30" s="5">
        <v>4</v>
      </c>
    </row>
    <row r="31" spans="1:2" x14ac:dyDescent="0.3">
      <c r="A31" s="4">
        <v>45777</v>
      </c>
      <c r="B31" s="5">
        <v>2</v>
      </c>
    </row>
    <row r="32" spans="1:2" x14ac:dyDescent="0.3">
      <c r="A32" s="4" t="s">
        <v>111</v>
      </c>
      <c r="B32" s="5">
        <v>100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65ADF-84C3-48AD-A9C3-78C71DEB54DE}">
  <dimension ref="A3:B40"/>
  <sheetViews>
    <sheetView topLeftCell="A21" workbookViewId="0">
      <selection activeCell="B39" sqref="B39"/>
    </sheetView>
  </sheetViews>
  <sheetFormatPr defaultRowHeight="14.4" x14ac:dyDescent="0.3"/>
  <cols>
    <col min="1" max="1" width="12.6640625" bestFit="1" customWidth="1"/>
    <col min="2" max="2" width="16.88671875" bestFit="1" customWidth="1"/>
  </cols>
  <sheetData>
    <row r="3" spans="1:2" x14ac:dyDescent="0.3">
      <c r="A3" s="3" t="s">
        <v>110</v>
      </c>
      <c r="B3" t="s">
        <v>112</v>
      </c>
    </row>
    <row r="4" spans="1:2" x14ac:dyDescent="0.3">
      <c r="A4" s="4">
        <v>45750</v>
      </c>
      <c r="B4" s="5">
        <v>2</v>
      </c>
    </row>
    <row r="5" spans="1:2" x14ac:dyDescent="0.3">
      <c r="A5" s="4">
        <v>45751</v>
      </c>
      <c r="B5" s="5">
        <v>2</v>
      </c>
    </row>
    <row r="6" spans="1:2" x14ac:dyDescent="0.3">
      <c r="A6" s="4">
        <v>45752</v>
      </c>
      <c r="B6" s="5">
        <v>1</v>
      </c>
    </row>
    <row r="7" spans="1:2" x14ac:dyDescent="0.3">
      <c r="A7" s="4">
        <v>45753</v>
      </c>
      <c r="B7" s="5">
        <v>2</v>
      </c>
    </row>
    <row r="8" spans="1:2" x14ac:dyDescent="0.3">
      <c r="A8" s="4">
        <v>45754</v>
      </c>
      <c r="B8" s="5">
        <v>2</v>
      </c>
    </row>
    <row r="9" spans="1:2" x14ac:dyDescent="0.3">
      <c r="A9" s="4">
        <v>45755</v>
      </c>
      <c r="B9" s="5">
        <v>2</v>
      </c>
    </row>
    <row r="10" spans="1:2" x14ac:dyDescent="0.3">
      <c r="A10" s="4">
        <v>45756</v>
      </c>
      <c r="B10" s="5">
        <v>4</v>
      </c>
    </row>
    <row r="11" spans="1:2" x14ac:dyDescent="0.3">
      <c r="A11" s="4">
        <v>45757</v>
      </c>
      <c r="B11" s="5">
        <v>6</v>
      </c>
    </row>
    <row r="12" spans="1:2" x14ac:dyDescent="0.3">
      <c r="A12" s="4">
        <v>45758</v>
      </c>
      <c r="B12" s="5">
        <v>5</v>
      </c>
    </row>
    <row r="13" spans="1:2" x14ac:dyDescent="0.3">
      <c r="A13" s="4">
        <v>45759</v>
      </c>
      <c r="B13" s="5">
        <v>4</v>
      </c>
    </row>
    <row r="14" spans="1:2" x14ac:dyDescent="0.3">
      <c r="A14" s="4">
        <v>45760</v>
      </c>
      <c r="B14" s="5">
        <v>1</v>
      </c>
    </row>
    <row r="15" spans="1:2" x14ac:dyDescent="0.3">
      <c r="A15" s="4">
        <v>45761</v>
      </c>
      <c r="B15" s="5">
        <v>1</v>
      </c>
    </row>
    <row r="16" spans="1:2" x14ac:dyDescent="0.3">
      <c r="A16" s="4">
        <v>45762</v>
      </c>
      <c r="B16" s="5">
        <v>1</v>
      </c>
    </row>
    <row r="17" spans="1:2" x14ac:dyDescent="0.3">
      <c r="A17" s="4">
        <v>45763</v>
      </c>
      <c r="B17" s="5">
        <v>4</v>
      </c>
    </row>
    <row r="18" spans="1:2" x14ac:dyDescent="0.3">
      <c r="A18" s="4">
        <v>45764</v>
      </c>
      <c r="B18" s="5">
        <v>4</v>
      </c>
    </row>
    <row r="19" spans="1:2" x14ac:dyDescent="0.3">
      <c r="A19" s="4">
        <v>45765</v>
      </c>
      <c r="B19" s="5">
        <v>5</v>
      </c>
    </row>
    <row r="20" spans="1:2" x14ac:dyDescent="0.3">
      <c r="A20" s="4">
        <v>45766</v>
      </c>
      <c r="B20" s="5">
        <v>1</v>
      </c>
    </row>
    <row r="21" spans="1:2" x14ac:dyDescent="0.3">
      <c r="A21" s="4">
        <v>45767</v>
      </c>
      <c r="B21" s="5">
        <v>2</v>
      </c>
    </row>
    <row r="22" spans="1:2" x14ac:dyDescent="0.3">
      <c r="A22" s="4">
        <v>45768</v>
      </c>
      <c r="B22" s="5">
        <v>2</v>
      </c>
    </row>
    <row r="23" spans="1:2" x14ac:dyDescent="0.3">
      <c r="A23" s="4">
        <v>45769</v>
      </c>
      <c r="B23" s="5">
        <v>4</v>
      </c>
    </row>
    <row r="24" spans="1:2" x14ac:dyDescent="0.3">
      <c r="A24" s="4">
        <v>45770</v>
      </c>
      <c r="B24" s="5">
        <v>5</v>
      </c>
    </row>
    <row r="25" spans="1:2" x14ac:dyDescent="0.3">
      <c r="A25" s="4">
        <v>45772</v>
      </c>
      <c r="B25" s="5">
        <v>1</v>
      </c>
    </row>
    <row r="26" spans="1:2" x14ac:dyDescent="0.3">
      <c r="A26" s="4">
        <v>45773</v>
      </c>
      <c r="B26" s="5">
        <v>3</v>
      </c>
    </row>
    <row r="27" spans="1:2" x14ac:dyDescent="0.3">
      <c r="A27" s="4">
        <v>45774</v>
      </c>
      <c r="B27" s="5">
        <v>3</v>
      </c>
    </row>
    <row r="28" spans="1:2" x14ac:dyDescent="0.3">
      <c r="A28" s="4">
        <v>45775</v>
      </c>
      <c r="B28" s="5">
        <v>8</v>
      </c>
    </row>
    <row r="29" spans="1:2" x14ac:dyDescent="0.3">
      <c r="A29" s="4">
        <v>45776</v>
      </c>
      <c r="B29" s="5">
        <v>5</v>
      </c>
    </row>
    <row r="30" spans="1:2" x14ac:dyDescent="0.3">
      <c r="A30" s="4">
        <v>45777</v>
      </c>
      <c r="B30" s="5">
        <v>2</v>
      </c>
    </row>
    <row r="31" spans="1:2" x14ac:dyDescent="0.3">
      <c r="A31" s="4">
        <v>45778</v>
      </c>
      <c r="B31" s="5">
        <v>4</v>
      </c>
    </row>
    <row r="32" spans="1:2" x14ac:dyDescent="0.3">
      <c r="A32" s="4">
        <v>45779</v>
      </c>
      <c r="B32" s="5">
        <v>2</v>
      </c>
    </row>
    <row r="33" spans="1:2" x14ac:dyDescent="0.3">
      <c r="A33" s="4">
        <v>45780</v>
      </c>
      <c r="B33" s="5">
        <v>1</v>
      </c>
    </row>
    <row r="34" spans="1:2" x14ac:dyDescent="0.3">
      <c r="A34" s="4">
        <v>45781</v>
      </c>
      <c r="B34" s="5">
        <v>3</v>
      </c>
    </row>
    <row r="35" spans="1:2" x14ac:dyDescent="0.3">
      <c r="A35" s="4">
        <v>45782</v>
      </c>
      <c r="B35" s="5">
        <v>1</v>
      </c>
    </row>
    <row r="36" spans="1:2" x14ac:dyDescent="0.3">
      <c r="A36" s="4">
        <v>45783</v>
      </c>
      <c r="B36" s="5">
        <v>1</v>
      </c>
    </row>
    <row r="37" spans="1:2" x14ac:dyDescent="0.3">
      <c r="A37" s="4">
        <v>45784</v>
      </c>
      <c r="B37" s="5">
        <v>2</v>
      </c>
    </row>
    <row r="38" spans="1:2" x14ac:dyDescent="0.3">
      <c r="A38" s="4">
        <v>45785</v>
      </c>
      <c r="B38" s="5">
        <v>2</v>
      </c>
    </row>
    <row r="39" spans="1:2" x14ac:dyDescent="0.3">
      <c r="A39" s="4">
        <v>45786</v>
      </c>
      <c r="B39" s="5">
        <v>2</v>
      </c>
    </row>
    <row r="40" spans="1:2" x14ac:dyDescent="0.3">
      <c r="A40" s="4" t="s">
        <v>111</v>
      </c>
      <c r="B40" s="5">
        <v>100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2A0EFF-180F-41E1-8A1F-6CDD42D95CBA}">
  <dimension ref="A3:B9"/>
  <sheetViews>
    <sheetView workbookViewId="0">
      <selection activeCell="B3" sqref="B3"/>
    </sheetView>
  </sheetViews>
  <sheetFormatPr defaultRowHeight="14.4" x14ac:dyDescent="0.3"/>
  <cols>
    <col min="1" max="1" width="19.6640625" bestFit="1" customWidth="1"/>
    <col min="2" max="2" width="27.77734375" bestFit="1" customWidth="1"/>
  </cols>
  <sheetData>
    <row r="3" spans="1:2" x14ac:dyDescent="0.3">
      <c r="A3" s="3" t="s">
        <v>110</v>
      </c>
      <c r="B3" t="s">
        <v>113</v>
      </c>
    </row>
    <row r="4" spans="1:2" x14ac:dyDescent="0.3">
      <c r="A4" s="6" t="s">
        <v>16</v>
      </c>
      <c r="B4" s="2">
        <v>5.9545454545454541</v>
      </c>
    </row>
    <row r="5" spans="1:2" x14ac:dyDescent="0.3">
      <c r="A5" s="6" t="s">
        <v>20</v>
      </c>
      <c r="B5" s="2">
        <v>5.333333333333333</v>
      </c>
    </row>
    <row r="6" spans="1:2" x14ac:dyDescent="0.3">
      <c r="A6" s="6" t="s">
        <v>13</v>
      </c>
      <c r="B6" s="2">
        <v>5.4</v>
      </c>
    </row>
    <row r="7" spans="1:2" x14ac:dyDescent="0.3">
      <c r="A7" s="6" t="s">
        <v>5</v>
      </c>
      <c r="B7" s="2">
        <v>5.333333333333333</v>
      </c>
    </row>
    <row r="8" spans="1:2" x14ac:dyDescent="0.3">
      <c r="A8" s="6" t="s">
        <v>7</v>
      </c>
      <c r="B8" s="2">
        <v>5.375</v>
      </c>
    </row>
    <row r="9" spans="1:2" x14ac:dyDescent="0.3">
      <c r="A9" s="6" t="s">
        <v>111</v>
      </c>
      <c r="B9" s="2">
        <v>5.49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91630-5502-4EFF-ACB6-7C0237FE923B}">
  <dimension ref="A1:I43"/>
  <sheetViews>
    <sheetView tabSelected="1" topLeftCell="D1" workbookViewId="0">
      <selection activeCell="J3" sqref="J3"/>
    </sheetView>
  </sheetViews>
  <sheetFormatPr defaultRowHeight="14.4" x14ac:dyDescent="0.3"/>
  <cols>
    <col min="1" max="1" width="10.33203125" bestFit="1" customWidth="1"/>
    <col min="5" max="5" width="28.44140625" customWidth="1"/>
    <col min="6" max="6" width="19.77734375" bestFit="1" customWidth="1"/>
    <col min="7" max="7" width="9.109375" bestFit="1" customWidth="1"/>
    <col min="8" max="9" width="10.33203125" bestFit="1" customWidth="1"/>
  </cols>
  <sheetData>
    <row r="1" spans="1:6" ht="25.2" customHeight="1" x14ac:dyDescent="0.4">
      <c r="E1" s="10" t="s">
        <v>121</v>
      </c>
    </row>
    <row r="2" spans="1:6" ht="193.2" customHeight="1" x14ac:dyDescent="0.3"/>
    <row r="4" spans="1:6" x14ac:dyDescent="0.3">
      <c r="A4" t="s">
        <v>114</v>
      </c>
      <c r="B4" t="s">
        <v>115</v>
      </c>
      <c r="C4" t="s">
        <v>116</v>
      </c>
    </row>
    <row r="5" spans="1:6" x14ac:dyDescent="0.3">
      <c r="A5" s="1">
        <v>45748</v>
      </c>
      <c r="B5">
        <f>IFERROR(VLOOKUP(A5, Admissions_Over_Time!A:B, 2, FALSE), 0)</f>
        <v>3</v>
      </c>
      <c r="C5">
        <f>IFERROR(VLOOKUP(A5, Discharges_Over_Time!A:B, 2, FALSE), 0)</f>
        <v>0</v>
      </c>
    </row>
    <row r="6" spans="1:6" x14ac:dyDescent="0.3">
      <c r="A6" s="1">
        <v>45749</v>
      </c>
      <c r="B6">
        <f>IFERROR(VLOOKUP(A6, Admissions_Over_Time!A:B, 2, FALSE), 0)</f>
        <v>4</v>
      </c>
      <c r="C6">
        <f>IFERROR(VLOOKUP(A6, Discharges_Over_Time!A:B, 2, FALSE), 0)</f>
        <v>0</v>
      </c>
    </row>
    <row r="7" spans="1:6" x14ac:dyDescent="0.3">
      <c r="A7" s="1">
        <v>45750</v>
      </c>
      <c r="B7">
        <f>IFERROR(VLOOKUP(A7, Admissions_Over_Time!A:B, 2, FALSE), 0)</f>
        <v>9</v>
      </c>
      <c r="C7">
        <f>IFERROR(VLOOKUP(A7, Discharges_Over_Time!A:B, 2, FALSE), 0)</f>
        <v>2</v>
      </c>
    </row>
    <row r="8" spans="1:6" x14ac:dyDescent="0.3">
      <c r="A8" s="1">
        <v>45751</v>
      </c>
      <c r="B8">
        <f>IFERROR(VLOOKUP(A8, Admissions_Over_Time!A:B, 2, FALSE), 0)</f>
        <v>1</v>
      </c>
      <c r="C8">
        <f>IFERROR(VLOOKUP(A8, Discharges_Over_Time!A:B, 2, FALSE), 0)</f>
        <v>2</v>
      </c>
    </row>
    <row r="9" spans="1:6" x14ac:dyDescent="0.3">
      <c r="A9" s="1">
        <v>45752</v>
      </c>
      <c r="B9">
        <f>IFERROR(VLOOKUP(A9, Admissions_Over_Time!A:B, 2, FALSE), 0)</f>
        <v>1</v>
      </c>
      <c r="C9">
        <f>IFERROR(VLOOKUP(A9, Discharges_Over_Time!A:B, 2, FALSE), 0)</f>
        <v>1</v>
      </c>
    </row>
    <row r="10" spans="1:6" x14ac:dyDescent="0.3">
      <c r="A10" s="1">
        <v>45753</v>
      </c>
      <c r="B10">
        <f>IFERROR(VLOOKUP(A10, Admissions_Over_Time!A:B, 2, FALSE), 0)</f>
        <v>3</v>
      </c>
      <c r="C10">
        <f>IFERROR(VLOOKUP(A10, Discharges_Over_Time!A:B, 2, FALSE), 0)</f>
        <v>2</v>
      </c>
      <c r="E10" s="8"/>
    </row>
    <row r="11" spans="1:6" x14ac:dyDescent="0.3">
      <c r="A11" s="1">
        <v>45754</v>
      </c>
      <c r="B11">
        <f>IFERROR(VLOOKUP(A11, Admissions_Over_Time!A:B, 2, FALSE), 0)</f>
        <v>7</v>
      </c>
      <c r="C11">
        <f>IFERROR(VLOOKUP(A11, Discharges_Over_Time!A:B, 2, FALSE), 0)</f>
        <v>2</v>
      </c>
      <c r="E11" s="9" t="s">
        <v>123</v>
      </c>
      <c r="F11" t="s">
        <v>128</v>
      </c>
    </row>
    <row r="12" spans="1:6" x14ac:dyDescent="0.3">
      <c r="A12" s="1">
        <v>45755</v>
      </c>
      <c r="B12">
        <f>IFERROR(VLOOKUP(A12, Admissions_Over_Time!A:B, 2, FALSE), 0)</f>
        <v>5</v>
      </c>
      <c r="C12">
        <f>IFERROR(VLOOKUP(A12, Discharges_Over_Time!A:B, 2, FALSE), 0)</f>
        <v>2</v>
      </c>
      <c r="E12" s="9" t="s">
        <v>129</v>
      </c>
      <c r="F12" t="s">
        <v>124</v>
      </c>
    </row>
    <row r="13" spans="1:6" x14ac:dyDescent="0.3">
      <c r="A13" s="1">
        <v>45756</v>
      </c>
      <c r="B13">
        <f>IFERROR(VLOOKUP(A13, Admissions_Over_Time!A:B, 2, FALSE), 0)</f>
        <v>6</v>
      </c>
      <c r="C13">
        <f>IFERROR(VLOOKUP(A13, Discharges_Over_Time!A:B, 2, FALSE), 0)</f>
        <v>4</v>
      </c>
      <c r="E13" s="9" t="s">
        <v>130</v>
      </c>
      <c r="F13" s="7">
        <v>0.31</v>
      </c>
    </row>
    <row r="14" spans="1:6" x14ac:dyDescent="0.3">
      <c r="A14" s="1">
        <v>45757</v>
      </c>
      <c r="B14">
        <f>IFERROR(VLOOKUP(A14, Admissions_Over_Time!A:B, 2, FALSE), 0)</f>
        <v>1</v>
      </c>
      <c r="C14">
        <f>IFERROR(VLOOKUP(A14, Discharges_Over_Time!A:B, 2, FALSE), 0)</f>
        <v>6</v>
      </c>
      <c r="E14" s="9" t="s">
        <v>125</v>
      </c>
      <c r="F14" t="s">
        <v>16</v>
      </c>
    </row>
    <row r="15" spans="1:6" x14ac:dyDescent="0.3">
      <c r="A15" s="1">
        <v>45758</v>
      </c>
      <c r="B15">
        <f>IFERROR(VLOOKUP(A15, Admissions_Over_Time!A:B, 2, FALSE), 0)</f>
        <v>0</v>
      </c>
      <c r="C15">
        <f>IFERROR(VLOOKUP(A15, Discharges_Over_Time!A:B, 2, FALSE), 0)</f>
        <v>5</v>
      </c>
      <c r="E15" s="9" t="s">
        <v>131</v>
      </c>
      <c r="F15" s="1">
        <v>45750</v>
      </c>
    </row>
    <row r="16" spans="1:6" x14ac:dyDescent="0.3">
      <c r="A16" s="1">
        <v>45759</v>
      </c>
      <c r="B16">
        <f>IFERROR(VLOOKUP(A16, Admissions_Over_Time!A:B, 2, FALSE), 0)</f>
        <v>3</v>
      </c>
      <c r="C16">
        <f>IFERROR(VLOOKUP(A16, Discharges_Over_Time!A:B, 2, FALSE), 0)</f>
        <v>4</v>
      </c>
      <c r="E16" s="9" t="s">
        <v>126</v>
      </c>
      <c r="F16">
        <v>9</v>
      </c>
    </row>
    <row r="17" spans="1:6" x14ac:dyDescent="0.3">
      <c r="A17" s="1">
        <v>45760</v>
      </c>
      <c r="B17">
        <f>IFERROR(VLOOKUP(A17, Admissions_Over_Time!A:B, 2, FALSE), 0)</f>
        <v>3</v>
      </c>
      <c r="C17">
        <f>IFERROR(VLOOKUP(A17, Discharges_Over_Time!A:B, 2, FALSE), 0)</f>
        <v>1</v>
      </c>
    </row>
    <row r="18" spans="1:6" x14ac:dyDescent="0.3">
      <c r="A18" s="1">
        <v>45761</v>
      </c>
      <c r="B18">
        <f>IFERROR(VLOOKUP(A18, Admissions_Over_Time!A:B, 2, FALSE), 0)</f>
        <v>2</v>
      </c>
      <c r="C18">
        <f>IFERROR(VLOOKUP(A18, Discharges_Over_Time!A:B, 2, FALSE), 0)</f>
        <v>1</v>
      </c>
    </row>
    <row r="19" spans="1:6" x14ac:dyDescent="0.3">
      <c r="A19" s="1">
        <v>45762</v>
      </c>
      <c r="B19">
        <f>IFERROR(VLOOKUP(A19, Admissions_Over_Time!A:B, 2, FALSE), 0)</f>
        <v>3</v>
      </c>
      <c r="C19">
        <f>IFERROR(VLOOKUP(A19, Discharges_Over_Time!A:B, 2, FALSE), 0)</f>
        <v>1</v>
      </c>
    </row>
    <row r="20" spans="1:6" x14ac:dyDescent="0.3">
      <c r="A20" s="1">
        <v>45763</v>
      </c>
      <c r="B20">
        <f>IFERROR(VLOOKUP(A20, Admissions_Over_Time!A:B, 2, FALSE), 0)</f>
        <v>0</v>
      </c>
      <c r="C20">
        <f>IFERROR(VLOOKUP(A20, Discharges_Over_Time!A:B, 2, FALSE), 0)</f>
        <v>4</v>
      </c>
    </row>
    <row r="21" spans="1:6" x14ac:dyDescent="0.3">
      <c r="A21" s="1">
        <v>45764</v>
      </c>
      <c r="B21">
        <f>IFERROR(VLOOKUP(A21, Admissions_Over_Time!A:B, 2, FALSE), 0)</f>
        <v>3</v>
      </c>
      <c r="C21">
        <f>IFERROR(VLOOKUP(A21, Discharges_Over_Time!A:B, 2, FALSE), 0)</f>
        <v>4</v>
      </c>
    </row>
    <row r="22" spans="1:6" x14ac:dyDescent="0.3">
      <c r="A22" s="1">
        <v>45765</v>
      </c>
      <c r="B22">
        <f>IFERROR(VLOOKUP(A22, Admissions_Over_Time!A:B, 2, FALSE), 0)</f>
        <v>2</v>
      </c>
      <c r="C22">
        <f>IFERROR(VLOOKUP(A22, Discharges_Over_Time!A:B, 2, FALSE), 0)</f>
        <v>5</v>
      </c>
    </row>
    <row r="23" spans="1:6" x14ac:dyDescent="0.3">
      <c r="A23" s="1">
        <v>45766</v>
      </c>
      <c r="B23">
        <f>IFERROR(VLOOKUP(A23, Admissions_Over_Time!A:B, 2, FALSE), 0)</f>
        <v>5</v>
      </c>
      <c r="C23">
        <f>IFERROR(VLOOKUP(A23, Discharges_Over_Time!A:B, 2, FALSE), 0)</f>
        <v>1</v>
      </c>
    </row>
    <row r="24" spans="1:6" x14ac:dyDescent="0.3">
      <c r="A24" s="1">
        <v>45767</v>
      </c>
      <c r="B24">
        <f>IFERROR(VLOOKUP(A24, Admissions_Over_Time!A:B, 2, FALSE), 0)</f>
        <v>3</v>
      </c>
      <c r="C24">
        <f>IFERROR(VLOOKUP(A24, Discharges_Over_Time!A:B, 2, FALSE), 0)</f>
        <v>2</v>
      </c>
    </row>
    <row r="25" spans="1:6" x14ac:dyDescent="0.3">
      <c r="A25" s="1">
        <v>45768</v>
      </c>
      <c r="B25">
        <f>IFERROR(VLOOKUP(A25, Admissions_Over_Time!A:B, 2, FALSE), 0)</f>
        <v>2</v>
      </c>
      <c r="C25">
        <f>IFERROR(VLOOKUP(A25, Discharges_Over_Time!A:B, 2, FALSE), 0)</f>
        <v>2</v>
      </c>
      <c r="E25" t="s">
        <v>122</v>
      </c>
    </row>
    <row r="26" spans="1:6" x14ac:dyDescent="0.3">
      <c r="A26" s="1">
        <v>45769</v>
      </c>
      <c r="B26">
        <f>IFERROR(VLOOKUP(A26, Admissions_Over_Time!A:B, 2, FALSE), 0)</f>
        <v>7</v>
      </c>
      <c r="C26">
        <f>IFERROR(VLOOKUP(A26, Discharges_Over_Time!A:B, 2, FALSE), 0)</f>
        <v>4</v>
      </c>
      <c r="F26" t="s">
        <v>123</v>
      </c>
    </row>
    <row r="27" spans="1:6" x14ac:dyDescent="0.3">
      <c r="A27" s="1">
        <v>45770</v>
      </c>
      <c r="B27">
        <f>IFERROR(VLOOKUP(A27, Admissions_Over_Time!A:B, 2, FALSE), 0)</f>
        <v>3</v>
      </c>
      <c r="C27">
        <f>IFERROR(VLOOKUP(A27, Discharges_Over_Time!A:B, 2, FALSE), 0)</f>
        <v>5</v>
      </c>
    </row>
    <row r="28" spans="1:6" x14ac:dyDescent="0.3">
      <c r="A28" s="1">
        <v>45771</v>
      </c>
      <c r="B28">
        <f>IFERROR(VLOOKUP(A28, Admissions_Over_Time!A:B, 2, FALSE), 0)</f>
        <v>3</v>
      </c>
      <c r="C28">
        <f>IFERROR(VLOOKUP(A28, Discharges_Over_Time!A:B, 2, FALSE), 0)</f>
        <v>0</v>
      </c>
    </row>
    <row r="29" spans="1:6" x14ac:dyDescent="0.3">
      <c r="A29" s="1">
        <v>45772</v>
      </c>
      <c r="B29">
        <f>IFERROR(VLOOKUP(A29, Admissions_Over_Time!A:B, 2, FALSE), 0)</f>
        <v>6</v>
      </c>
      <c r="C29">
        <f>IFERROR(VLOOKUP(A29, Discharges_Over_Time!A:B, 2, FALSE), 0)</f>
        <v>1</v>
      </c>
    </row>
    <row r="30" spans="1:6" x14ac:dyDescent="0.3">
      <c r="A30" s="1">
        <v>45773</v>
      </c>
      <c r="B30">
        <f>IFERROR(VLOOKUP(A30, Admissions_Over_Time!A:B, 2, FALSE), 0)</f>
        <v>3</v>
      </c>
      <c r="C30">
        <f>IFERROR(VLOOKUP(A30, Discharges_Over_Time!A:B, 2, FALSE), 0)</f>
        <v>3</v>
      </c>
    </row>
    <row r="31" spans="1:6" x14ac:dyDescent="0.3">
      <c r="A31" s="1">
        <v>45774</v>
      </c>
      <c r="B31">
        <f>IFERROR(VLOOKUP(A31, Admissions_Over_Time!A:B, 2, FALSE), 0)</f>
        <v>3</v>
      </c>
      <c r="C31">
        <f>IFERROR(VLOOKUP(A31, Discharges_Over_Time!A:B, 2, FALSE), 0)</f>
        <v>3</v>
      </c>
    </row>
    <row r="32" spans="1:6" x14ac:dyDescent="0.3">
      <c r="A32" s="1">
        <v>45775</v>
      </c>
      <c r="B32">
        <f>IFERROR(VLOOKUP(A32, Admissions_Over_Time!A:B, 2, FALSE), 0)</f>
        <v>3</v>
      </c>
      <c r="C32">
        <f>IFERROR(VLOOKUP(A32, Discharges_Over_Time!A:B, 2, FALSE), 0)</f>
        <v>8</v>
      </c>
    </row>
    <row r="33" spans="1:9" x14ac:dyDescent="0.3">
      <c r="A33" s="1">
        <v>45776</v>
      </c>
      <c r="B33">
        <f>IFERROR(VLOOKUP(A33, Admissions_Over_Time!A:B, 2, FALSE), 0)</f>
        <v>4</v>
      </c>
      <c r="C33">
        <f>IFERROR(VLOOKUP(A33, Discharges_Over_Time!A:B, 2, FALSE), 0)</f>
        <v>5</v>
      </c>
    </row>
    <row r="34" spans="1:9" x14ac:dyDescent="0.3">
      <c r="A34" s="1">
        <v>45777</v>
      </c>
      <c r="B34">
        <f>IFERROR(VLOOKUP(A34, Admissions_Over_Time!A:B, 2, FALSE), 0)</f>
        <v>2</v>
      </c>
      <c r="C34">
        <f>IFERROR(VLOOKUP(A34, Discharges_Over_Time!A:B, 2, FALSE), 0)</f>
        <v>2</v>
      </c>
    </row>
    <row r="35" spans="1:9" x14ac:dyDescent="0.3">
      <c r="A35" s="1">
        <v>45778</v>
      </c>
      <c r="B35">
        <f>IFERROR(VLOOKUP(A35, Admissions_Over_Time!A:B, 2, FALSE), 0)</f>
        <v>0</v>
      </c>
      <c r="C35">
        <f>IFERROR(VLOOKUP(A35, Discharges_Over_Time!A:B, 2, FALSE), 0)</f>
        <v>4</v>
      </c>
    </row>
    <row r="36" spans="1:9" x14ac:dyDescent="0.3">
      <c r="A36" s="1">
        <v>45779</v>
      </c>
      <c r="B36">
        <f>IFERROR(VLOOKUP(A36, Admissions_Over_Time!A:B, 2, FALSE), 0)</f>
        <v>0</v>
      </c>
      <c r="C36">
        <f>IFERROR(VLOOKUP(A36, Discharges_Over_Time!A:B, 2, FALSE), 0)</f>
        <v>2</v>
      </c>
      <c r="F36" t="s">
        <v>117</v>
      </c>
      <c r="G36" s="2"/>
      <c r="H36" s="2">
        <f>AVERAGE('Cleaned data'!D:D)</f>
        <v>5.49</v>
      </c>
    </row>
    <row r="37" spans="1:9" x14ac:dyDescent="0.3">
      <c r="A37" s="1">
        <v>45780</v>
      </c>
      <c r="B37">
        <f>IFERROR(VLOOKUP(A37, Admissions_Over_Time!A:B, 2, FALSE), 0)</f>
        <v>0</v>
      </c>
      <c r="C37">
        <f>IFERROR(VLOOKUP(A37, Discharges_Over_Time!A:B, 2, FALSE), 0)</f>
        <v>1</v>
      </c>
      <c r="F37" t="s">
        <v>118</v>
      </c>
      <c r="H37">
        <f>(COUNTIF('Cleaned data'!D2:D101,"&gt;7")/COUNTA('Cleaned data'!A2:A101))*100</f>
        <v>31</v>
      </c>
    </row>
    <row r="38" spans="1:9" x14ac:dyDescent="0.3">
      <c r="A38" s="1">
        <v>45781</v>
      </c>
      <c r="B38">
        <f>IFERROR(VLOOKUP(A38, Admissions_Over_Time!A:B, 2, FALSE), 0)</f>
        <v>0</v>
      </c>
      <c r="C38">
        <f>IFERROR(VLOOKUP(A38, Discharges_Over_Time!A:B, 2, FALSE), 0)</f>
        <v>3</v>
      </c>
      <c r="F38" t="s">
        <v>119</v>
      </c>
      <c r="H38" s="2">
        <f>MAX(Admissions_Over_Time!B4:B31)</f>
        <v>9</v>
      </c>
      <c r="I38" s="1">
        <f>INDEX(A5:A43,MATCH(MAX(B5:B43),B5:B43,0))</f>
        <v>45750</v>
      </c>
    </row>
    <row r="39" spans="1:9" x14ac:dyDescent="0.3">
      <c r="A39" s="1">
        <v>45782</v>
      </c>
      <c r="B39">
        <f>IFERROR(VLOOKUP(A39, Admissions_Over_Time!A:B, 2, FALSE), 0)</f>
        <v>0</v>
      </c>
      <c r="C39">
        <f>IFERROR(VLOOKUP(A39, Discharges_Over_Time!A:B, 2, FALSE), 0)</f>
        <v>1</v>
      </c>
      <c r="F39" t="s">
        <v>120</v>
      </c>
      <c r="H39" s="2">
        <f>MAX((Discharges_Over_Time!B4:B39))</f>
        <v>8</v>
      </c>
      <c r="I39" s="1">
        <f>INDEX(A5:A43,MATCH(MAX(C5:C43),C5:C43,0))</f>
        <v>45775</v>
      </c>
    </row>
    <row r="40" spans="1:9" x14ac:dyDescent="0.3">
      <c r="A40" s="1">
        <v>45783</v>
      </c>
      <c r="B40">
        <f>IFERROR(VLOOKUP(A40, Admissions_Over_Time!A:B, 2, FALSE), 0)</f>
        <v>0</v>
      </c>
      <c r="C40">
        <f>IFERROR(VLOOKUP(A40, Discharges_Over_Time!A:B, 2, FALSE), 0)</f>
        <v>1</v>
      </c>
    </row>
    <row r="41" spans="1:9" x14ac:dyDescent="0.3">
      <c r="A41" s="1">
        <v>45784</v>
      </c>
      <c r="B41">
        <f>IFERROR(VLOOKUP(A41, Admissions_Over_Time!A:B, 2, FALSE), 0)</f>
        <v>0</v>
      </c>
      <c r="C41">
        <f>IFERROR(VLOOKUP(A41, Discharges_Over_Time!A:B, 2, FALSE), 0)</f>
        <v>2</v>
      </c>
    </row>
    <row r="42" spans="1:9" x14ac:dyDescent="0.3">
      <c r="A42" s="1">
        <v>45785</v>
      </c>
      <c r="B42">
        <f>IFERROR(VLOOKUP(A42, Admissions_Over_Time!A:B, 2, FALSE), 0)</f>
        <v>0</v>
      </c>
      <c r="C42">
        <f>IFERROR(VLOOKUP(A42, Discharges_Over_Time!A:B, 2, FALSE), 0)</f>
        <v>2</v>
      </c>
    </row>
    <row r="43" spans="1:9" x14ac:dyDescent="0.3">
      <c r="A43" s="1">
        <v>45786</v>
      </c>
      <c r="B43">
        <f>IFERROR(VLOOKUP(A43, Admissions_Over_Time!A:B, 2, FALSE), 0)</f>
        <v>0</v>
      </c>
      <c r="C43">
        <f>IFERROR(VLOOKUP(A43, Discharges_Over_Time!A:B, 2, FALSE), 0)</f>
        <v>2</v>
      </c>
    </row>
  </sheetData>
  <phoneticPr fontId="18" type="noConversion"/>
  <printOptions horizontalCentered="1"/>
  <pageMargins left="0.23622047244094491" right="0.23622047244094491" top="0.74803149606299213" bottom="0.74803149606299213" header="0.31496062992125984" footer="0.31496062992125984"/>
  <pageSetup orientation="landscape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1CB94-BD38-4321-9771-15E7110750EB}">
  <dimension ref="A1:E101"/>
  <sheetViews>
    <sheetView topLeftCell="A83" workbookViewId="0">
      <selection activeCell="B3" sqref="B2:B101"/>
    </sheetView>
  </sheetViews>
  <sheetFormatPr defaultRowHeight="14.4" x14ac:dyDescent="0.3"/>
  <cols>
    <col min="2" max="2" width="13.77734375" bestFit="1" customWidth="1"/>
    <col min="3" max="3" width="13.6640625" bestFit="1" customWidth="1"/>
    <col min="4" max="4" width="13.6640625" style="2" customWidth="1"/>
  </cols>
  <sheetData>
    <row r="1" spans="1:5" x14ac:dyDescent="0.3">
      <c r="A1" t="s">
        <v>0</v>
      </c>
      <c r="B1" t="s">
        <v>1</v>
      </c>
      <c r="C1" t="s">
        <v>2</v>
      </c>
      <c r="D1" s="2" t="s">
        <v>109</v>
      </c>
      <c r="E1" t="s">
        <v>3</v>
      </c>
    </row>
    <row r="2" spans="1:5" x14ac:dyDescent="0.3">
      <c r="A2" t="s">
        <v>4</v>
      </c>
      <c r="B2" s="1">
        <v>45768</v>
      </c>
      <c r="C2" s="1">
        <v>45770</v>
      </c>
      <c r="D2" s="2">
        <f>C2-B2</f>
        <v>2</v>
      </c>
      <c r="E2" t="s">
        <v>5</v>
      </c>
    </row>
    <row r="3" spans="1:5" x14ac:dyDescent="0.3">
      <c r="A3" t="s">
        <v>6</v>
      </c>
      <c r="B3" s="1">
        <v>45771</v>
      </c>
      <c r="C3" s="1">
        <v>45776</v>
      </c>
      <c r="D3" s="2">
        <f t="shared" ref="D3:D66" si="0">C3-B3</f>
        <v>5</v>
      </c>
      <c r="E3" t="s">
        <v>7</v>
      </c>
    </row>
    <row r="4" spans="1:5" x14ac:dyDescent="0.3">
      <c r="A4" t="s">
        <v>8</v>
      </c>
      <c r="B4" s="1">
        <v>45755</v>
      </c>
      <c r="C4" s="1">
        <v>45758</v>
      </c>
      <c r="D4" s="2">
        <f t="shared" si="0"/>
        <v>3</v>
      </c>
      <c r="E4" t="s">
        <v>5</v>
      </c>
    </row>
    <row r="5" spans="1:5" x14ac:dyDescent="0.3">
      <c r="A5" t="s">
        <v>9</v>
      </c>
      <c r="B5" s="1">
        <v>45769</v>
      </c>
      <c r="C5" s="1">
        <v>45778</v>
      </c>
      <c r="D5" s="2">
        <f t="shared" si="0"/>
        <v>9</v>
      </c>
      <c r="E5" t="s">
        <v>5</v>
      </c>
    </row>
    <row r="6" spans="1:5" x14ac:dyDescent="0.3">
      <c r="A6" t="s">
        <v>10</v>
      </c>
      <c r="B6" s="1">
        <v>45766</v>
      </c>
      <c r="C6" s="1">
        <v>45773</v>
      </c>
      <c r="D6" s="2">
        <f t="shared" si="0"/>
        <v>7</v>
      </c>
      <c r="E6" t="s">
        <v>5</v>
      </c>
    </row>
    <row r="7" spans="1:5" x14ac:dyDescent="0.3">
      <c r="A7" t="s">
        <v>11</v>
      </c>
      <c r="B7" s="1">
        <v>45748</v>
      </c>
      <c r="C7" s="1">
        <v>45750</v>
      </c>
      <c r="D7" s="2">
        <f t="shared" si="0"/>
        <v>2</v>
      </c>
      <c r="E7" t="s">
        <v>7</v>
      </c>
    </row>
    <row r="8" spans="1:5" x14ac:dyDescent="0.3">
      <c r="A8" t="s">
        <v>12</v>
      </c>
      <c r="B8" s="1">
        <v>45755</v>
      </c>
      <c r="C8" s="1">
        <v>45764</v>
      </c>
      <c r="D8" s="2">
        <f t="shared" si="0"/>
        <v>9</v>
      </c>
      <c r="E8" t="s">
        <v>13</v>
      </c>
    </row>
    <row r="9" spans="1:5" x14ac:dyDescent="0.3">
      <c r="A9" t="s">
        <v>14</v>
      </c>
      <c r="B9" s="1">
        <v>45748</v>
      </c>
      <c r="C9" s="1">
        <v>45757</v>
      </c>
      <c r="D9" s="2">
        <f t="shared" si="0"/>
        <v>9</v>
      </c>
      <c r="E9" t="s">
        <v>7</v>
      </c>
    </row>
    <row r="10" spans="1:5" x14ac:dyDescent="0.3">
      <c r="A10" t="s">
        <v>15</v>
      </c>
      <c r="B10" s="1">
        <v>45770</v>
      </c>
      <c r="C10" s="1">
        <v>45779</v>
      </c>
      <c r="D10" s="2">
        <f t="shared" si="0"/>
        <v>9</v>
      </c>
      <c r="E10" t="s">
        <v>16</v>
      </c>
    </row>
    <row r="11" spans="1:5" x14ac:dyDescent="0.3">
      <c r="A11" t="s">
        <v>17</v>
      </c>
      <c r="B11" s="1">
        <v>45755</v>
      </c>
      <c r="C11" s="1">
        <v>45763</v>
      </c>
      <c r="D11" s="2">
        <f t="shared" si="0"/>
        <v>8</v>
      </c>
      <c r="E11" t="s">
        <v>13</v>
      </c>
    </row>
    <row r="12" spans="1:5" x14ac:dyDescent="0.3">
      <c r="A12" t="s">
        <v>18</v>
      </c>
      <c r="B12" s="1">
        <v>45756</v>
      </c>
      <c r="C12" s="1">
        <v>45757</v>
      </c>
      <c r="D12" s="2">
        <f t="shared" si="0"/>
        <v>1</v>
      </c>
      <c r="E12" t="s">
        <v>7</v>
      </c>
    </row>
    <row r="13" spans="1:5" x14ac:dyDescent="0.3">
      <c r="A13" t="s">
        <v>19</v>
      </c>
      <c r="B13" s="1">
        <v>45770</v>
      </c>
      <c r="C13" s="1">
        <v>45777</v>
      </c>
      <c r="D13" s="2">
        <f t="shared" si="0"/>
        <v>7</v>
      </c>
      <c r="E13" t="s">
        <v>20</v>
      </c>
    </row>
    <row r="14" spans="1:5" x14ac:dyDescent="0.3">
      <c r="A14" t="s">
        <v>21</v>
      </c>
      <c r="B14" s="1">
        <v>45756</v>
      </c>
      <c r="C14" s="1">
        <v>45759</v>
      </c>
      <c r="D14" s="2">
        <f t="shared" si="0"/>
        <v>3</v>
      </c>
      <c r="E14" t="s">
        <v>7</v>
      </c>
    </row>
    <row r="15" spans="1:5" x14ac:dyDescent="0.3">
      <c r="A15" t="s">
        <v>22</v>
      </c>
      <c r="B15" s="1">
        <v>45772</v>
      </c>
      <c r="C15" s="1">
        <v>45778</v>
      </c>
      <c r="D15" s="2">
        <f t="shared" si="0"/>
        <v>6</v>
      </c>
      <c r="E15" t="s">
        <v>5</v>
      </c>
    </row>
    <row r="16" spans="1:5" x14ac:dyDescent="0.3">
      <c r="A16" t="s">
        <v>23</v>
      </c>
      <c r="B16" s="1">
        <v>45750</v>
      </c>
      <c r="C16" s="1">
        <v>45757</v>
      </c>
      <c r="D16" s="2">
        <f t="shared" si="0"/>
        <v>7</v>
      </c>
      <c r="E16" t="s">
        <v>5</v>
      </c>
    </row>
    <row r="17" spans="1:5" x14ac:dyDescent="0.3">
      <c r="A17" t="s">
        <v>24</v>
      </c>
      <c r="B17" s="1">
        <v>45759</v>
      </c>
      <c r="C17" s="1">
        <v>45765</v>
      </c>
      <c r="D17" s="2">
        <f t="shared" si="0"/>
        <v>6</v>
      </c>
      <c r="E17" t="s">
        <v>13</v>
      </c>
    </row>
    <row r="18" spans="1:5" x14ac:dyDescent="0.3">
      <c r="A18" t="s">
        <v>25</v>
      </c>
      <c r="B18" s="1">
        <v>45756</v>
      </c>
      <c r="C18" s="1">
        <v>45757</v>
      </c>
      <c r="D18" s="2">
        <f t="shared" si="0"/>
        <v>1</v>
      </c>
      <c r="E18" t="s">
        <v>16</v>
      </c>
    </row>
    <row r="19" spans="1:5" x14ac:dyDescent="0.3">
      <c r="A19" t="s">
        <v>26</v>
      </c>
      <c r="B19" s="1">
        <v>45765</v>
      </c>
      <c r="C19" s="1">
        <v>45767</v>
      </c>
      <c r="D19" s="2">
        <f t="shared" si="0"/>
        <v>2</v>
      </c>
      <c r="E19" t="s">
        <v>16</v>
      </c>
    </row>
    <row r="20" spans="1:5" x14ac:dyDescent="0.3">
      <c r="A20" t="s">
        <v>27</v>
      </c>
      <c r="B20" s="1">
        <v>45750</v>
      </c>
      <c r="C20" s="1">
        <v>45759</v>
      </c>
      <c r="D20" s="2">
        <f t="shared" si="0"/>
        <v>9</v>
      </c>
      <c r="E20" t="s">
        <v>20</v>
      </c>
    </row>
    <row r="21" spans="1:5" x14ac:dyDescent="0.3">
      <c r="A21" t="s">
        <v>28</v>
      </c>
      <c r="B21" s="1">
        <v>45774</v>
      </c>
      <c r="C21" s="1">
        <v>45784</v>
      </c>
      <c r="D21" s="2">
        <f t="shared" si="0"/>
        <v>10</v>
      </c>
      <c r="E21" t="s">
        <v>20</v>
      </c>
    </row>
    <row r="22" spans="1:5" x14ac:dyDescent="0.3">
      <c r="A22" t="s">
        <v>29</v>
      </c>
      <c r="B22" s="1">
        <v>45766</v>
      </c>
      <c r="C22" s="1">
        <v>45770</v>
      </c>
      <c r="D22" s="2">
        <f t="shared" si="0"/>
        <v>4</v>
      </c>
      <c r="E22" t="s">
        <v>5</v>
      </c>
    </row>
    <row r="23" spans="1:5" x14ac:dyDescent="0.3">
      <c r="A23" t="s">
        <v>30</v>
      </c>
      <c r="B23" s="1">
        <v>45749</v>
      </c>
      <c r="C23" s="1">
        <v>45753</v>
      </c>
      <c r="D23" s="2">
        <f t="shared" si="0"/>
        <v>4</v>
      </c>
      <c r="E23" t="s">
        <v>20</v>
      </c>
    </row>
    <row r="24" spans="1:5" x14ac:dyDescent="0.3">
      <c r="A24" t="s">
        <v>31</v>
      </c>
      <c r="B24" s="1">
        <v>45750</v>
      </c>
      <c r="C24" s="1">
        <v>45754</v>
      </c>
      <c r="D24" s="2">
        <f t="shared" si="0"/>
        <v>4</v>
      </c>
      <c r="E24" t="s">
        <v>5</v>
      </c>
    </row>
    <row r="25" spans="1:5" x14ac:dyDescent="0.3">
      <c r="A25" t="s">
        <v>32</v>
      </c>
      <c r="B25" s="1">
        <v>45760</v>
      </c>
      <c r="C25" s="1">
        <v>45765</v>
      </c>
      <c r="D25" s="2">
        <f t="shared" si="0"/>
        <v>5</v>
      </c>
      <c r="E25" t="s">
        <v>16</v>
      </c>
    </row>
    <row r="26" spans="1:5" x14ac:dyDescent="0.3">
      <c r="A26" t="s">
        <v>33</v>
      </c>
      <c r="B26" s="1">
        <v>45768</v>
      </c>
      <c r="C26" s="1">
        <v>45774</v>
      </c>
      <c r="D26" s="2">
        <f t="shared" si="0"/>
        <v>6</v>
      </c>
      <c r="E26" t="s">
        <v>7</v>
      </c>
    </row>
    <row r="27" spans="1:5" x14ac:dyDescent="0.3">
      <c r="A27" t="s">
        <v>34</v>
      </c>
      <c r="B27" s="1">
        <v>45759</v>
      </c>
      <c r="C27" s="1">
        <v>45765</v>
      </c>
      <c r="D27" s="2">
        <f t="shared" si="0"/>
        <v>6</v>
      </c>
      <c r="E27" t="s">
        <v>7</v>
      </c>
    </row>
    <row r="28" spans="1:5" x14ac:dyDescent="0.3">
      <c r="A28" t="s">
        <v>35</v>
      </c>
      <c r="B28" s="1">
        <v>45769</v>
      </c>
      <c r="C28" s="1">
        <v>45774</v>
      </c>
      <c r="D28" s="2">
        <f t="shared" si="0"/>
        <v>5</v>
      </c>
      <c r="E28" t="s">
        <v>5</v>
      </c>
    </row>
    <row r="29" spans="1:5" x14ac:dyDescent="0.3">
      <c r="A29" t="s">
        <v>36</v>
      </c>
      <c r="B29" s="1">
        <v>45767</v>
      </c>
      <c r="C29" s="1">
        <v>45770</v>
      </c>
      <c r="D29" s="2">
        <f t="shared" si="0"/>
        <v>3</v>
      </c>
      <c r="E29" t="s">
        <v>13</v>
      </c>
    </row>
    <row r="30" spans="1:5" x14ac:dyDescent="0.3">
      <c r="A30" t="s">
        <v>37</v>
      </c>
      <c r="B30" s="1">
        <v>45771</v>
      </c>
      <c r="C30" s="1">
        <v>45775</v>
      </c>
      <c r="D30" s="2">
        <f t="shared" si="0"/>
        <v>4</v>
      </c>
      <c r="E30" t="s">
        <v>7</v>
      </c>
    </row>
    <row r="31" spans="1:5" x14ac:dyDescent="0.3">
      <c r="A31" t="s">
        <v>38</v>
      </c>
      <c r="B31" s="1">
        <v>45762</v>
      </c>
      <c r="C31" s="1">
        <v>45769</v>
      </c>
      <c r="D31" s="2">
        <f t="shared" si="0"/>
        <v>7</v>
      </c>
      <c r="E31" t="s">
        <v>20</v>
      </c>
    </row>
    <row r="32" spans="1:5" x14ac:dyDescent="0.3">
      <c r="A32" t="s">
        <v>39</v>
      </c>
      <c r="B32" s="1">
        <v>45777</v>
      </c>
      <c r="C32" s="1">
        <v>45786</v>
      </c>
      <c r="D32" s="2">
        <f t="shared" si="0"/>
        <v>9</v>
      </c>
      <c r="E32" t="s">
        <v>7</v>
      </c>
    </row>
    <row r="33" spans="1:5" x14ac:dyDescent="0.3">
      <c r="A33" t="s">
        <v>40</v>
      </c>
      <c r="B33" s="1">
        <v>45769</v>
      </c>
      <c r="C33" s="1">
        <v>45775</v>
      </c>
      <c r="D33" s="2">
        <f t="shared" si="0"/>
        <v>6</v>
      </c>
      <c r="E33" t="s">
        <v>5</v>
      </c>
    </row>
    <row r="34" spans="1:5" x14ac:dyDescent="0.3">
      <c r="A34" t="s">
        <v>41</v>
      </c>
      <c r="B34" s="1">
        <v>45755</v>
      </c>
      <c r="C34" s="1">
        <v>45756</v>
      </c>
      <c r="D34" s="2">
        <f t="shared" si="0"/>
        <v>1</v>
      </c>
      <c r="E34" t="s">
        <v>20</v>
      </c>
    </row>
    <row r="35" spans="1:5" x14ac:dyDescent="0.3">
      <c r="A35" t="s">
        <v>42</v>
      </c>
      <c r="B35" s="1">
        <v>45760</v>
      </c>
      <c r="C35" s="1">
        <v>45765</v>
      </c>
      <c r="D35" s="2">
        <f t="shared" si="0"/>
        <v>5</v>
      </c>
      <c r="E35" t="s">
        <v>5</v>
      </c>
    </row>
    <row r="36" spans="1:5" x14ac:dyDescent="0.3">
      <c r="A36" t="s">
        <v>43</v>
      </c>
      <c r="B36" s="1">
        <v>45754</v>
      </c>
      <c r="C36" s="1">
        <v>45764</v>
      </c>
      <c r="D36" s="2">
        <f t="shared" si="0"/>
        <v>10</v>
      </c>
      <c r="E36" t="s">
        <v>20</v>
      </c>
    </row>
    <row r="37" spans="1:5" x14ac:dyDescent="0.3">
      <c r="A37" t="s">
        <v>44</v>
      </c>
      <c r="B37" s="1">
        <v>45754</v>
      </c>
      <c r="C37" s="1">
        <v>45762</v>
      </c>
      <c r="D37" s="2">
        <f t="shared" si="0"/>
        <v>8</v>
      </c>
      <c r="E37" t="s">
        <v>16</v>
      </c>
    </row>
    <row r="38" spans="1:5" x14ac:dyDescent="0.3">
      <c r="A38" t="s">
        <v>45</v>
      </c>
      <c r="B38" s="1">
        <v>45776</v>
      </c>
      <c r="C38" s="1">
        <v>45784</v>
      </c>
      <c r="D38" s="2">
        <f t="shared" si="0"/>
        <v>8</v>
      </c>
      <c r="E38" t="s">
        <v>7</v>
      </c>
    </row>
    <row r="39" spans="1:5" x14ac:dyDescent="0.3">
      <c r="A39" t="s">
        <v>46</v>
      </c>
      <c r="B39" s="1">
        <v>45756</v>
      </c>
      <c r="C39" s="1">
        <v>45759</v>
      </c>
      <c r="D39" s="2">
        <f t="shared" si="0"/>
        <v>3</v>
      </c>
      <c r="E39" t="s">
        <v>7</v>
      </c>
    </row>
    <row r="40" spans="1:5" x14ac:dyDescent="0.3">
      <c r="A40" t="s">
        <v>47</v>
      </c>
      <c r="B40" s="1">
        <v>45771</v>
      </c>
      <c r="C40" s="1">
        <v>45780</v>
      </c>
      <c r="D40" s="2">
        <f t="shared" si="0"/>
        <v>9</v>
      </c>
      <c r="E40" t="s">
        <v>13</v>
      </c>
    </row>
    <row r="41" spans="1:5" x14ac:dyDescent="0.3">
      <c r="A41" t="s">
        <v>48</v>
      </c>
      <c r="B41" s="1">
        <v>45756</v>
      </c>
      <c r="C41" s="1">
        <v>45766</v>
      </c>
      <c r="D41" s="2">
        <f t="shared" si="0"/>
        <v>10</v>
      </c>
      <c r="E41" t="s">
        <v>16</v>
      </c>
    </row>
    <row r="42" spans="1:5" x14ac:dyDescent="0.3">
      <c r="A42" t="s">
        <v>49</v>
      </c>
      <c r="B42" s="1">
        <v>45776</v>
      </c>
      <c r="C42" s="1">
        <v>45786</v>
      </c>
      <c r="D42" s="2">
        <f t="shared" si="0"/>
        <v>10</v>
      </c>
      <c r="E42" t="s">
        <v>16</v>
      </c>
    </row>
    <row r="43" spans="1:5" x14ac:dyDescent="0.3">
      <c r="A43" t="s">
        <v>50</v>
      </c>
      <c r="B43" s="1">
        <v>45759</v>
      </c>
      <c r="C43" s="1">
        <v>45763</v>
      </c>
      <c r="D43" s="2">
        <f t="shared" si="0"/>
        <v>4</v>
      </c>
      <c r="E43" t="s">
        <v>7</v>
      </c>
    </row>
    <row r="44" spans="1:5" x14ac:dyDescent="0.3">
      <c r="A44" t="s">
        <v>51</v>
      </c>
      <c r="B44" s="1">
        <v>45764</v>
      </c>
      <c r="C44" s="1">
        <v>45772</v>
      </c>
      <c r="D44" s="2">
        <f t="shared" si="0"/>
        <v>8</v>
      </c>
      <c r="E44" t="s">
        <v>5</v>
      </c>
    </row>
    <row r="45" spans="1:5" x14ac:dyDescent="0.3">
      <c r="A45" t="s">
        <v>52</v>
      </c>
      <c r="B45" s="1">
        <v>45772</v>
      </c>
      <c r="C45" s="1">
        <v>45773</v>
      </c>
      <c r="D45" s="2">
        <f t="shared" si="0"/>
        <v>1</v>
      </c>
      <c r="E45" t="s">
        <v>5</v>
      </c>
    </row>
    <row r="46" spans="1:5" x14ac:dyDescent="0.3">
      <c r="A46" t="s">
        <v>53</v>
      </c>
      <c r="B46" s="1">
        <v>45752</v>
      </c>
      <c r="C46" s="1">
        <v>45755</v>
      </c>
      <c r="D46" s="2">
        <f t="shared" si="0"/>
        <v>3</v>
      </c>
      <c r="E46" t="s">
        <v>16</v>
      </c>
    </row>
    <row r="47" spans="1:5" x14ac:dyDescent="0.3">
      <c r="A47" t="s">
        <v>54</v>
      </c>
      <c r="B47" s="1">
        <v>45767</v>
      </c>
      <c r="C47" s="1">
        <v>45769</v>
      </c>
      <c r="D47" s="2">
        <f t="shared" si="0"/>
        <v>2</v>
      </c>
      <c r="E47" t="s">
        <v>16</v>
      </c>
    </row>
    <row r="48" spans="1:5" x14ac:dyDescent="0.3">
      <c r="A48" t="s">
        <v>55</v>
      </c>
      <c r="B48" s="1">
        <v>45760</v>
      </c>
      <c r="C48" s="1">
        <v>45770</v>
      </c>
      <c r="D48" s="2">
        <f t="shared" si="0"/>
        <v>10</v>
      </c>
      <c r="E48" t="s">
        <v>16</v>
      </c>
    </row>
    <row r="49" spans="1:5" x14ac:dyDescent="0.3">
      <c r="A49" t="s">
        <v>56</v>
      </c>
      <c r="B49" s="1">
        <v>45764</v>
      </c>
      <c r="C49" s="1">
        <v>45769</v>
      </c>
      <c r="D49" s="2">
        <f t="shared" si="0"/>
        <v>5</v>
      </c>
      <c r="E49" t="s">
        <v>13</v>
      </c>
    </row>
    <row r="50" spans="1:5" x14ac:dyDescent="0.3">
      <c r="A50" t="s">
        <v>57</v>
      </c>
      <c r="B50" s="1">
        <v>45775</v>
      </c>
      <c r="C50" s="1">
        <v>45776</v>
      </c>
      <c r="D50" s="2">
        <f t="shared" si="0"/>
        <v>1</v>
      </c>
      <c r="E50" t="s">
        <v>5</v>
      </c>
    </row>
    <row r="51" spans="1:5" x14ac:dyDescent="0.3">
      <c r="A51" t="s">
        <v>58</v>
      </c>
      <c r="B51" s="1">
        <v>45769</v>
      </c>
      <c r="C51" s="1">
        <v>45778</v>
      </c>
      <c r="D51" s="2">
        <f t="shared" si="0"/>
        <v>9</v>
      </c>
      <c r="E51" t="s">
        <v>20</v>
      </c>
    </row>
    <row r="52" spans="1:5" x14ac:dyDescent="0.3">
      <c r="A52" t="s">
        <v>59</v>
      </c>
      <c r="B52" s="1">
        <v>45772</v>
      </c>
      <c r="C52" s="1">
        <v>45778</v>
      </c>
      <c r="D52" s="2">
        <f t="shared" si="0"/>
        <v>6</v>
      </c>
      <c r="E52" t="s">
        <v>5</v>
      </c>
    </row>
    <row r="53" spans="1:5" x14ac:dyDescent="0.3">
      <c r="A53" t="s">
        <v>60</v>
      </c>
      <c r="B53" s="1">
        <v>45757</v>
      </c>
      <c r="C53" s="1">
        <v>45764</v>
      </c>
      <c r="D53" s="2">
        <f t="shared" si="0"/>
        <v>7</v>
      </c>
      <c r="E53" t="s">
        <v>7</v>
      </c>
    </row>
    <row r="54" spans="1:5" x14ac:dyDescent="0.3">
      <c r="A54" t="s">
        <v>61</v>
      </c>
      <c r="B54" s="1">
        <v>45762</v>
      </c>
      <c r="C54" s="1">
        <v>45763</v>
      </c>
      <c r="D54" s="2">
        <f t="shared" si="0"/>
        <v>1</v>
      </c>
      <c r="E54" t="s">
        <v>20</v>
      </c>
    </row>
    <row r="55" spans="1:5" x14ac:dyDescent="0.3">
      <c r="A55" t="s">
        <v>62</v>
      </c>
      <c r="B55" s="1">
        <v>45764</v>
      </c>
      <c r="C55" s="1">
        <v>45767</v>
      </c>
      <c r="D55" s="2">
        <f t="shared" si="0"/>
        <v>3</v>
      </c>
      <c r="E55" t="s">
        <v>13</v>
      </c>
    </row>
    <row r="56" spans="1:5" x14ac:dyDescent="0.3">
      <c r="A56" t="s">
        <v>63</v>
      </c>
      <c r="B56" s="1">
        <v>45777</v>
      </c>
      <c r="C56" s="1">
        <v>45779</v>
      </c>
      <c r="D56" s="2">
        <f t="shared" si="0"/>
        <v>2</v>
      </c>
      <c r="E56" t="s">
        <v>20</v>
      </c>
    </row>
    <row r="57" spans="1:5" x14ac:dyDescent="0.3">
      <c r="A57" t="s">
        <v>64</v>
      </c>
      <c r="B57" s="1">
        <v>45774</v>
      </c>
      <c r="C57" s="1">
        <v>45783</v>
      </c>
      <c r="D57" s="2">
        <f t="shared" si="0"/>
        <v>9</v>
      </c>
      <c r="E57" t="s">
        <v>13</v>
      </c>
    </row>
    <row r="58" spans="1:5" x14ac:dyDescent="0.3">
      <c r="A58" t="s">
        <v>65</v>
      </c>
      <c r="B58" s="1">
        <v>45754</v>
      </c>
      <c r="C58" s="1">
        <v>45757</v>
      </c>
      <c r="D58" s="2">
        <f t="shared" si="0"/>
        <v>3</v>
      </c>
      <c r="E58" t="s">
        <v>20</v>
      </c>
    </row>
    <row r="59" spans="1:5" x14ac:dyDescent="0.3">
      <c r="A59" t="s">
        <v>66</v>
      </c>
      <c r="B59" s="1">
        <v>45772</v>
      </c>
      <c r="C59" s="1">
        <v>45775</v>
      </c>
      <c r="D59" s="2">
        <f t="shared" si="0"/>
        <v>3</v>
      </c>
      <c r="E59" t="s">
        <v>13</v>
      </c>
    </row>
    <row r="60" spans="1:5" x14ac:dyDescent="0.3">
      <c r="A60" t="s">
        <v>67</v>
      </c>
      <c r="B60" s="1">
        <v>45772</v>
      </c>
      <c r="C60" s="1">
        <v>45781</v>
      </c>
      <c r="D60" s="2">
        <f t="shared" si="0"/>
        <v>9</v>
      </c>
      <c r="E60" t="s">
        <v>5</v>
      </c>
    </row>
    <row r="61" spans="1:5" x14ac:dyDescent="0.3">
      <c r="A61" t="s">
        <v>68</v>
      </c>
      <c r="B61" s="1">
        <v>45767</v>
      </c>
      <c r="C61" s="1">
        <v>45773</v>
      </c>
      <c r="D61" s="2">
        <f t="shared" si="0"/>
        <v>6</v>
      </c>
      <c r="E61" t="s">
        <v>16</v>
      </c>
    </row>
    <row r="62" spans="1:5" x14ac:dyDescent="0.3">
      <c r="A62" t="s">
        <v>69</v>
      </c>
      <c r="B62" s="1">
        <v>45748</v>
      </c>
      <c r="C62" s="1">
        <v>45750</v>
      </c>
      <c r="D62" s="2">
        <f t="shared" si="0"/>
        <v>2</v>
      </c>
      <c r="E62" t="s">
        <v>20</v>
      </c>
    </row>
    <row r="63" spans="1:5" x14ac:dyDescent="0.3">
      <c r="A63" t="s">
        <v>70</v>
      </c>
      <c r="B63" s="1">
        <v>45776</v>
      </c>
      <c r="C63" s="1">
        <v>45781</v>
      </c>
      <c r="D63" s="2">
        <f t="shared" si="0"/>
        <v>5</v>
      </c>
      <c r="E63" t="s">
        <v>7</v>
      </c>
    </row>
    <row r="64" spans="1:5" x14ac:dyDescent="0.3">
      <c r="A64" t="s">
        <v>71</v>
      </c>
      <c r="B64" s="1">
        <v>45749</v>
      </c>
      <c r="C64" s="1">
        <v>45753</v>
      </c>
      <c r="D64" s="2">
        <f t="shared" si="0"/>
        <v>4</v>
      </c>
      <c r="E64" t="s">
        <v>13</v>
      </c>
    </row>
    <row r="65" spans="1:5" x14ac:dyDescent="0.3">
      <c r="A65" t="s">
        <v>72</v>
      </c>
      <c r="B65" s="1">
        <v>45750</v>
      </c>
      <c r="C65" s="1">
        <v>45752</v>
      </c>
      <c r="D65" s="2">
        <f t="shared" si="0"/>
        <v>2</v>
      </c>
      <c r="E65" t="s">
        <v>16</v>
      </c>
    </row>
    <row r="66" spans="1:5" x14ac:dyDescent="0.3">
      <c r="A66" t="s">
        <v>73</v>
      </c>
      <c r="B66" s="1">
        <v>45774</v>
      </c>
      <c r="C66" s="1">
        <v>45776</v>
      </c>
      <c r="D66" s="2">
        <f t="shared" si="0"/>
        <v>2</v>
      </c>
      <c r="E66" t="s">
        <v>13</v>
      </c>
    </row>
    <row r="67" spans="1:5" x14ac:dyDescent="0.3">
      <c r="A67" t="s">
        <v>74</v>
      </c>
      <c r="B67" s="1">
        <v>45772</v>
      </c>
      <c r="C67" s="1">
        <v>45775</v>
      </c>
      <c r="D67" s="2">
        <f t="shared" ref="D67:D101" si="1">C67-B67</f>
        <v>3</v>
      </c>
      <c r="E67" t="s">
        <v>7</v>
      </c>
    </row>
    <row r="68" spans="1:5" x14ac:dyDescent="0.3">
      <c r="A68" t="s">
        <v>75</v>
      </c>
      <c r="B68" s="1">
        <v>45769</v>
      </c>
      <c r="C68" s="1">
        <v>45777</v>
      </c>
      <c r="D68" s="2">
        <f t="shared" si="1"/>
        <v>8</v>
      </c>
      <c r="E68" t="s">
        <v>13</v>
      </c>
    </row>
    <row r="69" spans="1:5" x14ac:dyDescent="0.3">
      <c r="A69" t="s">
        <v>76</v>
      </c>
      <c r="B69" s="1">
        <v>45753</v>
      </c>
      <c r="C69" s="1">
        <v>45758</v>
      </c>
      <c r="D69" s="2">
        <f t="shared" si="1"/>
        <v>5</v>
      </c>
      <c r="E69" t="s">
        <v>13</v>
      </c>
    </row>
    <row r="70" spans="1:5" x14ac:dyDescent="0.3">
      <c r="A70" t="s">
        <v>77</v>
      </c>
      <c r="B70" s="1">
        <v>45775</v>
      </c>
      <c r="C70" s="1">
        <v>45785</v>
      </c>
      <c r="D70" s="2">
        <f t="shared" si="1"/>
        <v>10</v>
      </c>
      <c r="E70" t="s">
        <v>16</v>
      </c>
    </row>
    <row r="71" spans="1:5" x14ac:dyDescent="0.3">
      <c r="A71" t="s">
        <v>78</v>
      </c>
      <c r="B71" s="1">
        <v>45754</v>
      </c>
      <c r="C71" s="1">
        <v>45763</v>
      </c>
      <c r="D71" s="2">
        <f t="shared" si="1"/>
        <v>9</v>
      </c>
      <c r="E71" t="s">
        <v>7</v>
      </c>
    </row>
    <row r="72" spans="1:5" x14ac:dyDescent="0.3">
      <c r="A72" t="s">
        <v>79</v>
      </c>
      <c r="B72" s="1">
        <v>45770</v>
      </c>
      <c r="C72" s="1">
        <v>45775</v>
      </c>
      <c r="D72" s="2">
        <f t="shared" si="1"/>
        <v>5</v>
      </c>
      <c r="E72" t="s">
        <v>16</v>
      </c>
    </row>
    <row r="73" spans="1:5" x14ac:dyDescent="0.3">
      <c r="A73" t="s">
        <v>80</v>
      </c>
      <c r="B73" s="1">
        <v>45769</v>
      </c>
      <c r="C73" s="1">
        <v>45775</v>
      </c>
      <c r="D73" s="2">
        <f t="shared" si="1"/>
        <v>6</v>
      </c>
      <c r="E73" t="s">
        <v>16</v>
      </c>
    </row>
    <row r="74" spans="1:5" x14ac:dyDescent="0.3">
      <c r="A74" t="s">
        <v>81</v>
      </c>
      <c r="B74" s="1">
        <v>45776</v>
      </c>
      <c r="C74" s="1">
        <v>45785</v>
      </c>
      <c r="D74" s="2">
        <f t="shared" si="1"/>
        <v>9</v>
      </c>
      <c r="E74" t="s">
        <v>16</v>
      </c>
    </row>
    <row r="75" spans="1:5" x14ac:dyDescent="0.3">
      <c r="A75" t="s">
        <v>82</v>
      </c>
      <c r="B75" s="1">
        <v>45751</v>
      </c>
      <c r="C75" s="1">
        <v>45755</v>
      </c>
      <c r="D75" s="2">
        <f t="shared" si="1"/>
        <v>4</v>
      </c>
      <c r="E75" t="s">
        <v>7</v>
      </c>
    </row>
    <row r="76" spans="1:5" x14ac:dyDescent="0.3">
      <c r="A76" t="s">
        <v>83</v>
      </c>
      <c r="B76" s="1">
        <v>45750</v>
      </c>
      <c r="C76" s="1">
        <v>45756</v>
      </c>
      <c r="D76" s="2">
        <f t="shared" si="1"/>
        <v>6</v>
      </c>
      <c r="E76" t="s">
        <v>5</v>
      </c>
    </row>
    <row r="77" spans="1:5" x14ac:dyDescent="0.3">
      <c r="A77" t="s">
        <v>84</v>
      </c>
      <c r="B77" s="1">
        <v>45766</v>
      </c>
      <c r="C77" s="1">
        <v>45775</v>
      </c>
      <c r="D77" s="2">
        <f t="shared" si="1"/>
        <v>9</v>
      </c>
      <c r="E77" t="s">
        <v>7</v>
      </c>
    </row>
    <row r="78" spans="1:5" x14ac:dyDescent="0.3">
      <c r="A78" t="s">
        <v>85</v>
      </c>
      <c r="B78" s="1">
        <v>45766</v>
      </c>
      <c r="C78" s="1">
        <v>45770</v>
      </c>
      <c r="D78" s="2">
        <f t="shared" si="1"/>
        <v>4</v>
      </c>
      <c r="E78" t="s">
        <v>5</v>
      </c>
    </row>
    <row r="79" spans="1:5" x14ac:dyDescent="0.3">
      <c r="A79" t="s">
        <v>86</v>
      </c>
      <c r="B79" s="1">
        <v>45750</v>
      </c>
      <c r="C79" s="1">
        <v>45751</v>
      </c>
      <c r="D79" s="2">
        <f t="shared" si="1"/>
        <v>1</v>
      </c>
      <c r="E79" t="s">
        <v>7</v>
      </c>
    </row>
    <row r="80" spans="1:5" x14ac:dyDescent="0.3">
      <c r="A80" t="s">
        <v>87</v>
      </c>
      <c r="B80" s="1">
        <v>45750</v>
      </c>
      <c r="C80" s="1">
        <v>45751</v>
      </c>
      <c r="D80" s="2">
        <f t="shared" si="1"/>
        <v>1</v>
      </c>
      <c r="E80" t="s">
        <v>20</v>
      </c>
    </row>
    <row r="81" spans="1:5" x14ac:dyDescent="0.3">
      <c r="A81" t="s">
        <v>88</v>
      </c>
      <c r="B81" s="1">
        <v>45750</v>
      </c>
      <c r="C81" s="1">
        <v>45759</v>
      </c>
      <c r="D81" s="2">
        <f t="shared" si="1"/>
        <v>9</v>
      </c>
      <c r="E81" t="s">
        <v>7</v>
      </c>
    </row>
    <row r="82" spans="1:5" x14ac:dyDescent="0.3">
      <c r="A82" t="s">
        <v>89</v>
      </c>
      <c r="B82" s="1">
        <v>45756</v>
      </c>
      <c r="C82" s="1">
        <v>45764</v>
      </c>
      <c r="D82" s="2">
        <f t="shared" si="1"/>
        <v>8</v>
      </c>
      <c r="E82" t="s">
        <v>7</v>
      </c>
    </row>
    <row r="83" spans="1:5" x14ac:dyDescent="0.3">
      <c r="A83" t="s">
        <v>90</v>
      </c>
      <c r="B83" s="1">
        <v>45765</v>
      </c>
      <c r="C83" s="1">
        <v>45768</v>
      </c>
      <c r="D83" s="2">
        <f t="shared" si="1"/>
        <v>3</v>
      </c>
      <c r="E83" t="s">
        <v>13</v>
      </c>
    </row>
    <row r="84" spans="1:5" x14ac:dyDescent="0.3">
      <c r="A84" t="s">
        <v>91</v>
      </c>
      <c r="B84" s="1">
        <v>45766</v>
      </c>
      <c r="C84" s="1">
        <v>45774</v>
      </c>
      <c r="D84" s="2">
        <f t="shared" si="1"/>
        <v>8</v>
      </c>
      <c r="E84" t="s">
        <v>7</v>
      </c>
    </row>
    <row r="85" spans="1:5" x14ac:dyDescent="0.3">
      <c r="A85" t="s">
        <v>92</v>
      </c>
      <c r="B85" s="1">
        <v>45773</v>
      </c>
      <c r="C85" s="1">
        <v>45781</v>
      </c>
      <c r="D85" s="2">
        <f t="shared" si="1"/>
        <v>8</v>
      </c>
      <c r="E85" t="s">
        <v>16</v>
      </c>
    </row>
    <row r="86" spans="1:5" x14ac:dyDescent="0.3">
      <c r="A86" t="s">
        <v>93</v>
      </c>
      <c r="B86" s="1">
        <v>45754</v>
      </c>
      <c r="C86" s="1">
        <v>45756</v>
      </c>
      <c r="D86" s="2">
        <f t="shared" si="1"/>
        <v>2</v>
      </c>
      <c r="E86" t="s">
        <v>5</v>
      </c>
    </row>
    <row r="87" spans="1:5" x14ac:dyDescent="0.3">
      <c r="A87" t="s">
        <v>94</v>
      </c>
      <c r="B87" s="1">
        <v>45769</v>
      </c>
      <c r="C87" s="1">
        <v>45776</v>
      </c>
      <c r="D87" s="2">
        <f t="shared" si="1"/>
        <v>7</v>
      </c>
      <c r="E87" t="s">
        <v>20</v>
      </c>
    </row>
    <row r="88" spans="1:5" x14ac:dyDescent="0.3">
      <c r="A88" t="s">
        <v>95</v>
      </c>
      <c r="B88" s="1">
        <v>45761</v>
      </c>
      <c r="C88" s="1">
        <v>45768</v>
      </c>
      <c r="D88" s="2">
        <f t="shared" si="1"/>
        <v>7</v>
      </c>
      <c r="E88" t="s">
        <v>16</v>
      </c>
    </row>
    <row r="89" spans="1:5" x14ac:dyDescent="0.3">
      <c r="A89" t="s">
        <v>96</v>
      </c>
      <c r="B89" s="1">
        <v>45775</v>
      </c>
      <c r="C89" s="1">
        <v>45776</v>
      </c>
      <c r="D89" s="2">
        <f t="shared" si="1"/>
        <v>1</v>
      </c>
      <c r="E89" t="s">
        <v>5</v>
      </c>
    </row>
    <row r="90" spans="1:5" x14ac:dyDescent="0.3">
      <c r="A90" t="s">
        <v>97</v>
      </c>
      <c r="B90" s="1">
        <v>45749</v>
      </c>
      <c r="C90" s="1">
        <v>45756</v>
      </c>
      <c r="D90" s="2">
        <f t="shared" si="1"/>
        <v>7</v>
      </c>
      <c r="E90" t="s">
        <v>20</v>
      </c>
    </row>
    <row r="91" spans="1:5" x14ac:dyDescent="0.3">
      <c r="A91" t="s">
        <v>98</v>
      </c>
      <c r="B91" s="1">
        <v>45773</v>
      </c>
      <c r="C91" s="1">
        <v>45775</v>
      </c>
      <c r="D91" s="2">
        <f t="shared" si="1"/>
        <v>2</v>
      </c>
      <c r="E91" t="s">
        <v>7</v>
      </c>
    </row>
    <row r="92" spans="1:5" x14ac:dyDescent="0.3">
      <c r="A92" t="s">
        <v>99</v>
      </c>
      <c r="B92" s="1">
        <v>45754</v>
      </c>
      <c r="C92" s="1">
        <v>45758</v>
      </c>
      <c r="D92" s="2">
        <f t="shared" si="1"/>
        <v>4</v>
      </c>
      <c r="E92" t="s">
        <v>13</v>
      </c>
    </row>
    <row r="93" spans="1:5" x14ac:dyDescent="0.3">
      <c r="A93" t="s">
        <v>100</v>
      </c>
      <c r="B93" s="1">
        <v>45762</v>
      </c>
      <c r="C93" s="1">
        <v>45765</v>
      </c>
      <c r="D93" s="2">
        <f t="shared" si="1"/>
        <v>3</v>
      </c>
      <c r="E93" t="s">
        <v>16</v>
      </c>
    </row>
    <row r="94" spans="1:5" x14ac:dyDescent="0.3">
      <c r="A94" t="s">
        <v>101</v>
      </c>
      <c r="B94" s="1">
        <v>45753</v>
      </c>
      <c r="C94" s="1">
        <v>45758</v>
      </c>
      <c r="D94" s="2">
        <f t="shared" si="1"/>
        <v>5</v>
      </c>
      <c r="E94" t="s">
        <v>16</v>
      </c>
    </row>
    <row r="95" spans="1:5" x14ac:dyDescent="0.3">
      <c r="A95" t="s">
        <v>102</v>
      </c>
      <c r="B95" s="1">
        <v>45755</v>
      </c>
      <c r="C95" s="1">
        <v>45757</v>
      </c>
      <c r="D95" s="2">
        <f t="shared" si="1"/>
        <v>2</v>
      </c>
      <c r="E95" t="s">
        <v>16</v>
      </c>
    </row>
    <row r="96" spans="1:5" x14ac:dyDescent="0.3">
      <c r="A96" t="s">
        <v>103</v>
      </c>
      <c r="B96" s="1">
        <v>45773</v>
      </c>
      <c r="C96" s="1">
        <v>45782</v>
      </c>
      <c r="D96" s="2">
        <f t="shared" si="1"/>
        <v>9</v>
      </c>
      <c r="E96" t="s">
        <v>5</v>
      </c>
    </row>
    <row r="97" spans="1:5" x14ac:dyDescent="0.3">
      <c r="A97" t="s">
        <v>104</v>
      </c>
      <c r="B97" s="1">
        <v>45749</v>
      </c>
      <c r="C97" s="1">
        <v>45758</v>
      </c>
      <c r="D97" s="2">
        <f t="shared" si="1"/>
        <v>9</v>
      </c>
      <c r="E97" t="s">
        <v>5</v>
      </c>
    </row>
    <row r="98" spans="1:5" x14ac:dyDescent="0.3">
      <c r="A98" t="s">
        <v>105</v>
      </c>
      <c r="B98" s="1">
        <v>45750</v>
      </c>
      <c r="C98" s="1">
        <v>45754</v>
      </c>
      <c r="D98" s="2">
        <f t="shared" si="1"/>
        <v>4</v>
      </c>
      <c r="E98" t="s">
        <v>7</v>
      </c>
    </row>
    <row r="99" spans="1:5" x14ac:dyDescent="0.3">
      <c r="A99" t="s">
        <v>106</v>
      </c>
      <c r="B99" s="1">
        <v>45761</v>
      </c>
      <c r="C99" s="1">
        <v>45769</v>
      </c>
      <c r="D99" s="2">
        <f t="shared" si="1"/>
        <v>8</v>
      </c>
      <c r="E99" t="s">
        <v>16</v>
      </c>
    </row>
    <row r="100" spans="1:5" x14ac:dyDescent="0.3">
      <c r="A100" t="s">
        <v>107</v>
      </c>
      <c r="B100" s="1">
        <v>45754</v>
      </c>
      <c r="C100" s="1">
        <v>45761</v>
      </c>
      <c r="D100" s="2">
        <f t="shared" si="1"/>
        <v>7</v>
      </c>
      <c r="E100" t="s">
        <v>5</v>
      </c>
    </row>
    <row r="101" spans="1:5" x14ac:dyDescent="0.3">
      <c r="A101" t="s">
        <v>108</v>
      </c>
      <c r="B101" s="1">
        <v>45753</v>
      </c>
      <c r="C101" s="1">
        <v>45760</v>
      </c>
      <c r="D101" s="2">
        <f t="shared" si="1"/>
        <v>7</v>
      </c>
      <c r="E101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Simulated_Patient_Flow_Data_for</vt:lpstr>
      <vt:lpstr>Admissions_Over_Time</vt:lpstr>
      <vt:lpstr>Discharges_Over_Time</vt:lpstr>
      <vt:lpstr>Avg_Stay_By_Unit</vt:lpstr>
      <vt:lpstr>Insights_Summary</vt:lpstr>
      <vt:lpstr>Cleaned data</vt:lpstr>
      <vt:lpstr>Insights_Summary!Print_Area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Seolhee Kim</dc:creator>
  <cp:lastModifiedBy>SEOLHEE KIM</cp:lastModifiedBy>
  <cp:lastPrinted>2025-04-27T23:54:25Z</cp:lastPrinted>
  <dcterms:created xsi:type="dcterms:W3CDTF">2025-04-27T23:59:06Z</dcterms:created>
  <dcterms:modified xsi:type="dcterms:W3CDTF">2025-04-27T23:59:06Z</dcterms:modified>
</cp:coreProperties>
</file>