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5ebb972c39622f1/Documents/Supply Chain/"/>
    </mc:Choice>
  </mc:AlternateContent>
  <xr:revisionPtr revIDLastSave="3324" documentId="13_ncr:1_{1911767A-1AD3-4FF3-9A48-697653632140}" xr6:coauthVersionLast="47" xr6:coauthVersionMax="47" xr10:uidLastSave="{620A911E-CC09-4F1C-AE70-EEBF7ABD54E6}"/>
  <bookViews>
    <workbookView minimized="1" xWindow="3420" yWindow="1464" windowWidth="17280" windowHeight="8880" firstSheet="17" activeTab="18" xr2:uid="{00000000-000D-0000-FFFF-FFFF00000000}"/>
  </bookViews>
  <sheets>
    <sheet name="Original Data" sheetId="21" r:id="rId1"/>
    <sheet name="Linear Regression" sheetId="22" r:id="rId2"/>
    <sheet name="Linear Regression Summary" sheetId="23" r:id="rId3"/>
    <sheet name="Quadratic" sheetId="24" r:id="rId4"/>
    <sheet name="Quadratic Regression Summary" sheetId="25" r:id="rId5"/>
    <sheet name="Exponential Regression" sheetId="26" r:id="rId6"/>
    <sheet name="Exponential Regression Summary" sheetId="27" r:id="rId7"/>
    <sheet name="Linear DV" sheetId="28" r:id="rId8"/>
    <sheet name="Linear DV Summary" sheetId="29" r:id="rId9"/>
    <sheet name="Quadratic DV " sheetId="30" r:id="rId10"/>
    <sheet name="Quadratic DV Summary" sheetId="32" r:id="rId11"/>
    <sheet name="Exponential" sheetId="33" r:id="rId12"/>
    <sheet name="Exponential DV Summary" sheetId="34" r:id="rId13"/>
    <sheet name="SF Model" sheetId="35" r:id="rId14"/>
    <sheet name="Linear DS" sheetId="36" r:id="rId15"/>
    <sheet name="Linear DS Summary" sheetId="38" r:id="rId16"/>
    <sheet name="Quadratic DS" sheetId="39" r:id="rId17"/>
    <sheet name="Quadratic DS Summary" sheetId="40" r:id="rId18"/>
    <sheet name="Exponential DS" sheetId="41" r:id="rId19"/>
    <sheet name="Exponential DS Summary" sheetId="42" r:id="rId20"/>
    <sheet name="Comparisons " sheetId="44" r:id="rId21"/>
    <sheet name="2020" sheetId="20" r:id="rId22"/>
    <sheet name="2019" sheetId="19" r:id="rId23"/>
    <sheet name="2018" sheetId="18" r:id="rId24"/>
    <sheet name="2017" sheetId="17" r:id="rId25"/>
    <sheet name="2016" sheetId="16" r:id="rId26"/>
    <sheet name="2015" sheetId="15" r:id="rId27"/>
    <sheet name="2014" sheetId="14" r:id="rId28"/>
    <sheet name="2013" sheetId="12" r:id="rId29"/>
    <sheet name="2012" sheetId="11" r:id="rId30"/>
    <sheet name="2011" sheetId="10" r:id="rId31"/>
    <sheet name="2010" sheetId="9" r:id="rId32"/>
    <sheet name="2009" sheetId="8" r:id="rId33"/>
    <sheet name="2008" sheetId="7" r:id="rId34"/>
    <sheet name="2007" sheetId="6" r:id="rId35"/>
    <sheet name="2006" sheetId="5" r:id="rId36"/>
    <sheet name="2005" sheetId="4" r:id="rId3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1" l="1"/>
  <c r="H16" i="35"/>
  <c r="F16" i="35"/>
  <c r="G5" i="33"/>
  <c r="D28" i="23" l="1"/>
  <c r="H25" i="23"/>
  <c r="G37" i="32"/>
  <c r="F37" i="32"/>
  <c r="P37" i="42"/>
  <c r="S25" i="42"/>
  <c r="Q26" i="42"/>
  <c r="Q25" i="42"/>
  <c r="Q27" i="42"/>
  <c r="Q28" i="42"/>
  <c r="Q29" i="42"/>
  <c r="Q30" i="42"/>
  <c r="S30" i="42" s="1"/>
  <c r="Q31" i="42"/>
  <c r="S31" i="42" s="1"/>
  <c r="Q32" i="42"/>
  <c r="Q33" i="42"/>
  <c r="Q34" i="42"/>
  <c r="Q35" i="42"/>
  <c r="S35" i="42" s="1"/>
  <c r="Q36" i="42"/>
  <c r="S36" i="42" s="1"/>
  <c r="P26" i="42"/>
  <c r="P27" i="42"/>
  <c r="P28" i="42"/>
  <c r="P29" i="42"/>
  <c r="P30" i="42"/>
  <c r="P31" i="42"/>
  <c r="P32" i="42"/>
  <c r="P33" i="42"/>
  <c r="P34" i="42"/>
  <c r="P35" i="42"/>
  <c r="P36" i="42"/>
  <c r="P25" i="42"/>
  <c r="G26" i="40"/>
  <c r="D26" i="42"/>
  <c r="F26" i="42" s="1"/>
  <c r="H26" i="42" s="1"/>
  <c r="I26" i="42" s="1"/>
  <c r="D27" i="42"/>
  <c r="F27" i="42" s="1"/>
  <c r="H27" i="42" s="1"/>
  <c r="I27" i="42" s="1"/>
  <c r="D28" i="42"/>
  <c r="F28" i="42" s="1"/>
  <c r="H28" i="42" s="1"/>
  <c r="I28" i="42" s="1"/>
  <c r="D29" i="42"/>
  <c r="F29" i="42" s="1"/>
  <c r="H29" i="42" s="1"/>
  <c r="I29" i="42" s="1"/>
  <c r="D30" i="42"/>
  <c r="F30" i="42" s="1"/>
  <c r="H30" i="42" s="1"/>
  <c r="I30" i="42" s="1"/>
  <c r="D31" i="42"/>
  <c r="F31" i="42" s="1"/>
  <c r="H31" i="42" s="1"/>
  <c r="I31" i="42" s="1"/>
  <c r="D32" i="42"/>
  <c r="F32" i="42" s="1"/>
  <c r="H32" i="42" s="1"/>
  <c r="I32" i="42" s="1"/>
  <c r="D33" i="42"/>
  <c r="F33" i="42" s="1"/>
  <c r="H33" i="42" s="1"/>
  <c r="I33" i="42" s="1"/>
  <c r="D34" i="42"/>
  <c r="F34" i="42" s="1"/>
  <c r="H34" i="42" s="1"/>
  <c r="I34" i="42" s="1"/>
  <c r="D35" i="42"/>
  <c r="F35" i="42" s="1"/>
  <c r="H35" i="42" s="1"/>
  <c r="I35" i="42" s="1"/>
  <c r="D36" i="42"/>
  <c r="F36" i="42" s="1"/>
  <c r="H36" i="42" s="1"/>
  <c r="I36" i="42" s="1"/>
  <c r="D37" i="42"/>
  <c r="F37" i="42" s="1"/>
  <c r="H37" i="42" s="1"/>
  <c r="I37" i="42" s="1"/>
  <c r="D38" i="42"/>
  <c r="F38" i="42" s="1"/>
  <c r="H38" i="42" s="1"/>
  <c r="I38" i="42" s="1"/>
  <c r="D39" i="42"/>
  <c r="F39" i="42" s="1"/>
  <c r="H39" i="42" s="1"/>
  <c r="I39" i="42" s="1"/>
  <c r="D40" i="42"/>
  <c r="F40" i="42" s="1"/>
  <c r="H40" i="42" s="1"/>
  <c r="I40" i="42" s="1"/>
  <c r="D41" i="42"/>
  <c r="F41" i="42" s="1"/>
  <c r="H41" i="42" s="1"/>
  <c r="I41" i="42" s="1"/>
  <c r="D42" i="42"/>
  <c r="F42" i="42" s="1"/>
  <c r="H42" i="42" s="1"/>
  <c r="I42" i="42" s="1"/>
  <c r="D43" i="42"/>
  <c r="F43" i="42" s="1"/>
  <c r="H43" i="42" s="1"/>
  <c r="I43" i="42" s="1"/>
  <c r="D44" i="42"/>
  <c r="F44" i="42" s="1"/>
  <c r="H44" i="42" s="1"/>
  <c r="I44" i="42" s="1"/>
  <c r="D45" i="42"/>
  <c r="F45" i="42" s="1"/>
  <c r="H45" i="42" s="1"/>
  <c r="I45" i="42" s="1"/>
  <c r="D46" i="42"/>
  <c r="F46" i="42" s="1"/>
  <c r="H46" i="42" s="1"/>
  <c r="I46" i="42" s="1"/>
  <c r="D47" i="42"/>
  <c r="F47" i="42" s="1"/>
  <c r="H47" i="42" s="1"/>
  <c r="I47" i="42" s="1"/>
  <c r="D48" i="42"/>
  <c r="F48" i="42" s="1"/>
  <c r="H48" i="42" s="1"/>
  <c r="I48" i="42" s="1"/>
  <c r="D49" i="42"/>
  <c r="F49" i="42" s="1"/>
  <c r="H49" i="42" s="1"/>
  <c r="I49" i="42" s="1"/>
  <c r="D50" i="42"/>
  <c r="F50" i="42" s="1"/>
  <c r="H50" i="42" s="1"/>
  <c r="I50" i="42" s="1"/>
  <c r="D51" i="42"/>
  <c r="F51" i="42" s="1"/>
  <c r="H51" i="42" s="1"/>
  <c r="I51" i="42" s="1"/>
  <c r="D52" i="42"/>
  <c r="F52" i="42" s="1"/>
  <c r="H52" i="42" s="1"/>
  <c r="I52" i="42" s="1"/>
  <c r="D53" i="42"/>
  <c r="F53" i="42" s="1"/>
  <c r="H53" i="42" s="1"/>
  <c r="I53" i="42" s="1"/>
  <c r="D54" i="42"/>
  <c r="F54" i="42" s="1"/>
  <c r="H54" i="42" s="1"/>
  <c r="I54" i="42" s="1"/>
  <c r="D55" i="42"/>
  <c r="F55" i="42" s="1"/>
  <c r="H55" i="42" s="1"/>
  <c r="I55" i="42" s="1"/>
  <c r="D56" i="42"/>
  <c r="F56" i="42" s="1"/>
  <c r="H56" i="42" s="1"/>
  <c r="I56" i="42" s="1"/>
  <c r="D57" i="42"/>
  <c r="F57" i="42" s="1"/>
  <c r="H57" i="42" s="1"/>
  <c r="I57" i="42" s="1"/>
  <c r="D58" i="42"/>
  <c r="F58" i="42" s="1"/>
  <c r="H58" i="42" s="1"/>
  <c r="I58" i="42" s="1"/>
  <c r="D59" i="42"/>
  <c r="F59" i="42" s="1"/>
  <c r="H59" i="42" s="1"/>
  <c r="I59" i="42" s="1"/>
  <c r="D60" i="42"/>
  <c r="F60" i="42" s="1"/>
  <c r="H60" i="42" s="1"/>
  <c r="I60" i="42" s="1"/>
  <c r="D61" i="42"/>
  <c r="F61" i="42" s="1"/>
  <c r="H61" i="42" s="1"/>
  <c r="I61" i="42" s="1"/>
  <c r="D62" i="42"/>
  <c r="F62" i="42" s="1"/>
  <c r="H62" i="42" s="1"/>
  <c r="I62" i="42" s="1"/>
  <c r="D63" i="42"/>
  <c r="F63" i="42" s="1"/>
  <c r="H63" i="42" s="1"/>
  <c r="I63" i="42" s="1"/>
  <c r="D64" i="42"/>
  <c r="F64" i="42" s="1"/>
  <c r="H64" i="42" s="1"/>
  <c r="I64" i="42" s="1"/>
  <c r="D65" i="42"/>
  <c r="F65" i="42" s="1"/>
  <c r="H65" i="42" s="1"/>
  <c r="I65" i="42" s="1"/>
  <c r="D66" i="42"/>
  <c r="F66" i="42" s="1"/>
  <c r="H66" i="42" s="1"/>
  <c r="I66" i="42" s="1"/>
  <c r="D67" i="42"/>
  <c r="F67" i="42" s="1"/>
  <c r="H67" i="42" s="1"/>
  <c r="I67" i="42" s="1"/>
  <c r="D68" i="42"/>
  <c r="F68" i="42" s="1"/>
  <c r="H68" i="42" s="1"/>
  <c r="I68" i="42" s="1"/>
  <c r="D69" i="42"/>
  <c r="F69" i="42" s="1"/>
  <c r="H69" i="42" s="1"/>
  <c r="I69" i="42" s="1"/>
  <c r="D70" i="42"/>
  <c r="F70" i="42" s="1"/>
  <c r="H70" i="42" s="1"/>
  <c r="I70" i="42" s="1"/>
  <c r="D71" i="42"/>
  <c r="F71" i="42" s="1"/>
  <c r="H71" i="42" s="1"/>
  <c r="I71" i="42" s="1"/>
  <c r="D72" i="42"/>
  <c r="F72" i="42" s="1"/>
  <c r="H72" i="42" s="1"/>
  <c r="I72" i="42" s="1"/>
  <c r="D73" i="42"/>
  <c r="F73" i="42" s="1"/>
  <c r="H73" i="42" s="1"/>
  <c r="I73" i="42" s="1"/>
  <c r="D74" i="42"/>
  <c r="F74" i="42" s="1"/>
  <c r="H74" i="42" s="1"/>
  <c r="I74" i="42" s="1"/>
  <c r="D75" i="42"/>
  <c r="F75" i="42" s="1"/>
  <c r="H75" i="42" s="1"/>
  <c r="I75" i="42" s="1"/>
  <c r="D76" i="42"/>
  <c r="F76" i="42" s="1"/>
  <c r="H76" i="42" s="1"/>
  <c r="I76" i="42" s="1"/>
  <c r="D77" i="42"/>
  <c r="F77" i="42" s="1"/>
  <c r="H77" i="42" s="1"/>
  <c r="I77" i="42" s="1"/>
  <c r="D78" i="42"/>
  <c r="F78" i="42" s="1"/>
  <c r="H78" i="42" s="1"/>
  <c r="I78" i="42" s="1"/>
  <c r="D79" i="42"/>
  <c r="F79" i="42" s="1"/>
  <c r="H79" i="42" s="1"/>
  <c r="I79" i="42" s="1"/>
  <c r="D80" i="42"/>
  <c r="F80" i="42" s="1"/>
  <c r="H80" i="42" s="1"/>
  <c r="I80" i="42" s="1"/>
  <c r="D81" i="42"/>
  <c r="F81" i="42" s="1"/>
  <c r="H81" i="42" s="1"/>
  <c r="I81" i="42" s="1"/>
  <c r="D82" i="42"/>
  <c r="F82" i="42" s="1"/>
  <c r="H82" i="42" s="1"/>
  <c r="I82" i="42" s="1"/>
  <c r="D83" i="42"/>
  <c r="F83" i="42" s="1"/>
  <c r="H83" i="42" s="1"/>
  <c r="I83" i="42" s="1"/>
  <c r="D84" i="42"/>
  <c r="F84" i="42" s="1"/>
  <c r="H84" i="42" s="1"/>
  <c r="I84" i="42" s="1"/>
  <c r="D85" i="42"/>
  <c r="F85" i="42" s="1"/>
  <c r="H85" i="42" s="1"/>
  <c r="I85" i="42" s="1"/>
  <c r="D86" i="42"/>
  <c r="F86" i="42" s="1"/>
  <c r="H86" i="42" s="1"/>
  <c r="I86" i="42" s="1"/>
  <c r="D87" i="42"/>
  <c r="F87" i="42" s="1"/>
  <c r="H87" i="42" s="1"/>
  <c r="I87" i="42" s="1"/>
  <c r="D88" i="42"/>
  <c r="F88" i="42" s="1"/>
  <c r="H88" i="42" s="1"/>
  <c r="I88" i="42" s="1"/>
  <c r="D89" i="42"/>
  <c r="F89" i="42" s="1"/>
  <c r="H89" i="42" s="1"/>
  <c r="I89" i="42" s="1"/>
  <c r="D90" i="42"/>
  <c r="F90" i="42" s="1"/>
  <c r="H90" i="42" s="1"/>
  <c r="I90" i="42" s="1"/>
  <c r="D91" i="42"/>
  <c r="F91" i="42" s="1"/>
  <c r="H91" i="42" s="1"/>
  <c r="I91" i="42" s="1"/>
  <c r="D92" i="42"/>
  <c r="F92" i="42" s="1"/>
  <c r="H92" i="42" s="1"/>
  <c r="I92" i="42" s="1"/>
  <c r="D93" i="42"/>
  <c r="F93" i="42" s="1"/>
  <c r="H93" i="42" s="1"/>
  <c r="I93" i="42" s="1"/>
  <c r="D94" i="42"/>
  <c r="F94" i="42" s="1"/>
  <c r="H94" i="42" s="1"/>
  <c r="I94" i="42" s="1"/>
  <c r="D95" i="42"/>
  <c r="F95" i="42" s="1"/>
  <c r="H95" i="42" s="1"/>
  <c r="I95" i="42" s="1"/>
  <c r="D96" i="42"/>
  <c r="F96" i="42" s="1"/>
  <c r="H96" i="42" s="1"/>
  <c r="I96" i="42" s="1"/>
  <c r="D97" i="42"/>
  <c r="F97" i="42" s="1"/>
  <c r="H97" i="42" s="1"/>
  <c r="I97" i="42" s="1"/>
  <c r="D98" i="42"/>
  <c r="F98" i="42" s="1"/>
  <c r="H98" i="42" s="1"/>
  <c r="I98" i="42" s="1"/>
  <c r="D99" i="42"/>
  <c r="F99" i="42" s="1"/>
  <c r="H99" i="42" s="1"/>
  <c r="I99" i="42" s="1"/>
  <c r="D100" i="42"/>
  <c r="F100" i="42" s="1"/>
  <c r="H100" i="42" s="1"/>
  <c r="I100" i="42" s="1"/>
  <c r="D101" i="42"/>
  <c r="F101" i="42" s="1"/>
  <c r="H101" i="42" s="1"/>
  <c r="I101" i="42" s="1"/>
  <c r="D102" i="42"/>
  <c r="F102" i="42" s="1"/>
  <c r="H102" i="42" s="1"/>
  <c r="I102" i="42" s="1"/>
  <c r="D103" i="42"/>
  <c r="F103" i="42" s="1"/>
  <c r="H103" i="42" s="1"/>
  <c r="I103" i="42" s="1"/>
  <c r="D104" i="42"/>
  <c r="F104" i="42" s="1"/>
  <c r="H104" i="42" s="1"/>
  <c r="I104" i="42" s="1"/>
  <c r="D105" i="42"/>
  <c r="F105" i="42" s="1"/>
  <c r="H105" i="42" s="1"/>
  <c r="I105" i="42" s="1"/>
  <c r="D106" i="42"/>
  <c r="F106" i="42" s="1"/>
  <c r="H106" i="42" s="1"/>
  <c r="I106" i="42" s="1"/>
  <c r="D107" i="42"/>
  <c r="F107" i="42" s="1"/>
  <c r="H107" i="42" s="1"/>
  <c r="I107" i="42" s="1"/>
  <c r="D108" i="42"/>
  <c r="F108" i="42" s="1"/>
  <c r="H108" i="42" s="1"/>
  <c r="I108" i="42" s="1"/>
  <c r="D109" i="42"/>
  <c r="F109" i="42" s="1"/>
  <c r="H109" i="42" s="1"/>
  <c r="I109" i="42" s="1"/>
  <c r="D110" i="42"/>
  <c r="F110" i="42" s="1"/>
  <c r="H110" i="42" s="1"/>
  <c r="I110" i="42" s="1"/>
  <c r="D111" i="42"/>
  <c r="F111" i="42" s="1"/>
  <c r="H111" i="42" s="1"/>
  <c r="I111" i="42" s="1"/>
  <c r="D112" i="42"/>
  <c r="F112" i="42" s="1"/>
  <c r="H112" i="42" s="1"/>
  <c r="I112" i="42" s="1"/>
  <c r="D113" i="42"/>
  <c r="F113" i="42" s="1"/>
  <c r="H113" i="42" s="1"/>
  <c r="I113" i="42" s="1"/>
  <c r="D114" i="42"/>
  <c r="F114" i="42" s="1"/>
  <c r="H114" i="42" s="1"/>
  <c r="I114" i="42" s="1"/>
  <c r="D115" i="42"/>
  <c r="F115" i="42" s="1"/>
  <c r="H115" i="42" s="1"/>
  <c r="I115" i="42" s="1"/>
  <c r="D116" i="42"/>
  <c r="F116" i="42" s="1"/>
  <c r="H116" i="42" s="1"/>
  <c r="I116" i="42" s="1"/>
  <c r="D117" i="42"/>
  <c r="F117" i="42" s="1"/>
  <c r="H117" i="42" s="1"/>
  <c r="I117" i="42" s="1"/>
  <c r="D118" i="42"/>
  <c r="F118" i="42" s="1"/>
  <c r="H118" i="42" s="1"/>
  <c r="I118" i="42" s="1"/>
  <c r="D119" i="42"/>
  <c r="F119" i="42" s="1"/>
  <c r="H119" i="42" s="1"/>
  <c r="I119" i="42" s="1"/>
  <c r="D120" i="42"/>
  <c r="F120" i="42" s="1"/>
  <c r="H120" i="42" s="1"/>
  <c r="I120" i="42" s="1"/>
  <c r="D121" i="42"/>
  <c r="F121" i="42" s="1"/>
  <c r="H121" i="42" s="1"/>
  <c r="I121" i="42" s="1"/>
  <c r="D122" i="42"/>
  <c r="F122" i="42" s="1"/>
  <c r="H122" i="42" s="1"/>
  <c r="I122" i="42" s="1"/>
  <c r="D123" i="42"/>
  <c r="F123" i="42" s="1"/>
  <c r="H123" i="42" s="1"/>
  <c r="I123" i="42" s="1"/>
  <c r="D124" i="42"/>
  <c r="F124" i="42" s="1"/>
  <c r="H124" i="42" s="1"/>
  <c r="I124" i="42" s="1"/>
  <c r="D125" i="42"/>
  <c r="F125" i="42" s="1"/>
  <c r="H125" i="42" s="1"/>
  <c r="I125" i="42" s="1"/>
  <c r="D126" i="42"/>
  <c r="F126" i="42" s="1"/>
  <c r="H126" i="42" s="1"/>
  <c r="I126" i="42" s="1"/>
  <c r="D127" i="42"/>
  <c r="F127" i="42" s="1"/>
  <c r="H127" i="42" s="1"/>
  <c r="I127" i="42" s="1"/>
  <c r="D128" i="42"/>
  <c r="F128" i="42" s="1"/>
  <c r="H128" i="42" s="1"/>
  <c r="I128" i="42" s="1"/>
  <c r="D129" i="42"/>
  <c r="F129" i="42" s="1"/>
  <c r="H129" i="42" s="1"/>
  <c r="I129" i="42" s="1"/>
  <c r="D130" i="42"/>
  <c r="F130" i="42" s="1"/>
  <c r="H130" i="42" s="1"/>
  <c r="I130" i="42" s="1"/>
  <c r="D131" i="42"/>
  <c r="F131" i="42" s="1"/>
  <c r="H131" i="42" s="1"/>
  <c r="I131" i="42" s="1"/>
  <c r="D132" i="42"/>
  <c r="F132" i="42" s="1"/>
  <c r="H132" i="42" s="1"/>
  <c r="I132" i="42" s="1"/>
  <c r="D133" i="42"/>
  <c r="F133" i="42" s="1"/>
  <c r="H133" i="42" s="1"/>
  <c r="I133" i="42" s="1"/>
  <c r="D134" i="42"/>
  <c r="F134" i="42" s="1"/>
  <c r="H134" i="42" s="1"/>
  <c r="I134" i="42" s="1"/>
  <c r="D135" i="42"/>
  <c r="F135" i="42" s="1"/>
  <c r="H135" i="42" s="1"/>
  <c r="I135" i="42" s="1"/>
  <c r="D136" i="42"/>
  <c r="F136" i="42" s="1"/>
  <c r="H136" i="42" s="1"/>
  <c r="I136" i="42" s="1"/>
  <c r="D137" i="42"/>
  <c r="F137" i="42" s="1"/>
  <c r="H137" i="42" s="1"/>
  <c r="I137" i="42" s="1"/>
  <c r="D138" i="42"/>
  <c r="F138" i="42" s="1"/>
  <c r="H138" i="42" s="1"/>
  <c r="I138" i="42" s="1"/>
  <c r="D139" i="42"/>
  <c r="F139" i="42" s="1"/>
  <c r="H139" i="42" s="1"/>
  <c r="I139" i="42" s="1"/>
  <c r="D140" i="42"/>
  <c r="F140" i="42" s="1"/>
  <c r="H140" i="42" s="1"/>
  <c r="I140" i="42" s="1"/>
  <c r="D141" i="42"/>
  <c r="F141" i="42" s="1"/>
  <c r="H141" i="42" s="1"/>
  <c r="I141" i="42" s="1"/>
  <c r="D142" i="42"/>
  <c r="F142" i="42" s="1"/>
  <c r="H142" i="42" s="1"/>
  <c r="I142" i="42" s="1"/>
  <c r="D143" i="42"/>
  <c r="F143" i="42" s="1"/>
  <c r="H143" i="42" s="1"/>
  <c r="I143" i="42" s="1"/>
  <c r="D144" i="42"/>
  <c r="F144" i="42" s="1"/>
  <c r="H144" i="42" s="1"/>
  <c r="I144" i="42" s="1"/>
  <c r="D145" i="42"/>
  <c r="F145" i="42" s="1"/>
  <c r="H145" i="42" s="1"/>
  <c r="I145" i="42" s="1"/>
  <c r="D146" i="42"/>
  <c r="F146" i="42" s="1"/>
  <c r="H146" i="42" s="1"/>
  <c r="I146" i="42" s="1"/>
  <c r="D147" i="42"/>
  <c r="F147" i="42" s="1"/>
  <c r="H147" i="42" s="1"/>
  <c r="I147" i="42" s="1"/>
  <c r="D148" i="42"/>
  <c r="F148" i="42" s="1"/>
  <c r="H148" i="42" s="1"/>
  <c r="I148" i="42" s="1"/>
  <c r="D149" i="42"/>
  <c r="F149" i="42" s="1"/>
  <c r="H149" i="42" s="1"/>
  <c r="I149" i="42" s="1"/>
  <c r="D150" i="42"/>
  <c r="F150" i="42" s="1"/>
  <c r="H150" i="42" s="1"/>
  <c r="I150" i="42" s="1"/>
  <c r="D151" i="42"/>
  <c r="F151" i="42" s="1"/>
  <c r="H151" i="42" s="1"/>
  <c r="I151" i="42" s="1"/>
  <c r="D152" i="42"/>
  <c r="F152" i="42" s="1"/>
  <c r="H152" i="42" s="1"/>
  <c r="I152" i="42" s="1"/>
  <c r="D153" i="42"/>
  <c r="F153" i="42" s="1"/>
  <c r="H153" i="42" s="1"/>
  <c r="I153" i="42" s="1"/>
  <c r="D154" i="42"/>
  <c r="F154" i="42" s="1"/>
  <c r="H154" i="42" s="1"/>
  <c r="I154" i="42" s="1"/>
  <c r="D155" i="42"/>
  <c r="F155" i="42" s="1"/>
  <c r="H155" i="42" s="1"/>
  <c r="I155" i="42" s="1"/>
  <c r="D156" i="42"/>
  <c r="F156" i="42" s="1"/>
  <c r="H156" i="42" s="1"/>
  <c r="I156" i="42" s="1"/>
  <c r="D157" i="42"/>
  <c r="F157" i="42" s="1"/>
  <c r="H157" i="42" s="1"/>
  <c r="I157" i="42" s="1"/>
  <c r="D158" i="42"/>
  <c r="F158" i="42" s="1"/>
  <c r="H158" i="42" s="1"/>
  <c r="I158" i="42" s="1"/>
  <c r="D159" i="42"/>
  <c r="F159" i="42" s="1"/>
  <c r="H159" i="42" s="1"/>
  <c r="I159" i="42" s="1"/>
  <c r="D160" i="42"/>
  <c r="F160" i="42" s="1"/>
  <c r="H160" i="42" s="1"/>
  <c r="I160" i="42" s="1"/>
  <c r="D161" i="42"/>
  <c r="F161" i="42" s="1"/>
  <c r="H161" i="42" s="1"/>
  <c r="I161" i="42" s="1"/>
  <c r="D162" i="42"/>
  <c r="F162" i="42" s="1"/>
  <c r="H162" i="42" s="1"/>
  <c r="I162" i="42" s="1"/>
  <c r="D163" i="42"/>
  <c r="F163" i="42" s="1"/>
  <c r="H163" i="42" s="1"/>
  <c r="I163" i="42" s="1"/>
  <c r="D164" i="42"/>
  <c r="F164" i="42" s="1"/>
  <c r="H164" i="42" s="1"/>
  <c r="I164" i="42" s="1"/>
  <c r="D165" i="42"/>
  <c r="F165" i="42" s="1"/>
  <c r="H165" i="42" s="1"/>
  <c r="I165" i="42" s="1"/>
  <c r="D166" i="42"/>
  <c r="F166" i="42" s="1"/>
  <c r="H166" i="42" s="1"/>
  <c r="I166" i="42" s="1"/>
  <c r="D167" i="42"/>
  <c r="F167" i="42" s="1"/>
  <c r="H167" i="42" s="1"/>
  <c r="I167" i="42" s="1"/>
  <c r="D168" i="42"/>
  <c r="F168" i="42" s="1"/>
  <c r="H168" i="42" s="1"/>
  <c r="I168" i="42" s="1"/>
  <c r="D169" i="42"/>
  <c r="F169" i="42" s="1"/>
  <c r="H169" i="42" s="1"/>
  <c r="I169" i="42" s="1"/>
  <c r="D170" i="42"/>
  <c r="F170" i="42" s="1"/>
  <c r="H170" i="42" s="1"/>
  <c r="I170" i="42" s="1"/>
  <c r="D171" i="42"/>
  <c r="F171" i="42" s="1"/>
  <c r="H171" i="42" s="1"/>
  <c r="I171" i="42" s="1"/>
  <c r="D172" i="42"/>
  <c r="F172" i="42" s="1"/>
  <c r="H172" i="42" s="1"/>
  <c r="I172" i="42" s="1"/>
  <c r="D173" i="42"/>
  <c r="F173" i="42" s="1"/>
  <c r="H173" i="42" s="1"/>
  <c r="I173" i="42" s="1"/>
  <c r="D174" i="42"/>
  <c r="F174" i="42" s="1"/>
  <c r="H174" i="42" s="1"/>
  <c r="I174" i="42" s="1"/>
  <c r="D175" i="42"/>
  <c r="F175" i="42" s="1"/>
  <c r="H175" i="42" s="1"/>
  <c r="I175" i="42" s="1"/>
  <c r="D176" i="42"/>
  <c r="F176" i="42" s="1"/>
  <c r="H176" i="42" s="1"/>
  <c r="I176" i="42" s="1"/>
  <c r="D177" i="42"/>
  <c r="F177" i="42" s="1"/>
  <c r="H177" i="42" s="1"/>
  <c r="I177" i="42" s="1"/>
  <c r="D178" i="42"/>
  <c r="F178" i="42" s="1"/>
  <c r="H178" i="42" s="1"/>
  <c r="I178" i="42" s="1"/>
  <c r="D179" i="42"/>
  <c r="F179" i="42" s="1"/>
  <c r="H179" i="42" s="1"/>
  <c r="I179" i="42" s="1"/>
  <c r="D180" i="42"/>
  <c r="F180" i="42" s="1"/>
  <c r="H180" i="42" s="1"/>
  <c r="I180" i="42" s="1"/>
  <c r="D181" i="42"/>
  <c r="F181" i="42" s="1"/>
  <c r="H181" i="42" s="1"/>
  <c r="I181" i="42" s="1"/>
  <c r="D182" i="42"/>
  <c r="F182" i="42" s="1"/>
  <c r="H182" i="42" s="1"/>
  <c r="I182" i="42" s="1"/>
  <c r="D183" i="42"/>
  <c r="F183" i="42" s="1"/>
  <c r="H183" i="42" s="1"/>
  <c r="I183" i="42" s="1"/>
  <c r="D184" i="42"/>
  <c r="F184" i="42" s="1"/>
  <c r="H184" i="42" s="1"/>
  <c r="I184" i="42" s="1"/>
  <c r="D185" i="42"/>
  <c r="F185" i="42" s="1"/>
  <c r="H185" i="42" s="1"/>
  <c r="I185" i="42" s="1"/>
  <c r="D186" i="42"/>
  <c r="F186" i="42" s="1"/>
  <c r="H186" i="42" s="1"/>
  <c r="I186" i="42" s="1"/>
  <c r="D187" i="42"/>
  <c r="F187" i="42" s="1"/>
  <c r="H187" i="42" s="1"/>
  <c r="I187" i="42" s="1"/>
  <c r="D188" i="42"/>
  <c r="F188" i="42" s="1"/>
  <c r="H188" i="42" s="1"/>
  <c r="I188" i="42" s="1"/>
  <c r="D189" i="42"/>
  <c r="F189" i="42" s="1"/>
  <c r="H189" i="42" s="1"/>
  <c r="I189" i="42" s="1"/>
  <c r="D190" i="42"/>
  <c r="F190" i="42" s="1"/>
  <c r="H190" i="42" s="1"/>
  <c r="I190" i="42" s="1"/>
  <c r="D191" i="42"/>
  <c r="F191" i="42" s="1"/>
  <c r="H191" i="42" s="1"/>
  <c r="I191" i="42" s="1"/>
  <c r="D192" i="42"/>
  <c r="F192" i="42" s="1"/>
  <c r="H192" i="42" s="1"/>
  <c r="I192" i="42" s="1"/>
  <c r="D193" i="42"/>
  <c r="F193" i="42" s="1"/>
  <c r="H193" i="42" s="1"/>
  <c r="I193" i="42" s="1"/>
  <c r="D194" i="42"/>
  <c r="F194" i="42" s="1"/>
  <c r="H194" i="42" s="1"/>
  <c r="I194" i="42" s="1"/>
  <c r="D195" i="42"/>
  <c r="F195" i="42" s="1"/>
  <c r="H195" i="42" s="1"/>
  <c r="I195" i="42" s="1"/>
  <c r="D196" i="42"/>
  <c r="F196" i="42" s="1"/>
  <c r="H196" i="42" s="1"/>
  <c r="I196" i="42" s="1"/>
  <c r="D197" i="42"/>
  <c r="F197" i="42" s="1"/>
  <c r="H197" i="42" s="1"/>
  <c r="I197" i="42" s="1"/>
  <c r="D198" i="42"/>
  <c r="F198" i="42" s="1"/>
  <c r="H198" i="42" s="1"/>
  <c r="I198" i="42" s="1"/>
  <c r="D199" i="42"/>
  <c r="F199" i="42" s="1"/>
  <c r="H199" i="42" s="1"/>
  <c r="I199" i="42" s="1"/>
  <c r="D200" i="42"/>
  <c r="F200" i="42" s="1"/>
  <c r="H200" i="42" s="1"/>
  <c r="I200" i="42" s="1"/>
  <c r="D201" i="42"/>
  <c r="F201" i="42" s="1"/>
  <c r="H201" i="42" s="1"/>
  <c r="I201" i="42" s="1"/>
  <c r="D202" i="42"/>
  <c r="F202" i="42" s="1"/>
  <c r="H202" i="42" s="1"/>
  <c r="I202" i="42" s="1"/>
  <c r="D203" i="42"/>
  <c r="F203" i="42" s="1"/>
  <c r="H203" i="42" s="1"/>
  <c r="I203" i="42" s="1"/>
  <c r="D25" i="42"/>
  <c r="F25" i="42" s="1"/>
  <c r="H25" i="42" s="1"/>
  <c r="I25" i="42" s="1"/>
  <c r="S34" i="42"/>
  <c r="S33" i="42"/>
  <c r="S32" i="42"/>
  <c r="S29" i="42"/>
  <c r="S28" i="42"/>
  <c r="S27" i="42"/>
  <c r="S26" i="42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0" i="41"/>
  <c r="H51" i="41"/>
  <c r="H52" i="41"/>
  <c r="H53" i="41"/>
  <c r="H54" i="41"/>
  <c r="H55" i="41"/>
  <c r="H56" i="41"/>
  <c r="H57" i="41"/>
  <c r="H58" i="41"/>
  <c r="H59" i="41"/>
  <c r="H60" i="41"/>
  <c r="H61" i="41"/>
  <c r="H62" i="41"/>
  <c r="H63" i="41"/>
  <c r="H64" i="41"/>
  <c r="H65" i="41"/>
  <c r="H66" i="41"/>
  <c r="H67" i="41"/>
  <c r="H68" i="41"/>
  <c r="H69" i="41"/>
  <c r="H70" i="41"/>
  <c r="H71" i="41"/>
  <c r="H72" i="41"/>
  <c r="H73" i="41"/>
  <c r="H74" i="41"/>
  <c r="H75" i="41"/>
  <c r="H76" i="41"/>
  <c r="H77" i="41"/>
  <c r="H78" i="41"/>
  <c r="H79" i="41"/>
  <c r="H80" i="41"/>
  <c r="H81" i="41"/>
  <c r="H82" i="41"/>
  <c r="H83" i="41"/>
  <c r="H84" i="41"/>
  <c r="H85" i="41"/>
  <c r="H86" i="41"/>
  <c r="H87" i="41"/>
  <c r="H88" i="41"/>
  <c r="H89" i="41"/>
  <c r="H90" i="41"/>
  <c r="H91" i="41"/>
  <c r="H92" i="41"/>
  <c r="H93" i="41"/>
  <c r="H94" i="41"/>
  <c r="H95" i="41"/>
  <c r="H96" i="41"/>
  <c r="H97" i="41"/>
  <c r="H98" i="41"/>
  <c r="H99" i="41"/>
  <c r="H100" i="41"/>
  <c r="H101" i="41"/>
  <c r="H102" i="41"/>
  <c r="H103" i="41"/>
  <c r="H104" i="41"/>
  <c r="H105" i="41"/>
  <c r="H106" i="41"/>
  <c r="H107" i="41"/>
  <c r="H108" i="41"/>
  <c r="H109" i="41"/>
  <c r="H110" i="41"/>
  <c r="H111" i="41"/>
  <c r="H112" i="41"/>
  <c r="H113" i="41"/>
  <c r="H114" i="41"/>
  <c r="H115" i="41"/>
  <c r="H116" i="41"/>
  <c r="H117" i="41"/>
  <c r="H118" i="41"/>
  <c r="H119" i="41"/>
  <c r="H120" i="41"/>
  <c r="H121" i="41"/>
  <c r="H122" i="41"/>
  <c r="H123" i="41"/>
  <c r="H124" i="41"/>
  <c r="H125" i="41"/>
  <c r="H126" i="41"/>
  <c r="H127" i="41"/>
  <c r="H128" i="41"/>
  <c r="H129" i="41"/>
  <c r="H130" i="41"/>
  <c r="H131" i="41"/>
  <c r="H132" i="41"/>
  <c r="H133" i="41"/>
  <c r="H134" i="41"/>
  <c r="H135" i="41"/>
  <c r="H136" i="41"/>
  <c r="H137" i="41"/>
  <c r="H138" i="41"/>
  <c r="H139" i="41"/>
  <c r="H140" i="41"/>
  <c r="H141" i="41"/>
  <c r="H142" i="41"/>
  <c r="H143" i="41"/>
  <c r="H144" i="41"/>
  <c r="H145" i="41"/>
  <c r="H146" i="41"/>
  <c r="H147" i="41"/>
  <c r="H148" i="41"/>
  <c r="H149" i="41"/>
  <c r="H150" i="41"/>
  <c r="H151" i="41"/>
  <c r="H152" i="41"/>
  <c r="H153" i="41"/>
  <c r="H154" i="41"/>
  <c r="H155" i="41"/>
  <c r="H156" i="41"/>
  <c r="H157" i="41"/>
  <c r="H158" i="41"/>
  <c r="H159" i="41"/>
  <c r="H160" i="41"/>
  <c r="H161" i="41"/>
  <c r="H162" i="41"/>
  <c r="H163" i="41"/>
  <c r="H164" i="41"/>
  <c r="H165" i="41"/>
  <c r="H166" i="41"/>
  <c r="H167" i="41"/>
  <c r="H168" i="41"/>
  <c r="H169" i="41"/>
  <c r="H170" i="41"/>
  <c r="H171" i="41"/>
  <c r="H172" i="41"/>
  <c r="H173" i="41"/>
  <c r="H174" i="41"/>
  <c r="H175" i="41"/>
  <c r="H176" i="41"/>
  <c r="H177" i="41"/>
  <c r="H178" i="41"/>
  <c r="H179" i="41"/>
  <c r="H180" i="41"/>
  <c r="H181" i="41"/>
  <c r="H182" i="41"/>
  <c r="G182" i="41"/>
  <c r="G181" i="41"/>
  <c r="G180" i="41"/>
  <c r="G179" i="41"/>
  <c r="G178" i="41"/>
  <c r="G177" i="41"/>
  <c r="G176" i="41"/>
  <c r="G175" i="41"/>
  <c r="G174" i="41"/>
  <c r="G173" i="41"/>
  <c r="G172" i="41"/>
  <c r="G171" i="41"/>
  <c r="G170" i="41"/>
  <c r="G169" i="41"/>
  <c r="G168" i="41"/>
  <c r="G167" i="41"/>
  <c r="G166" i="41"/>
  <c r="G165" i="41"/>
  <c r="G164" i="41"/>
  <c r="G163" i="41"/>
  <c r="G162" i="41"/>
  <c r="G161" i="41"/>
  <c r="G160" i="41"/>
  <c r="G159" i="41"/>
  <c r="G158" i="41"/>
  <c r="G157" i="41"/>
  <c r="G156" i="41"/>
  <c r="G155" i="41"/>
  <c r="G154" i="41"/>
  <c r="G153" i="41"/>
  <c r="G152" i="41"/>
  <c r="G151" i="41"/>
  <c r="G150" i="41"/>
  <c r="G149" i="41"/>
  <c r="G148" i="41"/>
  <c r="G147" i="41"/>
  <c r="G146" i="41"/>
  <c r="G145" i="41"/>
  <c r="G144" i="41"/>
  <c r="G143" i="41"/>
  <c r="G142" i="41"/>
  <c r="G141" i="41"/>
  <c r="G140" i="41"/>
  <c r="G139" i="41"/>
  <c r="G138" i="41"/>
  <c r="G137" i="41"/>
  <c r="G136" i="41"/>
  <c r="G135" i="41"/>
  <c r="G134" i="41"/>
  <c r="G133" i="41"/>
  <c r="G132" i="41"/>
  <c r="G131" i="41"/>
  <c r="G130" i="41"/>
  <c r="G129" i="41"/>
  <c r="G128" i="41"/>
  <c r="G127" i="41"/>
  <c r="G126" i="41"/>
  <c r="G125" i="41"/>
  <c r="G124" i="41"/>
  <c r="G123" i="41"/>
  <c r="G122" i="41"/>
  <c r="G121" i="41"/>
  <c r="G120" i="41"/>
  <c r="G119" i="41"/>
  <c r="G118" i="41"/>
  <c r="G117" i="41"/>
  <c r="G116" i="41"/>
  <c r="G115" i="41"/>
  <c r="G114" i="41"/>
  <c r="G113" i="41"/>
  <c r="G112" i="41"/>
  <c r="G111" i="41"/>
  <c r="G110" i="41"/>
  <c r="G109" i="41"/>
  <c r="G108" i="41"/>
  <c r="G107" i="41"/>
  <c r="G106" i="41"/>
  <c r="G105" i="41"/>
  <c r="G104" i="41"/>
  <c r="G103" i="41"/>
  <c r="G102" i="41"/>
  <c r="G101" i="41"/>
  <c r="G100" i="41"/>
  <c r="G99" i="41"/>
  <c r="G98" i="41"/>
  <c r="G97" i="41"/>
  <c r="G96" i="41"/>
  <c r="G95" i="41"/>
  <c r="G94" i="41"/>
  <c r="G93" i="41"/>
  <c r="G92" i="41"/>
  <c r="G91" i="41"/>
  <c r="G90" i="41"/>
  <c r="G89" i="41"/>
  <c r="G88" i="41"/>
  <c r="G87" i="41"/>
  <c r="G86" i="41"/>
  <c r="G85" i="41"/>
  <c r="G84" i="41"/>
  <c r="G83" i="41"/>
  <c r="G82" i="41"/>
  <c r="G81" i="41"/>
  <c r="G80" i="41"/>
  <c r="G79" i="41"/>
  <c r="G78" i="41"/>
  <c r="G77" i="41"/>
  <c r="G76" i="41"/>
  <c r="G75" i="41"/>
  <c r="G74" i="41"/>
  <c r="G73" i="41"/>
  <c r="G72" i="41"/>
  <c r="G71" i="41"/>
  <c r="G70" i="41"/>
  <c r="G69" i="41"/>
  <c r="G68" i="41"/>
  <c r="G67" i="41"/>
  <c r="G66" i="41"/>
  <c r="G65" i="41"/>
  <c r="G64" i="41"/>
  <c r="G63" i="41"/>
  <c r="G62" i="41"/>
  <c r="G61" i="41"/>
  <c r="G60" i="41"/>
  <c r="G59" i="41"/>
  <c r="G58" i="41"/>
  <c r="G57" i="41"/>
  <c r="G56" i="41"/>
  <c r="G55" i="41"/>
  <c r="G54" i="41"/>
  <c r="G53" i="41"/>
  <c r="G52" i="41"/>
  <c r="G51" i="41"/>
  <c r="G50" i="4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32" i="41"/>
  <c r="G31" i="41"/>
  <c r="G30" i="41"/>
  <c r="G29" i="41"/>
  <c r="G28" i="41"/>
  <c r="G27" i="41"/>
  <c r="G26" i="41"/>
  <c r="G25" i="41"/>
  <c r="G24" i="41"/>
  <c r="G23" i="41"/>
  <c r="G22" i="41"/>
  <c r="G21" i="41"/>
  <c r="G20" i="41"/>
  <c r="G19" i="41"/>
  <c r="G18" i="41"/>
  <c r="G17" i="41"/>
  <c r="G16" i="41"/>
  <c r="G15" i="41"/>
  <c r="G14" i="41"/>
  <c r="G13" i="41"/>
  <c r="G12" i="41"/>
  <c r="G11" i="41"/>
  <c r="G10" i="41"/>
  <c r="G9" i="41"/>
  <c r="G8" i="41"/>
  <c r="G7" i="41"/>
  <c r="G6" i="41"/>
  <c r="G5" i="41"/>
  <c r="G4" i="41"/>
  <c r="P30" i="40"/>
  <c r="R31" i="40"/>
  <c r="R26" i="40"/>
  <c r="P31" i="40"/>
  <c r="P27" i="40"/>
  <c r="P28" i="40"/>
  <c r="R28" i="40" s="1"/>
  <c r="P29" i="40"/>
  <c r="R29" i="40" s="1"/>
  <c r="O38" i="40" s="1"/>
  <c r="R30" i="40"/>
  <c r="P32" i="40"/>
  <c r="P33" i="40"/>
  <c r="R33" i="40" s="1"/>
  <c r="P34" i="40"/>
  <c r="P35" i="40"/>
  <c r="P36" i="40"/>
  <c r="P37" i="40"/>
  <c r="R37" i="40" s="1"/>
  <c r="P26" i="40"/>
  <c r="O27" i="40"/>
  <c r="O28" i="40"/>
  <c r="O29" i="40"/>
  <c r="O30" i="40"/>
  <c r="O31" i="40"/>
  <c r="O32" i="40"/>
  <c r="O33" i="40"/>
  <c r="O34" i="40"/>
  <c r="O35" i="40"/>
  <c r="O36" i="40"/>
  <c r="O37" i="40"/>
  <c r="O26" i="40"/>
  <c r="R36" i="40"/>
  <c r="R35" i="40"/>
  <c r="R34" i="40"/>
  <c r="R32" i="40"/>
  <c r="R27" i="40"/>
  <c r="G49" i="40"/>
  <c r="H49" i="40" s="1"/>
  <c r="G72" i="40"/>
  <c r="H72" i="40" s="1"/>
  <c r="G97" i="40"/>
  <c r="H97" i="40" s="1"/>
  <c r="G145" i="40"/>
  <c r="H145" i="40" s="1"/>
  <c r="E30" i="40"/>
  <c r="G30" i="40" s="1"/>
  <c r="H30" i="40" s="1"/>
  <c r="E29" i="40"/>
  <c r="G29" i="40" s="1"/>
  <c r="H29" i="40" s="1"/>
  <c r="E27" i="40"/>
  <c r="G27" i="40" s="1"/>
  <c r="H27" i="40" s="1"/>
  <c r="E28" i="40"/>
  <c r="G28" i="40" s="1"/>
  <c r="H28" i="40" s="1"/>
  <c r="E31" i="40"/>
  <c r="G31" i="40" s="1"/>
  <c r="H31" i="40" s="1"/>
  <c r="E32" i="40"/>
  <c r="G32" i="40" s="1"/>
  <c r="H32" i="40" s="1"/>
  <c r="E33" i="40"/>
  <c r="G33" i="40" s="1"/>
  <c r="H33" i="40" s="1"/>
  <c r="E34" i="40"/>
  <c r="G34" i="40" s="1"/>
  <c r="H34" i="40" s="1"/>
  <c r="E35" i="40"/>
  <c r="G35" i="40" s="1"/>
  <c r="H35" i="40" s="1"/>
  <c r="E36" i="40"/>
  <c r="G36" i="40" s="1"/>
  <c r="H36" i="40" s="1"/>
  <c r="E37" i="40"/>
  <c r="G37" i="40" s="1"/>
  <c r="H37" i="40" s="1"/>
  <c r="E38" i="40"/>
  <c r="G38" i="40" s="1"/>
  <c r="H38" i="40" s="1"/>
  <c r="E39" i="40"/>
  <c r="G39" i="40" s="1"/>
  <c r="H39" i="40" s="1"/>
  <c r="E40" i="40"/>
  <c r="G40" i="40" s="1"/>
  <c r="H40" i="40" s="1"/>
  <c r="E41" i="40"/>
  <c r="G41" i="40" s="1"/>
  <c r="H41" i="40" s="1"/>
  <c r="E42" i="40"/>
  <c r="G42" i="40" s="1"/>
  <c r="H42" i="40" s="1"/>
  <c r="E43" i="40"/>
  <c r="G43" i="40" s="1"/>
  <c r="H43" i="40" s="1"/>
  <c r="E44" i="40"/>
  <c r="G44" i="40" s="1"/>
  <c r="H44" i="40" s="1"/>
  <c r="E45" i="40"/>
  <c r="G45" i="40" s="1"/>
  <c r="H45" i="40" s="1"/>
  <c r="E46" i="40"/>
  <c r="G46" i="40" s="1"/>
  <c r="H46" i="40" s="1"/>
  <c r="E47" i="40"/>
  <c r="G47" i="40" s="1"/>
  <c r="H47" i="40" s="1"/>
  <c r="E48" i="40"/>
  <c r="G48" i="40" s="1"/>
  <c r="H48" i="40" s="1"/>
  <c r="E49" i="40"/>
  <c r="E50" i="40"/>
  <c r="G50" i="40" s="1"/>
  <c r="H50" i="40" s="1"/>
  <c r="E51" i="40"/>
  <c r="G51" i="40" s="1"/>
  <c r="H51" i="40" s="1"/>
  <c r="E52" i="40"/>
  <c r="G52" i="40" s="1"/>
  <c r="H52" i="40" s="1"/>
  <c r="E53" i="40"/>
  <c r="G53" i="40" s="1"/>
  <c r="H53" i="40" s="1"/>
  <c r="E54" i="40"/>
  <c r="G54" i="40" s="1"/>
  <c r="H54" i="40" s="1"/>
  <c r="E55" i="40"/>
  <c r="G55" i="40" s="1"/>
  <c r="H55" i="40" s="1"/>
  <c r="E56" i="40"/>
  <c r="G56" i="40" s="1"/>
  <c r="H56" i="40" s="1"/>
  <c r="E57" i="40"/>
  <c r="G57" i="40" s="1"/>
  <c r="H57" i="40" s="1"/>
  <c r="E58" i="40"/>
  <c r="G58" i="40" s="1"/>
  <c r="H58" i="40" s="1"/>
  <c r="E59" i="40"/>
  <c r="G59" i="40" s="1"/>
  <c r="H59" i="40" s="1"/>
  <c r="E60" i="40"/>
  <c r="G60" i="40" s="1"/>
  <c r="H60" i="40" s="1"/>
  <c r="E61" i="40"/>
  <c r="G61" i="40" s="1"/>
  <c r="H61" i="40" s="1"/>
  <c r="E62" i="40"/>
  <c r="G62" i="40" s="1"/>
  <c r="H62" i="40" s="1"/>
  <c r="E63" i="40"/>
  <c r="G63" i="40" s="1"/>
  <c r="H63" i="40" s="1"/>
  <c r="E64" i="40"/>
  <c r="G64" i="40" s="1"/>
  <c r="H64" i="40" s="1"/>
  <c r="E65" i="40"/>
  <c r="G65" i="40" s="1"/>
  <c r="H65" i="40" s="1"/>
  <c r="E66" i="40"/>
  <c r="G66" i="40" s="1"/>
  <c r="H66" i="40" s="1"/>
  <c r="E67" i="40"/>
  <c r="G67" i="40" s="1"/>
  <c r="H67" i="40" s="1"/>
  <c r="E68" i="40"/>
  <c r="G68" i="40" s="1"/>
  <c r="H68" i="40" s="1"/>
  <c r="E69" i="40"/>
  <c r="G69" i="40" s="1"/>
  <c r="H69" i="40" s="1"/>
  <c r="E70" i="40"/>
  <c r="G70" i="40" s="1"/>
  <c r="H70" i="40" s="1"/>
  <c r="E71" i="40"/>
  <c r="G71" i="40" s="1"/>
  <c r="H71" i="40" s="1"/>
  <c r="E72" i="40"/>
  <c r="E73" i="40"/>
  <c r="G73" i="40" s="1"/>
  <c r="H73" i="40" s="1"/>
  <c r="E74" i="40"/>
  <c r="G74" i="40" s="1"/>
  <c r="H74" i="40" s="1"/>
  <c r="E75" i="40"/>
  <c r="G75" i="40" s="1"/>
  <c r="H75" i="40" s="1"/>
  <c r="E76" i="40"/>
  <c r="G76" i="40" s="1"/>
  <c r="H76" i="40" s="1"/>
  <c r="E77" i="40"/>
  <c r="G77" i="40" s="1"/>
  <c r="H77" i="40" s="1"/>
  <c r="E78" i="40"/>
  <c r="G78" i="40" s="1"/>
  <c r="H78" i="40" s="1"/>
  <c r="E79" i="40"/>
  <c r="G79" i="40" s="1"/>
  <c r="H79" i="40" s="1"/>
  <c r="E80" i="40"/>
  <c r="G80" i="40" s="1"/>
  <c r="H80" i="40" s="1"/>
  <c r="E81" i="40"/>
  <c r="G81" i="40" s="1"/>
  <c r="H81" i="40" s="1"/>
  <c r="E82" i="40"/>
  <c r="G82" i="40" s="1"/>
  <c r="H82" i="40" s="1"/>
  <c r="E83" i="40"/>
  <c r="G83" i="40" s="1"/>
  <c r="H83" i="40" s="1"/>
  <c r="E84" i="40"/>
  <c r="G84" i="40" s="1"/>
  <c r="H84" i="40" s="1"/>
  <c r="E85" i="40"/>
  <c r="G85" i="40" s="1"/>
  <c r="H85" i="40" s="1"/>
  <c r="E86" i="40"/>
  <c r="G86" i="40" s="1"/>
  <c r="H86" i="40" s="1"/>
  <c r="E87" i="40"/>
  <c r="G87" i="40" s="1"/>
  <c r="H87" i="40" s="1"/>
  <c r="E88" i="40"/>
  <c r="G88" i="40" s="1"/>
  <c r="H88" i="40" s="1"/>
  <c r="E89" i="40"/>
  <c r="G89" i="40" s="1"/>
  <c r="H89" i="40" s="1"/>
  <c r="E90" i="40"/>
  <c r="G90" i="40" s="1"/>
  <c r="H90" i="40" s="1"/>
  <c r="E91" i="40"/>
  <c r="G91" i="40" s="1"/>
  <c r="H91" i="40" s="1"/>
  <c r="E92" i="40"/>
  <c r="G92" i="40" s="1"/>
  <c r="H92" i="40" s="1"/>
  <c r="E93" i="40"/>
  <c r="G93" i="40" s="1"/>
  <c r="H93" i="40" s="1"/>
  <c r="E94" i="40"/>
  <c r="G94" i="40" s="1"/>
  <c r="H94" i="40" s="1"/>
  <c r="E95" i="40"/>
  <c r="G95" i="40" s="1"/>
  <c r="H95" i="40" s="1"/>
  <c r="E96" i="40"/>
  <c r="G96" i="40" s="1"/>
  <c r="H96" i="40" s="1"/>
  <c r="E97" i="40"/>
  <c r="E98" i="40"/>
  <c r="G98" i="40" s="1"/>
  <c r="H98" i="40" s="1"/>
  <c r="E99" i="40"/>
  <c r="G99" i="40" s="1"/>
  <c r="H99" i="40" s="1"/>
  <c r="E100" i="40"/>
  <c r="G100" i="40" s="1"/>
  <c r="H100" i="40" s="1"/>
  <c r="E101" i="40"/>
  <c r="G101" i="40" s="1"/>
  <c r="H101" i="40" s="1"/>
  <c r="E102" i="40"/>
  <c r="G102" i="40" s="1"/>
  <c r="H102" i="40" s="1"/>
  <c r="E103" i="40"/>
  <c r="G103" i="40" s="1"/>
  <c r="H103" i="40" s="1"/>
  <c r="E104" i="40"/>
  <c r="G104" i="40" s="1"/>
  <c r="H104" i="40" s="1"/>
  <c r="E105" i="40"/>
  <c r="G105" i="40" s="1"/>
  <c r="H105" i="40" s="1"/>
  <c r="E106" i="40"/>
  <c r="G106" i="40" s="1"/>
  <c r="H106" i="40" s="1"/>
  <c r="E107" i="40"/>
  <c r="G107" i="40" s="1"/>
  <c r="H107" i="40" s="1"/>
  <c r="E108" i="40"/>
  <c r="G108" i="40" s="1"/>
  <c r="H108" i="40" s="1"/>
  <c r="E109" i="40"/>
  <c r="G109" i="40" s="1"/>
  <c r="H109" i="40" s="1"/>
  <c r="E110" i="40"/>
  <c r="G110" i="40" s="1"/>
  <c r="H110" i="40" s="1"/>
  <c r="E111" i="40"/>
  <c r="G111" i="40" s="1"/>
  <c r="H111" i="40" s="1"/>
  <c r="E112" i="40"/>
  <c r="G112" i="40" s="1"/>
  <c r="H112" i="40" s="1"/>
  <c r="E113" i="40"/>
  <c r="G113" i="40" s="1"/>
  <c r="H113" i="40" s="1"/>
  <c r="E114" i="40"/>
  <c r="G114" i="40" s="1"/>
  <c r="H114" i="40" s="1"/>
  <c r="E115" i="40"/>
  <c r="G115" i="40" s="1"/>
  <c r="H115" i="40" s="1"/>
  <c r="E116" i="40"/>
  <c r="G116" i="40" s="1"/>
  <c r="H116" i="40" s="1"/>
  <c r="E117" i="40"/>
  <c r="G117" i="40" s="1"/>
  <c r="H117" i="40" s="1"/>
  <c r="E118" i="40"/>
  <c r="G118" i="40" s="1"/>
  <c r="H118" i="40" s="1"/>
  <c r="E119" i="40"/>
  <c r="G119" i="40" s="1"/>
  <c r="H119" i="40" s="1"/>
  <c r="E120" i="40"/>
  <c r="G120" i="40" s="1"/>
  <c r="H120" i="40" s="1"/>
  <c r="E121" i="40"/>
  <c r="G121" i="40" s="1"/>
  <c r="H121" i="40" s="1"/>
  <c r="E122" i="40"/>
  <c r="G122" i="40" s="1"/>
  <c r="H122" i="40" s="1"/>
  <c r="E123" i="40"/>
  <c r="G123" i="40" s="1"/>
  <c r="H123" i="40" s="1"/>
  <c r="E124" i="40"/>
  <c r="G124" i="40" s="1"/>
  <c r="H124" i="40" s="1"/>
  <c r="E125" i="40"/>
  <c r="G125" i="40" s="1"/>
  <c r="H125" i="40" s="1"/>
  <c r="E126" i="40"/>
  <c r="G126" i="40" s="1"/>
  <c r="H126" i="40" s="1"/>
  <c r="E127" i="40"/>
  <c r="G127" i="40" s="1"/>
  <c r="H127" i="40" s="1"/>
  <c r="E128" i="40"/>
  <c r="G128" i="40" s="1"/>
  <c r="H128" i="40" s="1"/>
  <c r="E129" i="40"/>
  <c r="G129" i="40" s="1"/>
  <c r="H129" i="40" s="1"/>
  <c r="E130" i="40"/>
  <c r="G130" i="40" s="1"/>
  <c r="H130" i="40" s="1"/>
  <c r="E131" i="40"/>
  <c r="G131" i="40" s="1"/>
  <c r="H131" i="40" s="1"/>
  <c r="E132" i="40"/>
  <c r="G132" i="40" s="1"/>
  <c r="H132" i="40" s="1"/>
  <c r="E133" i="40"/>
  <c r="G133" i="40" s="1"/>
  <c r="H133" i="40" s="1"/>
  <c r="E134" i="40"/>
  <c r="G134" i="40" s="1"/>
  <c r="H134" i="40" s="1"/>
  <c r="E135" i="40"/>
  <c r="G135" i="40" s="1"/>
  <c r="H135" i="40" s="1"/>
  <c r="E136" i="40"/>
  <c r="G136" i="40" s="1"/>
  <c r="H136" i="40" s="1"/>
  <c r="E137" i="40"/>
  <c r="G137" i="40" s="1"/>
  <c r="H137" i="40" s="1"/>
  <c r="E138" i="40"/>
  <c r="G138" i="40" s="1"/>
  <c r="H138" i="40" s="1"/>
  <c r="E139" i="40"/>
  <c r="G139" i="40" s="1"/>
  <c r="H139" i="40" s="1"/>
  <c r="E140" i="40"/>
  <c r="G140" i="40" s="1"/>
  <c r="H140" i="40" s="1"/>
  <c r="E141" i="40"/>
  <c r="G141" i="40" s="1"/>
  <c r="H141" i="40" s="1"/>
  <c r="E142" i="40"/>
  <c r="G142" i="40" s="1"/>
  <c r="H142" i="40" s="1"/>
  <c r="E143" i="40"/>
  <c r="G143" i="40" s="1"/>
  <c r="H143" i="40" s="1"/>
  <c r="E144" i="40"/>
  <c r="G144" i="40" s="1"/>
  <c r="H144" i="40" s="1"/>
  <c r="E145" i="40"/>
  <c r="E146" i="40"/>
  <c r="G146" i="40" s="1"/>
  <c r="H146" i="40" s="1"/>
  <c r="E147" i="40"/>
  <c r="G147" i="40" s="1"/>
  <c r="H147" i="40" s="1"/>
  <c r="E148" i="40"/>
  <c r="G148" i="40" s="1"/>
  <c r="H148" i="40" s="1"/>
  <c r="E149" i="40"/>
  <c r="G149" i="40" s="1"/>
  <c r="H149" i="40" s="1"/>
  <c r="E150" i="40"/>
  <c r="G150" i="40" s="1"/>
  <c r="H150" i="40" s="1"/>
  <c r="E151" i="40"/>
  <c r="G151" i="40" s="1"/>
  <c r="H151" i="40" s="1"/>
  <c r="E152" i="40"/>
  <c r="G152" i="40" s="1"/>
  <c r="H152" i="40" s="1"/>
  <c r="E153" i="40"/>
  <c r="G153" i="40" s="1"/>
  <c r="H153" i="40" s="1"/>
  <c r="E154" i="40"/>
  <c r="G154" i="40" s="1"/>
  <c r="H154" i="40" s="1"/>
  <c r="E155" i="40"/>
  <c r="G155" i="40" s="1"/>
  <c r="H155" i="40" s="1"/>
  <c r="E156" i="40"/>
  <c r="G156" i="40" s="1"/>
  <c r="H156" i="40" s="1"/>
  <c r="E157" i="40"/>
  <c r="G157" i="40" s="1"/>
  <c r="H157" i="40" s="1"/>
  <c r="E158" i="40"/>
  <c r="G158" i="40" s="1"/>
  <c r="H158" i="40" s="1"/>
  <c r="E159" i="40"/>
  <c r="G159" i="40" s="1"/>
  <c r="H159" i="40" s="1"/>
  <c r="E160" i="40"/>
  <c r="G160" i="40" s="1"/>
  <c r="H160" i="40" s="1"/>
  <c r="E161" i="40"/>
  <c r="G161" i="40" s="1"/>
  <c r="H161" i="40" s="1"/>
  <c r="E162" i="40"/>
  <c r="G162" i="40" s="1"/>
  <c r="H162" i="40" s="1"/>
  <c r="E163" i="40"/>
  <c r="G163" i="40" s="1"/>
  <c r="H163" i="40" s="1"/>
  <c r="E164" i="40"/>
  <c r="G164" i="40" s="1"/>
  <c r="H164" i="40" s="1"/>
  <c r="E165" i="40"/>
  <c r="G165" i="40" s="1"/>
  <c r="H165" i="40" s="1"/>
  <c r="E166" i="40"/>
  <c r="G166" i="40" s="1"/>
  <c r="H166" i="40" s="1"/>
  <c r="E167" i="40"/>
  <c r="G167" i="40" s="1"/>
  <c r="H167" i="40" s="1"/>
  <c r="E168" i="40"/>
  <c r="G168" i="40" s="1"/>
  <c r="H168" i="40" s="1"/>
  <c r="E169" i="40"/>
  <c r="G169" i="40" s="1"/>
  <c r="H169" i="40" s="1"/>
  <c r="E170" i="40"/>
  <c r="G170" i="40" s="1"/>
  <c r="H170" i="40" s="1"/>
  <c r="E171" i="40"/>
  <c r="G171" i="40" s="1"/>
  <c r="H171" i="40" s="1"/>
  <c r="E172" i="40"/>
  <c r="G172" i="40" s="1"/>
  <c r="H172" i="40" s="1"/>
  <c r="E173" i="40"/>
  <c r="G173" i="40" s="1"/>
  <c r="H173" i="40" s="1"/>
  <c r="E174" i="40"/>
  <c r="G174" i="40" s="1"/>
  <c r="H174" i="40" s="1"/>
  <c r="E175" i="40"/>
  <c r="G175" i="40" s="1"/>
  <c r="H175" i="40" s="1"/>
  <c r="E176" i="40"/>
  <c r="G176" i="40" s="1"/>
  <c r="H176" i="40" s="1"/>
  <c r="E177" i="40"/>
  <c r="G177" i="40" s="1"/>
  <c r="H177" i="40" s="1"/>
  <c r="E178" i="40"/>
  <c r="G178" i="40" s="1"/>
  <c r="H178" i="40" s="1"/>
  <c r="E179" i="40"/>
  <c r="G179" i="40" s="1"/>
  <c r="H179" i="40" s="1"/>
  <c r="E180" i="40"/>
  <c r="G180" i="40" s="1"/>
  <c r="H180" i="40" s="1"/>
  <c r="E181" i="40"/>
  <c r="G181" i="40" s="1"/>
  <c r="H181" i="40" s="1"/>
  <c r="E182" i="40"/>
  <c r="G182" i="40" s="1"/>
  <c r="H182" i="40" s="1"/>
  <c r="E183" i="40"/>
  <c r="G183" i="40" s="1"/>
  <c r="H183" i="40" s="1"/>
  <c r="E184" i="40"/>
  <c r="G184" i="40" s="1"/>
  <c r="H184" i="40" s="1"/>
  <c r="E185" i="40"/>
  <c r="G185" i="40" s="1"/>
  <c r="H185" i="40" s="1"/>
  <c r="E186" i="40"/>
  <c r="G186" i="40" s="1"/>
  <c r="H186" i="40" s="1"/>
  <c r="E187" i="40"/>
  <c r="G187" i="40" s="1"/>
  <c r="H187" i="40" s="1"/>
  <c r="E188" i="40"/>
  <c r="G188" i="40" s="1"/>
  <c r="H188" i="40" s="1"/>
  <c r="E189" i="40"/>
  <c r="G189" i="40" s="1"/>
  <c r="H189" i="40" s="1"/>
  <c r="E190" i="40"/>
  <c r="G190" i="40" s="1"/>
  <c r="H190" i="40" s="1"/>
  <c r="E191" i="40"/>
  <c r="G191" i="40" s="1"/>
  <c r="H191" i="40" s="1"/>
  <c r="E192" i="40"/>
  <c r="G192" i="40" s="1"/>
  <c r="H192" i="40" s="1"/>
  <c r="E193" i="40"/>
  <c r="G193" i="40" s="1"/>
  <c r="H193" i="40" s="1"/>
  <c r="E194" i="40"/>
  <c r="G194" i="40" s="1"/>
  <c r="H194" i="40" s="1"/>
  <c r="E195" i="40"/>
  <c r="G195" i="40" s="1"/>
  <c r="H195" i="40" s="1"/>
  <c r="E196" i="40"/>
  <c r="G196" i="40" s="1"/>
  <c r="H196" i="40" s="1"/>
  <c r="E197" i="40"/>
  <c r="G197" i="40" s="1"/>
  <c r="H197" i="40" s="1"/>
  <c r="E198" i="40"/>
  <c r="G198" i="40" s="1"/>
  <c r="H198" i="40" s="1"/>
  <c r="E199" i="40"/>
  <c r="G199" i="40" s="1"/>
  <c r="H199" i="40" s="1"/>
  <c r="E200" i="40"/>
  <c r="G200" i="40" s="1"/>
  <c r="H200" i="40" s="1"/>
  <c r="E201" i="40"/>
  <c r="G201" i="40" s="1"/>
  <c r="H201" i="40" s="1"/>
  <c r="E202" i="40"/>
  <c r="G202" i="40" s="1"/>
  <c r="H202" i="40" s="1"/>
  <c r="E203" i="40"/>
  <c r="G203" i="40" s="1"/>
  <c r="H203" i="40" s="1"/>
  <c r="E204" i="40"/>
  <c r="G204" i="40" s="1"/>
  <c r="H204" i="40" s="1"/>
  <c r="E26" i="40"/>
  <c r="H26" i="40" s="1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44" i="39"/>
  <c r="F45" i="39"/>
  <c r="F46" i="39"/>
  <c r="F47" i="39"/>
  <c r="F48" i="39"/>
  <c r="F49" i="39"/>
  <c r="F50" i="39"/>
  <c r="F51" i="39"/>
  <c r="F52" i="39"/>
  <c r="F53" i="39"/>
  <c r="F54" i="39"/>
  <c r="F55" i="39"/>
  <c r="F56" i="39"/>
  <c r="F57" i="39"/>
  <c r="F58" i="39"/>
  <c r="F59" i="39"/>
  <c r="F60" i="39"/>
  <c r="F61" i="39"/>
  <c r="F62" i="39"/>
  <c r="F63" i="39"/>
  <c r="F64" i="39"/>
  <c r="F65" i="39"/>
  <c r="F66" i="39"/>
  <c r="F67" i="39"/>
  <c r="F68" i="39"/>
  <c r="F69" i="39"/>
  <c r="F70" i="39"/>
  <c r="F71" i="39"/>
  <c r="F72" i="39"/>
  <c r="F73" i="39"/>
  <c r="F74" i="39"/>
  <c r="F75" i="39"/>
  <c r="F76" i="39"/>
  <c r="F77" i="39"/>
  <c r="F78" i="39"/>
  <c r="F79" i="39"/>
  <c r="F80" i="39"/>
  <c r="F81" i="39"/>
  <c r="F82" i="39"/>
  <c r="F83" i="39"/>
  <c r="F84" i="39"/>
  <c r="F85" i="39"/>
  <c r="F86" i="39"/>
  <c r="F87" i="39"/>
  <c r="F88" i="39"/>
  <c r="F89" i="39"/>
  <c r="F90" i="39"/>
  <c r="F91" i="39"/>
  <c r="F92" i="39"/>
  <c r="F93" i="39"/>
  <c r="F94" i="39"/>
  <c r="F95" i="39"/>
  <c r="F96" i="39"/>
  <c r="F97" i="39"/>
  <c r="F98" i="39"/>
  <c r="F99" i="39"/>
  <c r="F100" i="39"/>
  <c r="F101" i="39"/>
  <c r="F102" i="39"/>
  <c r="F103" i="39"/>
  <c r="F104" i="39"/>
  <c r="F105" i="39"/>
  <c r="F106" i="39"/>
  <c r="F107" i="39"/>
  <c r="F108" i="39"/>
  <c r="F109" i="39"/>
  <c r="F110" i="39"/>
  <c r="F111" i="39"/>
  <c r="F112" i="39"/>
  <c r="F113" i="39"/>
  <c r="F114" i="39"/>
  <c r="F115" i="39"/>
  <c r="F116" i="39"/>
  <c r="F117" i="39"/>
  <c r="F118" i="39"/>
  <c r="F119" i="39"/>
  <c r="F120" i="39"/>
  <c r="F121" i="39"/>
  <c r="F122" i="39"/>
  <c r="F123" i="39"/>
  <c r="F124" i="39"/>
  <c r="F125" i="39"/>
  <c r="F126" i="39"/>
  <c r="F127" i="39"/>
  <c r="F128" i="39"/>
  <c r="F129" i="39"/>
  <c r="F130" i="39"/>
  <c r="F131" i="39"/>
  <c r="F132" i="39"/>
  <c r="F133" i="39"/>
  <c r="F134" i="39"/>
  <c r="F135" i="39"/>
  <c r="F136" i="39"/>
  <c r="F137" i="39"/>
  <c r="F138" i="39"/>
  <c r="F139" i="39"/>
  <c r="F140" i="39"/>
  <c r="F141" i="39"/>
  <c r="F142" i="39"/>
  <c r="F143" i="39"/>
  <c r="F144" i="39"/>
  <c r="F145" i="39"/>
  <c r="F146" i="39"/>
  <c r="F147" i="39"/>
  <c r="F148" i="39"/>
  <c r="F149" i="39"/>
  <c r="F150" i="39"/>
  <c r="F151" i="39"/>
  <c r="F152" i="39"/>
  <c r="F153" i="39"/>
  <c r="F154" i="39"/>
  <c r="F155" i="39"/>
  <c r="F156" i="39"/>
  <c r="F157" i="39"/>
  <c r="F158" i="39"/>
  <c r="F159" i="39"/>
  <c r="F160" i="39"/>
  <c r="F161" i="39"/>
  <c r="F162" i="39"/>
  <c r="F163" i="39"/>
  <c r="F164" i="39"/>
  <c r="F165" i="39"/>
  <c r="F166" i="39"/>
  <c r="F167" i="39"/>
  <c r="F168" i="39"/>
  <c r="F169" i="39"/>
  <c r="F170" i="39"/>
  <c r="F171" i="39"/>
  <c r="F172" i="39"/>
  <c r="F173" i="39"/>
  <c r="F174" i="39"/>
  <c r="F175" i="39"/>
  <c r="F176" i="39"/>
  <c r="F177" i="39"/>
  <c r="F178" i="39"/>
  <c r="F179" i="39"/>
  <c r="F180" i="39"/>
  <c r="F181" i="39"/>
  <c r="F182" i="39"/>
  <c r="F4" i="39"/>
  <c r="H182" i="39"/>
  <c r="H181" i="39"/>
  <c r="H180" i="39"/>
  <c r="H179" i="39"/>
  <c r="H178" i="39"/>
  <c r="H177" i="39"/>
  <c r="H176" i="39"/>
  <c r="H175" i="39"/>
  <c r="H174" i="39"/>
  <c r="H173" i="39"/>
  <c r="H172" i="39"/>
  <c r="H171" i="39"/>
  <c r="H170" i="39"/>
  <c r="H169" i="39"/>
  <c r="H168" i="39"/>
  <c r="H167" i="39"/>
  <c r="H166" i="39"/>
  <c r="H165" i="39"/>
  <c r="H164" i="39"/>
  <c r="H163" i="39"/>
  <c r="H162" i="39"/>
  <c r="H161" i="39"/>
  <c r="H160" i="39"/>
  <c r="H159" i="39"/>
  <c r="H158" i="39"/>
  <c r="H157" i="39"/>
  <c r="H156" i="39"/>
  <c r="H155" i="39"/>
  <c r="H154" i="39"/>
  <c r="H153" i="39"/>
  <c r="H152" i="39"/>
  <c r="H151" i="39"/>
  <c r="H150" i="39"/>
  <c r="H149" i="39"/>
  <c r="H148" i="39"/>
  <c r="H147" i="39"/>
  <c r="H146" i="39"/>
  <c r="H145" i="39"/>
  <c r="H144" i="39"/>
  <c r="H143" i="39"/>
  <c r="H142" i="39"/>
  <c r="H141" i="39"/>
  <c r="H140" i="39"/>
  <c r="H139" i="39"/>
  <c r="H138" i="39"/>
  <c r="H137" i="39"/>
  <c r="H136" i="39"/>
  <c r="H135" i="39"/>
  <c r="H134" i="39"/>
  <c r="H133" i="39"/>
  <c r="H132" i="39"/>
  <c r="H131" i="39"/>
  <c r="H130" i="39"/>
  <c r="H129" i="39"/>
  <c r="H128" i="39"/>
  <c r="H127" i="39"/>
  <c r="H126" i="39"/>
  <c r="H125" i="39"/>
  <c r="H124" i="39"/>
  <c r="H123" i="39"/>
  <c r="H122" i="39"/>
  <c r="H121" i="39"/>
  <c r="H120" i="39"/>
  <c r="H119" i="39"/>
  <c r="H118" i="39"/>
  <c r="H117" i="39"/>
  <c r="H116" i="39"/>
  <c r="H115" i="39"/>
  <c r="H114" i="39"/>
  <c r="H113" i="39"/>
  <c r="H112" i="39"/>
  <c r="H111" i="39"/>
  <c r="H110" i="39"/>
  <c r="H109" i="39"/>
  <c r="H108" i="39"/>
  <c r="H107" i="39"/>
  <c r="H106" i="39"/>
  <c r="H105" i="39"/>
  <c r="H104" i="39"/>
  <c r="H103" i="39"/>
  <c r="H102" i="39"/>
  <c r="H101" i="39"/>
  <c r="H100" i="39"/>
  <c r="H99" i="39"/>
  <c r="H98" i="39"/>
  <c r="H97" i="39"/>
  <c r="H96" i="39"/>
  <c r="H95" i="39"/>
  <c r="H94" i="39"/>
  <c r="H93" i="39"/>
  <c r="H92" i="39"/>
  <c r="H91" i="39"/>
  <c r="H90" i="39"/>
  <c r="H89" i="39"/>
  <c r="H88" i="39"/>
  <c r="H87" i="39"/>
  <c r="H86" i="39"/>
  <c r="H85" i="39"/>
  <c r="H84" i="39"/>
  <c r="H83" i="39"/>
  <c r="H82" i="39"/>
  <c r="H81" i="39"/>
  <c r="H80" i="39"/>
  <c r="H79" i="39"/>
  <c r="H78" i="39"/>
  <c r="H77" i="39"/>
  <c r="H76" i="39"/>
  <c r="H75" i="39"/>
  <c r="H74" i="39"/>
  <c r="H73" i="39"/>
  <c r="H72" i="39"/>
  <c r="H71" i="39"/>
  <c r="H70" i="39"/>
  <c r="H69" i="39"/>
  <c r="H68" i="39"/>
  <c r="H67" i="39"/>
  <c r="H66" i="39"/>
  <c r="H65" i="39"/>
  <c r="H64" i="39"/>
  <c r="H63" i="39"/>
  <c r="H62" i="39"/>
  <c r="H61" i="39"/>
  <c r="H60" i="39"/>
  <c r="H59" i="39"/>
  <c r="H58" i="39"/>
  <c r="H57" i="39"/>
  <c r="H56" i="39"/>
  <c r="H55" i="39"/>
  <c r="H54" i="39"/>
  <c r="H53" i="39"/>
  <c r="H52" i="39"/>
  <c r="H51" i="39"/>
  <c r="H50" i="39"/>
  <c r="H49" i="39"/>
  <c r="H48" i="39"/>
  <c r="H47" i="39"/>
  <c r="H46" i="39"/>
  <c r="H45" i="39"/>
  <c r="H44" i="39"/>
  <c r="H43" i="39"/>
  <c r="H42" i="39"/>
  <c r="H41" i="39"/>
  <c r="H40" i="39"/>
  <c r="H39" i="39"/>
  <c r="H38" i="39"/>
  <c r="H37" i="39"/>
  <c r="H36" i="39"/>
  <c r="H35" i="39"/>
  <c r="H34" i="39"/>
  <c r="H33" i="39"/>
  <c r="H32" i="39"/>
  <c r="H31" i="39"/>
  <c r="H30" i="39"/>
  <c r="H29" i="39"/>
  <c r="H28" i="39"/>
  <c r="H27" i="39"/>
  <c r="H26" i="39"/>
  <c r="H25" i="39"/>
  <c r="H24" i="39"/>
  <c r="H23" i="39"/>
  <c r="H22" i="39"/>
  <c r="H21" i="39"/>
  <c r="H20" i="39"/>
  <c r="H19" i="39"/>
  <c r="H18" i="39"/>
  <c r="H17" i="39"/>
  <c r="H16" i="39"/>
  <c r="H15" i="39"/>
  <c r="H14" i="39"/>
  <c r="H13" i="39"/>
  <c r="H12" i="39"/>
  <c r="H11" i="39"/>
  <c r="H10" i="39"/>
  <c r="H9" i="39"/>
  <c r="H8" i="39"/>
  <c r="H7" i="39"/>
  <c r="H6" i="39"/>
  <c r="H5" i="39"/>
  <c r="H4" i="39"/>
  <c r="O37" i="38"/>
  <c r="O26" i="38"/>
  <c r="Q26" i="38" s="1"/>
  <c r="O27" i="38"/>
  <c r="Q27" i="38" s="1"/>
  <c r="O28" i="38"/>
  <c r="Q28" i="38" s="1"/>
  <c r="O29" i="38"/>
  <c r="Q29" i="38" s="1"/>
  <c r="O30" i="38"/>
  <c r="Q30" i="38" s="1"/>
  <c r="O31" i="38"/>
  <c r="Q31" i="38" s="1"/>
  <c r="O32" i="38"/>
  <c r="Q32" i="38" s="1"/>
  <c r="O33" i="38"/>
  <c r="Q33" i="38" s="1"/>
  <c r="O34" i="38"/>
  <c r="Q34" i="38" s="1"/>
  <c r="O35" i="38"/>
  <c r="Q35" i="38" s="1"/>
  <c r="O36" i="38"/>
  <c r="Q36" i="38" s="1"/>
  <c r="O25" i="38"/>
  <c r="Q25" i="38" s="1"/>
  <c r="H27" i="38"/>
  <c r="H28" i="38"/>
  <c r="H39" i="38"/>
  <c r="H40" i="38"/>
  <c r="H51" i="38"/>
  <c r="H52" i="38"/>
  <c r="H63" i="38"/>
  <c r="H64" i="38"/>
  <c r="H75" i="38"/>
  <c r="H76" i="38"/>
  <c r="H87" i="38"/>
  <c r="H88" i="38"/>
  <c r="H99" i="38"/>
  <c r="H100" i="38"/>
  <c r="H111" i="38"/>
  <c r="H112" i="38"/>
  <c r="H123" i="38"/>
  <c r="H124" i="38"/>
  <c r="H135" i="38"/>
  <c r="H136" i="38"/>
  <c r="H147" i="38"/>
  <c r="H148" i="38"/>
  <c r="H159" i="38"/>
  <c r="H160" i="38"/>
  <c r="H171" i="38"/>
  <c r="H172" i="38"/>
  <c r="H183" i="38"/>
  <c r="H184" i="38"/>
  <c r="H195" i="38"/>
  <c r="H196" i="38"/>
  <c r="G27" i="38"/>
  <c r="G28" i="38"/>
  <c r="G29" i="38"/>
  <c r="H29" i="38" s="1"/>
  <c r="G34" i="38"/>
  <c r="H34" i="38" s="1"/>
  <c r="G39" i="38"/>
  <c r="G40" i="38"/>
  <c r="G41" i="38"/>
  <c r="H41" i="38" s="1"/>
  <c r="G46" i="38"/>
  <c r="H46" i="38" s="1"/>
  <c r="G51" i="38"/>
  <c r="G52" i="38"/>
  <c r="G53" i="38"/>
  <c r="H53" i="38" s="1"/>
  <c r="G58" i="38"/>
  <c r="H58" i="38" s="1"/>
  <c r="G63" i="38"/>
  <c r="G64" i="38"/>
  <c r="G65" i="38"/>
  <c r="H65" i="38" s="1"/>
  <c r="G70" i="38"/>
  <c r="H70" i="38" s="1"/>
  <c r="G75" i="38"/>
  <c r="G76" i="38"/>
  <c r="G77" i="38"/>
  <c r="H77" i="38" s="1"/>
  <c r="G82" i="38"/>
  <c r="H82" i="38" s="1"/>
  <c r="G87" i="38"/>
  <c r="G88" i="38"/>
  <c r="G89" i="38"/>
  <c r="H89" i="38" s="1"/>
  <c r="G94" i="38"/>
  <c r="H94" i="38" s="1"/>
  <c r="G99" i="38"/>
  <c r="G100" i="38"/>
  <c r="G101" i="38"/>
  <c r="H101" i="38" s="1"/>
  <c r="G106" i="38"/>
  <c r="H106" i="38" s="1"/>
  <c r="G111" i="38"/>
  <c r="G112" i="38"/>
  <c r="G113" i="38"/>
  <c r="H113" i="38" s="1"/>
  <c r="G118" i="38"/>
  <c r="H118" i="38" s="1"/>
  <c r="G123" i="38"/>
  <c r="G124" i="38"/>
  <c r="G125" i="38"/>
  <c r="H125" i="38" s="1"/>
  <c r="G130" i="38"/>
  <c r="H130" i="38" s="1"/>
  <c r="G135" i="38"/>
  <c r="G136" i="38"/>
  <c r="G137" i="38"/>
  <c r="H137" i="38" s="1"/>
  <c r="G142" i="38"/>
  <c r="H142" i="38" s="1"/>
  <c r="G147" i="38"/>
  <c r="G148" i="38"/>
  <c r="G149" i="38"/>
  <c r="H149" i="38" s="1"/>
  <c r="G154" i="38"/>
  <c r="H154" i="38" s="1"/>
  <c r="G159" i="38"/>
  <c r="G160" i="38"/>
  <c r="G161" i="38"/>
  <c r="H161" i="38" s="1"/>
  <c r="G166" i="38"/>
  <c r="H166" i="38" s="1"/>
  <c r="G171" i="38"/>
  <c r="G172" i="38"/>
  <c r="G173" i="38"/>
  <c r="H173" i="38" s="1"/>
  <c r="G178" i="38"/>
  <c r="H178" i="38" s="1"/>
  <c r="G183" i="38"/>
  <c r="G184" i="38"/>
  <c r="G185" i="38"/>
  <c r="H185" i="38" s="1"/>
  <c r="G190" i="38"/>
  <c r="H190" i="38" s="1"/>
  <c r="G195" i="38"/>
  <c r="G196" i="38"/>
  <c r="G197" i="38"/>
  <c r="H197" i="38" s="1"/>
  <c r="G202" i="38"/>
  <c r="H202" i="38" s="1"/>
  <c r="E26" i="38"/>
  <c r="G26" i="38" s="1"/>
  <c r="H26" i="38" s="1"/>
  <c r="E27" i="38"/>
  <c r="E28" i="38"/>
  <c r="E29" i="38"/>
  <c r="E30" i="38"/>
  <c r="G30" i="38" s="1"/>
  <c r="H30" i="38" s="1"/>
  <c r="E31" i="38"/>
  <c r="G31" i="38" s="1"/>
  <c r="H31" i="38" s="1"/>
  <c r="E32" i="38"/>
  <c r="G32" i="38" s="1"/>
  <c r="H32" i="38" s="1"/>
  <c r="E33" i="38"/>
  <c r="G33" i="38" s="1"/>
  <c r="H33" i="38" s="1"/>
  <c r="E34" i="38"/>
  <c r="E35" i="38"/>
  <c r="G35" i="38" s="1"/>
  <c r="H35" i="38" s="1"/>
  <c r="E36" i="38"/>
  <c r="G36" i="38" s="1"/>
  <c r="H36" i="38" s="1"/>
  <c r="E37" i="38"/>
  <c r="G37" i="38" s="1"/>
  <c r="H37" i="38" s="1"/>
  <c r="E38" i="38"/>
  <c r="G38" i="38" s="1"/>
  <c r="H38" i="38" s="1"/>
  <c r="E39" i="38"/>
  <c r="E40" i="38"/>
  <c r="E41" i="38"/>
  <c r="E42" i="38"/>
  <c r="G42" i="38" s="1"/>
  <c r="H42" i="38" s="1"/>
  <c r="E43" i="38"/>
  <c r="G43" i="38" s="1"/>
  <c r="H43" i="38" s="1"/>
  <c r="E44" i="38"/>
  <c r="G44" i="38" s="1"/>
  <c r="H44" i="38" s="1"/>
  <c r="E45" i="38"/>
  <c r="G45" i="38" s="1"/>
  <c r="H45" i="38" s="1"/>
  <c r="E46" i="38"/>
  <c r="E47" i="38"/>
  <c r="G47" i="38" s="1"/>
  <c r="H47" i="38" s="1"/>
  <c r="E48" i="38"/>
  <c r="G48" i="38" s="1"/>
  <c r="H48" i="38" s="1"/>
  <c r="E49" i="38"/>
  <c r="G49" i="38" s="1"/>
  <c r="H49" i="38" s="1"/>
  <c r="E50" i="38"/>
  <c r="G50" i="38" s="1"/>
  <c r="H50" i="38" s="1"/>
  <c r="E51" i="38"/>
  <c r="E52" i="38"/>
  <c r="E53" i="38"/>
  <c r="E54" i="38"/>
  <c r="G54" i="38" s="1"/>
  <c r="H54" i="38" s="1"/>
  <c r="E55" i="38"/>
  <c r="G55" i="38" s="1"/>
  <c r="H55" i="38" s="1"/>
  <c r="E56" i="38"/>
  <c r="G56" i="38" s="1"/>
  <c r="H56" i="38" s="1"/>
  <c r="E57" i="38"/>
  <c r="G57" i="38" s="1"/>
  <c r="H57" i="38" s="1"/>
  <c r="E58" i="38"/>
  <c r="E59" i="38"/>
  <c r="G59" i="38" s="1"/>
  <c r="H59" i="38" s="1"/>
  <c r="E60" i="38"/>
  <c r="G60" i="38" s="1"/>
  <c r="H60" i="38" s="1"/>
  <c r="E61" i="38"/>
  <c r="G61" i="38" s="1"/>
  <c r="H61" i="38" s="1"/>
  <c r="E62" i="38"/>
  <c r="G62" i="38" s="1"/>
  <c r="H62" i="38" s="1"/>
  <c r="E63" i="38"/>
  <c r="E64" i="38"/>
  <c r="E65" i="38"/>
  <c r="E66" i="38"/>
  <c r="G66" i="38" s="1"/>
  <c r="H66" i="38" s="1"/>
  <c r="E67" i="38"/>
  <c r="G67" i="38" s="1"/>
  <c r="H67" i="38" s="1"/>
  <c r="E68" i="38"/>
  <c r="G68" i="38" s="1"/>
  <c r="H68" i="38" s="1"/>
  <c r="E69" i="38"/>
  <c r="G69" i="38" s="1"/>
  <c r="H69" i="38" s="1"/>
  <c r="E70" i="38"/>
  <c r="E71" i="38"/>
  <c r="G71" i="38" s="1"/>
  <c r="H71" i="38" s="1"/>
  <c r="E72" i="38"/>
  <c r="G72" i="38" s="1"/>
  <c r="H72" i="38" s="1"/>
  <c r="E73" i="38"/>
  <c r="G73" i="38" s="1"/>
  <c r="H73" i="38" s="1"/>
  <c r="E74" i="38"/>
  <c r="G74" i="38" s="1"/>
  <c r="H74" i="38" s="1"/>
  <c r="E75" i="38"/>
  <c r="E76" i="38"/>
  <c r="E77" i="38"/>
  <c r="E78" i="38"/>
  <c r="G78" i="38" s="1"/>
  <c r="H78" i="38" s="1"/>
  <c r="E79" i="38"/>
  <c r="G79" i="38" s="1"/>
  <c r="H79" i="38" s="1"/>
  <c r="E80" i="38"/>
  <c r="G80" i="38" s="1"/>
  <c r="H80" i="38" s="1"/>
  <c r="E81" i="38"/>
  <c r="G81" i="38" s="1"/>
  <c r="H81" i="38" s="1"/>
  <c r="E82" i="38"/>
  <c r="E83" i="38"/>
  <c r="G83" i="38" s="1"/>
  <c r="H83" i="38" s="1"/>
  <c r="E84" i="38"/>
  <c r="G84" i="38" s="1"/>
  <c r="H84" i="38" s="1"/>
  <c r="E85" i="38"/>
  <c r="G85" i="38" s="1"/>
  <c r="H85" i="38" s="1"/>
  <c r="E86" i="38"/>
  <c r="G86" i="38" s="1"/>
  <c r="H86" i="38" s="1"/>
  <c r="E87" i="38"/>
  <c r="E88" i="38"/>
  <c r="E89" i="38"/>
  <c r="E90" i="38"/>
  <c r="G90" i="38" s="1"/>
  <c r="H90" i="38" s="1"/>
  <c r="E91" i="38"/>
  <c r="G91" i="38" s="1"/>
  <c r="H91" i="38" s="1"/>
  <c r="E92" i="38"/>
  <c r="G92" i="38" s="1"/>
  <c r="H92" i="38" s="1"/>
  <c r="E93" i="38"/>
  <c r="G93" i="38" s="1"/>
  <c r="H93" i="38" s="1"/>
  <c r="E94" i="38"/>
  <c r="E95" i="38"/>
  <c r="G95" i="38" s="1"/>
  <c r="H95" i="38" s="1"/>
  <c r="E96" i="38"/>
  <c r="G96" i="38" s="1"/>
  <c r="H96" i="38" s="1"/>
  <c r="E97" i="38"/>
  <c r="G97" i="38" s="1"/>
  <c r="H97" i="38" s="1"/>
  <c r="E98" i="38"/>
  <c r="G98" i="38" s="1"/>
  <c r="H98" i="38" s="1"/>
  <c r="E99" i="38"/>
  <c r="E100" i="38"/>
  <c r="E101" i="38"/>
  <c r="E102" i="38"/>
  <c r="G102" i="38" s="1"/>
  <c r="H102" i="38" s="1"/>
  <c r="E103" i="38"/>
  <c r="G103" i="38" s="1"/>
  <c r="H103" i="38" s="1"/>
  <c r="E104" i="38"/>
  <c r="G104" i="38" s="1"/>
  <c r="H104" i="38" s="1"/>
  <c r="E105" i="38"/>
  <c r="G105" i="38" s="1"/>
  <c r="H105" i="38" s="1"/>
  <c r="E106" i="38"/>
  <c r="E107" i="38"/>
  <c r="G107" i="38" s="1"/>
  <c r="H107" i="38" s="1"/>
  <c r="E108" i="38"/>
  <c r="G108" i="38" s="1"/>
  <c r="H108" i="38" s="1"/>
  <c r="E109" i="38"/>
  <c r="G109" i="38" s="1"/>
  <c r="H109" i="38" s="1"/>
  <c r="E110" i="38"/>
  <c r="G110" i="38" s="1"/>
  <c r="H110" i="38" s="1"/>
  <c r="E111" i="38"/>
  <c r="E112" i="38"/>
  <c r="E113" i="38"/>
  <c r="E114" i="38"/>
  <c r="G114" i="38" s="1"/>
  <c r="H114" i="38" s="1"/>
  <c r="E115" i="38"/>
  <c r="G115" i="38" s="1"/>
  <c r="H115" i="38" s="1"/>
  <c r="E116" i="38"/>
  <c r="G116" i="38" s="1"/>
  <c r="H116" i="38" s="1"/>
  <c r="E117" i="38"/>
  <c r="G117" i="38" s="1"/>
  <c r="H117" i="38" s="1"/>
  <c r="E118" i="38"/>
  <c r="E119" i="38"/>
  <c r="G119" i="38" s="1"/>
  <c r="H119" i="38" s="1"/>
  <c r="E120" i="38"/>
  <c r="G120" i="38" s="1"/>
  <c r="H120" i="38" s="1"/>
  <c r="E121" i="38"/>
  <c r="G121" i="38" s="1"/>
  <c r="H121" i="38" s="1"/>
  <c r="E122" i="38"/>
  <c r="G122" i="38" s="1"/>
  <c r="H122" i="38" s="1"/>
  <c r="E123" i="38"/>
  <c r="E124" i="38"/>
  <c r="E125" i="38"/>
  <c r="E126" i="38"/>
  <c r="G126" i="38" s="1"/>
  <c r="H126" i="38" s="1"/>
  <c r="E127" i="38"/>
  <c r="G127" i="38" s="1"/>
  <c r="H127" i="38" s="1"/>
  <c r="E128" i="38"/>
  <c r="G128" i="38" s="1"/>
  <c r="H128" i="38" s="1"/>
  <c r="E129" i="38"/>
  <c r="G129" i="38" s="1"/>
  <c r="H129" i="38" s="1"/>
  <c r="E130" i="38"/>
  <c r="E131" i="38"/>
  <c r="G131" i="38" s="1"/>
  <c r="H131" i="38" s="1"/>
  <c r="E132" i="38"/>
  <c r="G132" i="38" s="1"/>
  <c r="H132" i="38" s="1"/>
  <c r="E133" i="38"/>
  <c r="G133" i="38" s="1"/>
  <c r="H133" i="38" s="1"/>
  <c r="E134" i="38"/>
  <c r="G134" i="38" s="1"/>
  <c r="H134" i="38" s="1"/>
  <c r="E135" i="38"/>
  <c r="E136" i="38"/>
  <c r="E137" i="38"/>
  <c r="E138" i="38"/>
  <c r="G138" i="38" s="1"/>
  <c r="H138" i="38" s="1"/>
  <c r="E139" i="38"/>
  <c r="G139" i="38" s="1"/>
  <c r="H139" i="38" s="1"/>
  <c r="E140" i="38"/>
  <c r="G140" i="38" s="1"/>
  <c r="H140" i="38" s="1"/>
  <c r="E141" i="38"/>
  <c r="G141" i="38" s="1"/>
  <c r="H141" i="38" s="1"/>
  <c r="E142" i="38"/>
  <c r="E143" i="38"/>
  <c r="G143" i="38" s="1"/>
  <c r="H143" i="38" s="1"/>
  <c r="E144" i="38"/>
  <c r="G144" i="38" s="1"/>
  <c r="H144" i="38" s="1"/>
  <c r="E145" i="38"/>
  <c r="G145" i="38" s="1"/>
  <c r="H145" i="38" s="1"/>
  <c r="E146" i="38"/>
  <c r="G146" i="38" s="1"/>
  <c r="H146" i="38" s="1"/>
  <c r="E147" i="38"/>
  <c r="E148" i="38"/>
  <c r="E149" i="38"/>
  <c r="E150" i="38"/>
  <c r="G150" i="38" s="1"/>
  <c r="H150" i="38" s="1"/>
  <c r="E151" i="38"/>
  <c r="G151" i="38" s="1"/>
  <c r="H151" i="38" s="1"/>
  <c r="E152" i="38"/>
  <c r="G152" i="38" s="1"/>
  <c r="H152" i="38" s="1"/>
  <c r="E153" i="38"/>
  <c r="G153" i="38" s="1"/>
  <c r="H153" i="38" s="1"/>
  <c r="E154" i="38"/>
  <c r="E155" i="38"/>
  <c r="G155" i="38" s="1"/>
  <c r="H155" i="38" s="1"/>
  <c r="E156" i="38"/>
  <c r="G156" i="38" s="1"/>
  <c r="H156" i="38" s="1"/>
  <c r="E157" i="38"/>
  <c r="G157" i="38" s="1"/>
  <c r="H157" i="38" s="1"/>
  <c r="E158" i="38"/>
  <c r="G158" i="38" s="1"/>
  <c r="H158" i="38" s="1"/>
  <c r="E159" i="38"/>
  <c r="E160" i="38"/>
  <c r="E161" i="38"/>
  <c r="E162" i="38"/>
  <c r="G162" i="38" s="1"/>
  <c r="H162" i="38" s="1"/>
  <c r="E163" i="38"/>
  <c r="G163" i="38" s="1"/>
  <c r="H163" i="38" s="1"/>
  <c r="E164" i="38"/>
  <c r="G164" i="38" s="1"/>
  <c r="H164" i="38" s="1"/>
  <c r="E165" i="38"/>
  <c r="G165" i="38" s="1"/>
  <c r="H165" i="38" s="1"/>
  <c r="E166" i="38"/>
  <c r="E167" i="38"/>
  <c r="G167" i="38" s="1"/>
  <c r="H167" i="38" s="1"/>
  <c r="E168" i="38"/>
  <c r="G168" i="38" s="1"/>
  <c r="H168" i="38" s="1"/>
  <c r="E169" i="38"/>
  <c r="G169" i="38" s="1"/>
  <c r="H169" i="38" s="1"/>
  <c r="E170" i="38"/>
  <c r="G170" i="38" s="1"/>
  <c r="H170" i="38" s="1"/>
  <c r="E171" i="38"/>
  <c r="E172" i="38"/>
  <c r="E173" i="38"/>
  <c r="E174" i="38"/>
  <c r="G174" i="38" s="1"/>
  <c r="H174" i="38" s="1"/>
  <c r="E175" i="38"/>
  <c r="G175" i="38" s="1"/>
  <c r="H175" i="38" s="1"/>
  <c r="E176" i="38"/>
  <c r="G176" i="38" s="1"/>
  <c r="H176" i="38" s="1"/>
  <c r="E177" i="38"/>
  <c r="G177" i="38" s="1"/>
  <c r="H177" i="38" s="1"/>
  <c r="E178" i="38"/>
  <c r="E179" i="38"/>
  <c r="G179" i="38" s="1"/>
  <c r="H179" i="38" s="1"/>
  <c r="E180" i="38"/>
  <c r="G180" i="38" s="1"/>
  <c r="H180" i="38" s="1"/>
  <c r="E181" i="38"/>
  <c r="G181" i="38" s="1"/>
  <c r="H181" i="38" s="1"/>
  <c r="E182" i="38"/>
  <c r="G182" i="38" s="1"/>
  <c r="H182" i="38" s="1"/>
  <c r="E183" i="38"/>
  <c r="E184" i="38"/>
  <c r="E185" i="38"/>
  <c r="E186" i="38"/>
  <c r="G186" i="38" s="1"/>
  <c r="H186" i="38" s="1"/>
  <c r="E187" i="38"/>
  <c r="G187" i="38" s="1"/>
  <c r="H187" i="38" s="1"/>
  <c r="E188" i="38"/>
  <c r="G188" i="38" s="1"/>
  <c r="H188" i="38" s="1"/>
  <c r="E189" i="38"/>
  <c r="G189" i="38" s="1"/>
  <c r="H189" i="38" s="1"/>
  <c r="E190" i="38"/>
  <c r="E191" i="38"/>
  <c r="G191" i="38" s="1"/>
  <c r="H191" i="38" s="1"/>
  <c r="E192" i="38"/>
  <c r="G192" i="38" s="1"/>
  <c r="H192" i="38" s="1"/>
  <c r="E193" i="38"/>
  <c r="G193" i="38" s="1"/>
  <c r="H193" i="38" s="1"/>
  <c r="E194" i="38"/>
  <c r="G194" i="38" s="1"/>
  <c r="H194" i="38" s="1"/>
  <c r="E195" i="38"/>
  <c r="E196" i="38"/>
  <c r="E197" i="38"/>
  <c r="E198" i="38"/>
  <c r="G198" i="38" s="1"/>
  <c r="H198" i="38" s="1"/>
  <c r="E199" i="38"/>
  <c r="G199" i="38" s="1"/>
  <c r="H199" i="38" s="1"/>
  <c r="E200" i="38"/>
  <c r="G200" i="38" s="1"/>
  <c r="H200" i="38" s="1"/>
  <c r="E201" i="38"/>
  <c r="G201" i="38" s="1"/>
  <c r="H201" i="38" s="1"/>
  <c r="E202" i="38"/>
  <c r="E203" i="38"/>
  <c r="G203" i="38" s="1"/>
  <c r="H203" i="38" s="1"/>
  <c r="E25" i="38"/>
  <c r="G25" i="38" s="1"/>
  <c r="H25" i="38" s="1"/>
  <c r="G126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G63" i="36"/>
  <c r="G64" i="36"/>
  <c r="G65" i="36"/>
  <c r="G66" i="36"/>
  <c r="G67" i="36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G92" i="36"/>
  <c r="G93" i="36"/>
  <c r="G94" i="36"/>
  <c r="G95" i="36"/>
  <c r="G96" i="36"/>
  <c r="G97" i="36"/>
  <c r="G98" i="36"/>
  <c r="G99" i="36"/>
  <c r="G100" i="36"/>
  <c r="G101" i="36"/>
  <c r="G102" i="36"/>
  <c r="G103" i="36"/>
  <c r="G104" i="36"/>
  <c r="G105" i="36"/>
  <c r="G106" i="36"/>
  <c r="G107" i="36"/>
  <c r="G108" i="36"/>
  <c r="G109" i="36"/>
  <c r="G110" i="36"/>
  <c r="G111" i="36"/>
  <c r="G112" i="36"/>
  <c r="G113" i="36"/>
  <c r="G114" i="36"/>
  <c r="G115" i="36"/>
  <c r="G116" i="36"/>
  <c r="G117" i="36"/>
  <c r="G118" i="36"/>
  <c r="G119" i="36"/>
  <c r="G120" i="36"/>
  <c r="G121" i="36"/>
  <c r="G122" i="36"/>
  <c r="G123" i="36"/>
  <c r="G124" i="36"/>
  <c r="G125" i="36"/>
  <c r="G127" i="36"/>
  <c r="G128" i="36"/>
  <c r="G129" i="36"/>
  <c r="G130" i="36"/>
  <c r="G131" i="36"/>
  <c r="G132" i="36"/>
  <c r="G133" i="36"/>
  <c r="G134" i="36"/>
  <c r="G135" i="36"/>
  <c r="G136" i="36"/>
  <c r="G137" i="36"/>
  <c r="G138" i="36"/>
  <c r="G139" i="36"/>
  <c r="G140" i="36"/>
  <c r="G141" i="36"/>
  <c r="G142" i="36"/>
  <c r="G143" i="36"/>
  <c r="G144" i="36"/>
  <c r="G145" i="36"/>
  <c r="G146" i="36"/>
  <c r="G147" i="36"/>
  <c r="G148" i="36"/>
  <c r="G149" i="36"/>
  <c r="G150" i="36"/>
  <c r="G151" i="36"/>
  <c r="G152" i="36"/>
  <c r="G153" i="36"/>
  <c r="G154" i="36"/>
  <c r="G155" i="36"/>
  <c r="G156" i="36"/>
  <c r="G157" i="36"/>
  <c r="G158" i="36"/>
  <c r="G159" i="36"/>
  <c r="G160" i="36"/>
  <c r="G161" i="36"/>
  <c r="G162" i="36"/>
  <c r="G163" i="36"/>
  <c r="G164" i="36"/>
  <c r="G165" i="36"/>
  <c r="G166" i="36"/>
  <c r="G167" i="36"/>
  <c r="G168" i="36"/>
  <c r="G169" i="36"/>
  <c r="G170" i="36"/>
  <c r="G171" i="36"/>
  <c r="G172" i="36"/>
  <c r="G173" i="36"/>
  <c r="G174" i="36"/>
  <c r="G175" i="36"/>
  <c r="G176" i="36"/>
  <c r="G177" i="36"/>
  <c r="G178" i="36"/>
  <c r="G179" i="36"/>
  <c r="G180" i="36"/>
  <c r="G181" i="36"/>
  <c r="G182" i="36"/>
  <c r="G4" i="36"/>
  <c r="H27" i="35"/>
  <c r="H18" i="35"/>
  <c r="H17" i="35"/>
  <c r="H19" i="35"/>
  <c r="H20" i="35"/>
  <c r="H21" i="35"/>
  <c r="H22" i="35"/>
  <c r="H23" i="35"/>
  <c r="H24" i="35"/>
  <c r="H25" i="35"/>
  <c r="H26" i="35"/>
  <c r="G16" i="35"/>
  <c r="F17" i="35"/>
  <c r="G17" i="35" s="1"/>
  <c r="F183" i="35"/>
  <c r="G183" i="35" s="1"/>
  <c r="F176" i="35"/>
  <c r="G176" i="35" s="1"/>
  <c r="F18" i="35"/>
  <c r="G18" i="35" s="1"/>
  <c r="F19" i="35"/>
  <c r="G19" i="35" s="1"/>
  <c r="F20" i="35"/>
  <c r="G20" i="35" s="1"/>
  <c r="F21" i="35"/>
  <c r="G21" i="35" s="1"/>
  <c r="F22" i="35"/>
  <c r="G22" i="35" s="1"/>
  <c r="F23" i="35"/>
  <c r="G23" i="35" s="1"/>
  <c r="F24" i="35"/>
  <c r="G24" i="35" s="1"/>
  <c r="F25" i="35"/>
  <c r="G25" i="35" s="1"/>
  <c r="F26" i="35"/>
  <c r="G26" i="35" s="1"/>
  <c r="F27" i="35"/>
  <c r="G27" i="35" s="1"/>
  <c r="F28" i="35"/>
  <c r="G28" i="35" s="1"/>
  <c r="F29" i="35"/>
  <c r="G29" i="35" s="1"/>
  <c r="F30" i="35"/>
  <c r="G30" i="35" s="1"/>
  <c r="F31" i="35"/>
  <c r="G31" i="35" s="1"/>
  <c r="F32" i="35"/>
  <c r="G32" i="35" s="1"/>
  <c r="F33" i="35"/>
  <c r="G33" i="35" s="1"/>
  <c r="F34" i="35"/>
  <c r="G34" i="35" s="1"/>
  <c r="F35" i="35"/>
  <c r="G35" i="35" s="1"/>
  <c r="F36" i="35"/>
  <c r="G36" i="35" s="1"/>
  <c r="F37" i="35"/>
  <c r="G37" i="35" s="1"/>
  <c r="F38" i="35"/>
  <c r="G38" i="35" s="1"/>
  <c r="F39" i="35"/>
  <c r="G39" i="35" s="1"/>
  <c r="F40" i="35"/>
  <c r="G40" i="35" s="1"/>
  <c r="F41" i="35"/>
  <c r="G41" i="35" s="1"/>
  <c r="F42" i="35"/>
  <c r="G42" i="35" s="1"/>
  <c r="F43" i="35"/>
  <c r="G43" i="35" s="1"/>
  <c r="F44" i="35"/>
  <c r="G44" i="35" s="1"/>
  <c r="F45" i="35"/>
  <c r="G45" i="35" s="1"/>
  <c r="F46" i="35"/>
  <c r="G46" i="35" s="1"/>
  <c r="F47" i="35"/>
  <c r="G47" i="35" s="1"/>
  <c r="F48" i="35"/>
  <c r="G48" i="35" s="1"/>
  <c r="F49" i="35"/>
  <c r="G49" i="35" s="1"/>
  <c r="F50" i="35"/>
  <c r="G50" i="35" s="1"/>
  <c r="F51" i="35"/>
  <c r="G51" i="35" s="1"/>
  <c r="F52" i="35"/>
  <c r="G52" i="35" s="1"/>
  <c r="F53" i="35"/>
  <c r="G53" i="35" s="1"/>
  <c r="F54" i="35"/>
  <c r="G54" i="35" s="1"/>
  <c r="F55" i="35"/>
  <c r="G55" i="35" s="1"/>
  <c r="F56" i="35"/>
  <c r="G56" i="35" s="1"/>
  <c r="F57" i="35"/>
  <c r="G57" i="35" s="1"/>
  <c r="F58" i="35"/>
  <c r="G58" i="35" s="1"/>
  <c r="F59" i="35"/>
  <c r="G59" i="35" s="1"/>
  <c r="F60" i="35"/>
  <c r="G60" i="35" s="1"/>
  <c r="F61" i="35"/>
  <c r="G61" i="35" s="1"/>
  <c r="F62" i="35"/>
  <c r="G62" i="35" s="1"/>
  <c r="F63" i="35"/>
  <c r="G63" i="35" s="1"/>
  <c r="F64" i="35"/>
  <c r="G64" i="35" s="1"/>
  <c r="F65" i="35"/>
  <c r="G65" i="35" s="1"/>
  <c r="F66" i="35"/>
  <c r="G66" i="35" s="1"/>
  <c r="F67" i="35"/>
  <c r="G67" i="35" s="1"/>
  <c r="F68" i="35"/>
  <c r="G68" i="35" s="1"/>
  <c r="F69" i="35"/>
  <c r="G69" i="35" s="1"/>
  <c r="F70" i="35"/>
  <c r="G70" i="35" s="1"/>
  <c r="F71" i="35"/>
  <c r="G71" i="35" s="1"/>
  <c r="F72" i="35"/>
  <c r="G72" i="35" s="1"/>
  <c r="F73" i="35"/>
  <c r="G73" i="35" s="1"/>
  <c r="F74" i="35"/>
  <c r="G74" i="35" s="1"/>
  <c r="F75" i="35"/>
  <c r="G75" i="35" s="1"/>
  <c r="F76" i="35"/>
  <c r="G76" i="35" s="1"/>
  <c r="F77" i="35"/>
  <c r="G77" i="35" s="1"/>
  <c r="F78" i="35"/>
  <c r="G78" i="35" s="1"/>
  <c r="F79" i="35"/>
  <c r="G79" i="35" s="1"/>
  <c r="F80" i="35"/>
  <c r="G80" i="35" s="1"/>
  <c r="F81" i="35"/>
  <c r="G81" i="35" s="1"/>
  <c r="F82" i="35"/>
  <c r="G82" i="35" s="1"/>
  <c r="F83" i="35"/>
  <c r="G83" i="35" s="1"/>
  <c r="F84" i="35"/>
  <c r="G84" i="35" s="1"/>
  <c r="F85" i="35"/>
  <c r="G85" i="35" s="1"/>
  <c r="F86" i="35"/>
  <c r="G86" i="35" s="1"/>
  <c r="F87" i="35"/>
  <c r="G87" i="35" s="1"/>
  <c r="F88" i="35"/>
  <c r="G88" i="35" s="1"/>
  <c r="F89" i="35"/>
  <c r="G89" i="35" s="1"/>
  <c r="F90" i="35"/>
  <c r="G90" i="35" s="1"/>
  <c r="F91" i="35"/>
  <c r="G91" i="35" s="1"/>
  <c r="F92" i="35"/>
  <c r="G92" i="35" s="1"/>
  <c r="F93" i="35"/>
  <c r="G93" i="35" s="1"/>
  <c r="F94" i="35"/>
  <c r="G94" i="35" s="1"/>
  <c r="F95" i="35"/>
  <c r="G95" i="35" s="1"/>
  <c r="F96" i="35"/>
  <c r="G96" i="35" s="1"/>
  <c r="F97" i="35"/>
  <c r="G97" i="35" s="1"/>
  <c r="F98" i="35"/>
  <c r="G98" i="35" s="1"/>
  <c r="F99" i="35"/>
  <c r="G99" i="35" s="1"/>
  <c r="F100" i="35"/>
  <c r="G100" i="35" s="1"/>
  <c r="F101" i="35"/>
  <c r="G101" i="35" s="1"/>
  <c r="F102" i="35"/>
  <c r="G102" i="35" s="1"/>
  <c r="F103" i="35"/>
  <c r="G103" i="35" s="1"/>
  <c r="F104" i="35"/>
  <c r="G104" i="35" s="1"/>
  <c r="F105" i="35"/>
  <c r="G105" i="35" s="1"/>
  <c r="F106" i="35"/>
  <c r="G106" i="35" s="1"/>
  <c r="F107" i="35"/>
  <c r="G107" i="35" s="1"/>
  <c r="F108" i="35"/>
  <c r="G108" i="35" s="1"/>
  <c r="F109" i="35"/>
  <c r="G109" i="35" s="1"/>
  <c r="F110" i="35"/>
  <c r="G110" i="35" s="1"/>
  <c r="F111" i="35"/>
  <c r="G111" i="35" s="1"/>
  <c r="F112" i="35"/>
  <c r="G112" i="35" s="1"/>
  <c r="F113" i="35"/>
  <c r="G113" i="35" s="1"/>
  <c r="F114" i="35"/>
  <c r="G114" i="35" s="1"/>
  <c r="F115" i="35"/>
  <c r="G115" i="35" s="1"/>
  <c r="F116" i="35"/>
  <c r="G116" i="35" s="1"/>
  <c r="F117" i="35"/>
  <c r="G117" i="35" s="1"/>
  <c r="F118" i="35"/>
  <c r="G118" i="35" s="1"/>
  <c r="F119" i="35"/>
  <c r="G119" i="35" s="1"/>
  <c r="F120" i="35"/>
  <c r="G120" i="35" s="1"/>
  <c r="F121" i="35"/>
  <c r="G121" i="35" s="1"/>
  <c r="F122" i="35"/>
  <c r="G122" i="35" s="1"/>
  <c r="F123" i="35"/>
  <c r="G123" i="35" s="1"/>
  <c r="F124" i="35"/>
  <c r="G124" i="35" s="1"/>
  <c r="F125" i="35"/>
  <c r="G125" i="35" s="1"/>
  <c r="F126" i="35"/>
  <c r="G126" i="35" s="1"/>
  <c r="F127" i="35"/>
  <c r="G127" i="35" s="1"/>
  <c r="F128" i="35"/>
  <c r="G128" i="35" s="1"/>
  <c r="F129" i="35"/>
  <c r="G129" i="35" s="1"/>
  <c r="F130" i="35"/>
  <c r="G130" i="35" s="1"/>
  <c r="F131" i="35"/>
  <c r="G131" i="35" s="1"/>
  <c r="F132" i="35"/>
  <c r="G132" i="35" s="1"/>
  <c r="F133" i="35"/>
  <c r="G133" i="35" s="1"/>
  <c r="F134" i="35"/>
  <c r="G134" i="35" s="1"/>
  <c r="F135" i="35"/>
  <c r="G135" i="35" s="1"/>
  <c r="F136" i="35"/>
  <c r="G136" i="35" s="1"/>
  <c r="F137" i="35"/>
  <c r="G137" i="35" s="1"/>
  <c r="F138" i="35"/>
  <c r="G138" i="35" s="1"/>
  <c r="F139" i="35"/>
  <c r="G139" i="35" s="1"/>
  <c r="F140" i="35"/>
  <c r="G140" i="35" s="1"/>
  <c r="F141" i="35"/>
  <c r="G141" i="35" s="1"/>
  <c r="F142" i="35"/>
  <c r="G142" i="35" s="1"/>
  <c r="F143" i="35"/>
  <c r="G143" i="35" s="1"/>
  <c r="F144" i="35"/>
  <c r="G144" i="35" s="1"/>
  <c r="F145" i="35"/>
  <c r="G145" i="35" s="1"/>
  <c r="F146" i="35"/>
  <c r="G146" i="35" s="1"/>
  <c r="F147" i="35"/>
  <c r="G147" i="35" s="1"/>
  <c r="F148" i="35"/>
  <c r="G148" i="35" s="1"/>
  <c r="F149" i="35"/>
  <c r="G149" i="35" s="1"/>
  <c r="F150" i="35"/>
  <c r="G150" i="35" s="1"/>
  <c r="F151" i="35"/>
  <c r="G151" i="35" s="1"/>
  <c r="F152" i="35"/>
  <c r="G152" i="35" s="1"/>
  <c r="F153" i="35"/>
  <c r="G153" i="35" s="1"/>
  <c r="F154" i="35"/>
  <c r="G154" i="35" s="1"/>
  <c r="F155" i="35"/>
  <c r="G155" i="35" s="1"/>
  <c r="F156" i="35"/>
  <c r="G156" i="35" s="1"/>
  <c r="F157" i="35"/>
  <c r="G157" i="35" s="1"/>
  <c r="F158" i="35"/>
  <c r="G158" i="35" s="1"/>
  <c r="F159" i="35"/>
  <c r="G159" i="35" s="1"/>
  <c r="F160" i="35"/>
  <c r="G160" i="35" s="1"/>
  <c r="F161" i="35"/>
  <c r="G161" i="35" s="1"/>
  <c r="F162" i="35"/>
  <c r="G162" i="35" s="1"/>
  <c r="F163" i="35"/>
  <c r="G163" i="35" s="1"/>
  <c r="F164" i="35"/>
  <c r="G164" i="35" s="1"/>
  <c r="F165" i="35"/>
  <c r="G165" i="35" s="1"/>
  <c r="F166" i="35"/>
  <c r="G166" i="35" s="1"/>
  <c r="F167" i="35"/>
  <c r="G167" i="35" s="1"/>
  <c r="F168" i="35"/>
  <c r="G168" i="35" s="1"/>
  <c r="F169" i="35"/>
  <c r="G169" i="35" s="1"/>
  <c r="F170" i="35"/>
  <c r="G170" i="35" s="1"/>
  <c r="F171" i="35"/>
  <c r="G171" i="35" s="1"/>
  <c r="F172" i="35"/>
  <c r="G172" i="35" s="1"/>
  <c r="F173" i="35"/>
  <c r="G173" i="35" s="1"/>
  <c r="F174" i="35"/>
  <c r="G174" i="35" s="1"/>
  <c r="F175" i="35"/>
  <c r="G175" i="35" s="1"/>
  <c r="F177" i="35"/>
  <c r="G177" i="35" s="1"/>
  <c r="F178" i="35"/>
  <c r="G178" i="35" s="1"/>
  <c r="F179" i="35"/>
  <c r="G179" i="35" s="1"/>
  <c r="F180" i="35"/>
  <c r="G180" i="35" s="1"/>
  <c r="F181" i="35"/>
  <c r="G181" i="35" s="1"/>
  <c r="F182" i="35"/>
  <c r="G182" i="35" s="1"/>
  <c r="AA36" i="34"/>
  <c r="AB36" i="34" s="1"/>
  <c r="AA48" i="34" s="1"/>
  <c r="AA37" i="34"/>
  <c r="AB37" i="34" s="1"/>
  <c r="AA38" i="34"/>
  <c r="AB38" i="34" s="1"/>
  <c r="AA39" i="34"/>
  <c r="AB39" i="34" s="1"/>
  <c r="AA40" i="34"/>
  <c r="AB40" i="34" s="1"/>
  <c r="AA41" i="34"/>
  <c r="AB41" i="34" s="1"/>
  <c r="AA42" i="34"/>
  <c r="AB42" i="34" s="1"/>
  <c r="AA43" i="34"/>
  <c r="AB43" i="34" s="1"/>
  <c r="AA44" i="34"/>
  <c r="AB44" i="34" s="1"/>
  <c r="AA45" i="34"/>
  <c r="AB45" i="34" s="1"/>
  <c r="AA46" i="34"/>
  <c r="AB46" i="34" s="1"/>
  <c r="AA47" i="34"/>
  <c r="AB47" i="34" s="1"/>
  <c r="D37" i="34"/>
  <c r="F37" i="34" s="1"/>
  <c r="G37" i="34" s="1"/>
  <c r="D38" i="34"/>
  <c r="F38" i="34" s="1"/>
  <c r="G38" i="34" s="1"/>
  <c r="D39" i="34"/>
  <c r="F39" i="34" s="1"/>
  <c r="G39" i="34" s="1"/>
  <c r="D40" i="34"/>
  <c r="F40" i="34" s="1"/>
  <c r="G40" i="34" s="1"/>
  <c r="D41" i="34"/>
  <c r="F41" i="34" s="1"/>
  <c r="G41" i="34" s="1"/>
  <c r="D42" i="34"/>
  <c r="F42" i="34" s="1"/>
  <c r="G42" i="34" s="1"/>
  <c r="D43" i="34"/>
  <c r="F43" i="34" s="1"/>
  <c r="G43" i="34" s="1"/>
  <c r="D44" i="34"/>
  <c r="F44" i="34" s="1"/>
  <c r="G44" i="34" s="1"/>
  <c r="D45" i="34"/>
  <c r="F45" i="34" s="1"/>
  <c r="G45" i="34" s="1"/>
  <c r="D46" i="34"/>
  <c r="F46" i="34" s="1"/>
  <c r="G46" i="34" s="1"/>
  <c r="D47" i="34"/>
  <c r="F47" i="34" s="1"/>
  <c r="G47" i="34" s="1"/>
  <c r="D48" i="34"/>
  <c r="F48" i="34" s="1"/>
  <c r="G48" i="34" s="1"/>
  <c r="D49" i="34"/>
  <c r="F49" i="34" s="1"/>
  <c r="G49" i="34" s="1"/>
  <c r="D50" i="34"/>
  <c r="F50" i="34" s="1"/>
  <c r="G50" i="34" s="1"/>
  <c r="D51" i="34"/>
  <c r="F51" i="34" s="1"/>
  <c r="G51" i="34" s="1"/>
  <c r="D52" i="34"/>
  <c r="F52" i="34" s="1"/>
  <c r="G52" i="34" s="1"/>
  <c r="D53" i="34"/>
  <c r="F53" i="34" s="1"/>
  <c r="G53" i="34" s="1"/>
  <c r="D54" i="34"/>
  <c r="F54" i="34" s="1"/>
  <c r="G54" i="34" s="1"/>
  <c r="D55" i="34"/>
  <c r="F55" i="34" s="1"/>
  <c r="G55" i="34" s="1"/>
  <c r="D56" i="34"/>
  <c r="F56" i="34" s="1"/>
  <c r="G56" i="34" s="1"/>
  <c r="D57" i="34"/>
  <c r="F57" i="34" s="1"/>
  <c r="G57" i="34" s="1"/>
  <c r="D58" i="34"/>
  <c r="F58" i="34" s="1"/>
  <c r="G58" i="34" s="1"/>
  <c r="D59" i="34"/>
  <c r="F59" i="34" s="1"/>
  <c r="G59" i="34" s="1"/>
  <c r="D60" i="34"/>
  <c r="F60" i="34" s="1"/>
  <c r="G60" i="34" s="1"/>
  <c r="D61" i="34"/>
  <c r="F61" i="34" s="1"/>
  <c r="G61" i="34" s="1"/>
  <c r="D62" i="34"/>
  <c r="F62" i="34" s="1"/>
  <c r="G62" i="34" s="1"/>
  <c r="D63" i="34"/>
  <c r="F63" i="34" s="1"/>
  <c r="G63" i="34" s="1"/>
  <c r="D64" i="34"/>
  <c r="F64" i="34" s="1"/>
  <c r="G64" i="34" s="1"/>
  <c r="D65" i="34"/>
  <c r="F65" i="34" s="1"/>
  <c r="G65" i="34" s="1"/>
  <c r="D66" i="34"/>
  <c r="F66" i="34" s="1"/>
  <c r="G66" i="34" s="1"/>
  <c r="D67" i="34"/>
  <c r="F67" i="34" s="1"/>
  <c r="G67" i="34" s="1"/>
  <c r="D68" i="34"/>
  <c r="F68" i="34" s="1"/>
  <c r="G68" i="34" s="1"/>
  <c r="D69" i="34"/>
  <c r="F69" i="34" s="1"/>
  <c r="G69" i="34" s="1"/>
  <c r="D70" i="34"/>
  <c r="F70" i="34" s="1"/>
  <c r="G70" i="34" s="1"/>
  <c r="D71" i="34"/>
  <c r="F71" i="34" s="1"/>
  <c r="G71" i="34" s="1"/>
  <c r="D72" i="34"/>
  <c r="F72" i="34" s="1"/>
  <c r="G72" i="34" s="1"/>
  <c r="D73" i="34"/>
  <c r="F73" i="34" s="1"/>
  <c r="G73" i="34" s="1"/>
  <c r="D74" i="34"/>
  <c r="F74" i="34" s="1"/>
  <c r="G74" i="34" s="1"/>
  <c r="D75" i="34"/>
  <c r="F75" i="34" s="1"/>
  <c r="G75" i="34" s="1"/>
  <c r="D76" i="34"/>
  <c r="F76" i="34" s="1"/>
  <c r="G76" i="34" s="1"/>
  <c r="D77" i="34"/>
  <c r="F77" i="34" s="1"/>
  <c r="G77" i="34" s="1"/>
  <c r="D78" i="34"/>
  <c r="F78" i="34" s="1"/>
  <c r="G78" i="34" s="1"/>
  <c r="D79" i="34"/>
  <c r="F79" i="34" s="1"/>
  <c r="G79" i="34" s="1"/>
  <c r="D80" i="34"/>
  <c r="F80" i="34" s="1"/>
  <c r="G80" i="34" s="1"/>
  <c r="D81" i="34"/>
  <c r="F81" i="34" s="1"/>
  <c r="G81" i="34" s="1"/>
  <c r="D82" i="34"/>
  <c r="F82" i="34" s="1"/>
  <c r="G82" i="34" s="1"/>
  <c r="D83" i="34"/>
  <c r="F83" i="34" s="1"/>
  <c r="G83" i="34" s="1"/>
  <c r="D84" i="34"/>
  <c r="F84" i="34" s="1"/>
  <c r="G84" i="34" s="1"/>
  <c r="D85" i="34"/>
  <c r="F85" i="34" s="1"/>
  <c r="G85" i="34" s="1"/>
  <c r="D86" i="34"/>
  <c r="F86" i="34" s="1"/>
  <c r="G86" i="34" s="1"/>
  <c r="D87" i="34"/>
  <c r="F87" i="34" s="1"/>
  <c r="G87" i="34" s="1"/>
  <c r="D88" i="34"/>
  <c r="F88" i="34" s="1"/>
  <c r="G88" i="34" s="1"/>
  <c r="D89" i="34"/>
  <c r="F89" i="34" s="1"/>
  <c r="G89" i="34" s="1"/>
  <c r="D90" i="34"/>
  <c r="F90" i="34" s="1"/>
  <c r="G90" i="34" s="1"/>
  <c r="D91" i="34"/>
  <c r="F91" i="34" s="1"/>
  <c r="G91" i="34" s="1"/>
  <c r="D92" i="34"/>
  <c r="F92" i="34" s="1"/>
  <c r="G92" i="34" s="1"/>
  <c r="D93" i="34"/>
  <c r="F93" i="34" s="1"/>
  <c r="G93" i="34" s="1"/>
  <c r="D94" i="34"/>
  <c r="F94" i="34" s="1"/>
  <c r="G94" i="34" s="1"/>
  <c r="D95" i="34"/>
  <c r="F95" i="34" s="1"/>
  <c r="G95" i="34" s="1"/>
  <c r="D96" i="34"/>
  <c r="F96" i="34" s="1"/>
  <c r="G96" i="34" s="1"/>
  <c r="D97" i="34"/>
  <c r="F97" i="34" s="1"/>
  <c r="G97" i="34" s="1"/>
  <c r="D98" i="34"/>
  <c r="F98" i="34" s="1"/>
  <c r="G98" i="34" s="1"/>
  <c r="D99" i="34"/>
  <c r="F99" i="34" s="1"/>
  <c r="G99" i="34" s="1"/>
  <c r="D100" i="34"/>
  <c r="F100" i="34" s="1"/>
  <c r="G100" i="34" s="1"/>
  <c r="D101" i="34"/>
  <c r="F101" i="34" s="1"/>
  <c r="G101" i="34" s="1"/>
  <c r="D102" i="34"/>
  <c r="F102" i="34" s="1"/>
  <c r="G102" i="34" s="1"/>
  <c r="D103" i="34"/>
  <c r="F103" i="34" s="1"/>
  <c r="G103" i="34" s="1"/>
  <c r="D104" i="34"/>
  <c r="F104" i="34" s="1"/>
  <c r="G104" i="34" s="1"/>
  <c r="D105" i="34"/>
  <c r="F105" i="34" s="1"/>
  <c r="G105" i="34" s="1"/>
  <c r="D106" i="34"/>
  <c r="F106" i="34" s="1"/>
  <c r="G106" i="34" s="1"/>
  <c r="D107" i="34"/>
  <c r="F107" i="34" s="1"/>
  <c r="G107" i="34" s="1"/>
  <c r="D108" i="34"/>
  <c r="F108" i="34" s="1"/>
  <c r="G108" i="34" s="1"/>
  <c r="D109" i="34"/>
  <c r="F109" i="34" s="1"/>
  <c r="G109" i="34" s="1"/>
  <c r="D110" i="34"/>
  <c r="F110" i="34" s="1"/>
  <c r="G110" i="34" s="1"/>
  <c r="D111" i="34"/>
  <c r="F111" i="34" s="1"/>
  <c r="G111" i="34" s="1"/>
  <c r="D112" i="34"/>
  <c r="F112" i="34" s="1"/>
  <c r="G112" i="34" s="1"/>
  <c r="D113" i="34"/>
  <c r="F113" i="34" s="1"/>
  <c r="G113" i="34" s="1"/>
  <c r="D114" i="34"/>
  <c r="F114" i="34" s="1"/>
  <c r="G114" i="34" s="1"/>
  <c r="D115" i="34"/>
  <c r="F115" i="34" s="1"/>
  <c r="G115" i="34" s="1"/>
  <c r="D116" i="34"/>
  <c r="F116" i="34" s="1"/>
  <c r="G116" i="34" s="1"/>
  <c r="D117" i="34"/>
  <c r="F117" i="34" s="1"/>
  <c r="G117" i="34" s="1"/>
  <c r="D118" i="34"/>
  <c r="F118" i="34" s="1"/>
  <c r="G118" i="34" s="1"/>
  <c r="D119" i="34"/>
  <c r="F119" i="34" s="1"/>
  <c r="G119" i="34" s="1"/>
  <c r="D120" i="34"/>
  <c r="F120" i="34" s="1"/>
  <c r="G120" i="34" s="1"/>
  <c r="D121" i="34"/>
  <c r="F121" i="34" s="1"/>
  <c r="G121" i="34" s="1"/>
  <c r="D122" i="34"/>
  <c r="F122" i="34" s="1"/>
  <c r="G122" i="34" s="1"/>
  <c r="D123" i="34"/>
  <c r="F123" i="34" s="1"/>
  <c r="G123" i="34" s="1"/>
  <c r="D124" i="34"/>
  <c r="F124" i="34" s="1"/>
  <c r="G124" i="34" s="1"/>
  <c r="D125" i="34"/>
  <c r="F125" i="34" s="1"/>
  <c r="G125" i="34" s="1"/>
  <c r="D126" i="34"/>
  <c r="F126" i="34" s="1"/>
  <c r="G126" i="34" s="1"/>
  <c r="D127" i="34"/>
  <c r="F127" i="34" s="1"/>
  <c r="G127" i="34" s="1"/>
  <c r="D128" i="34"/>
  <c r="F128" i="34" s="1"/>
  <c r="G128" i="34" s="1"/>
  <c r="D129" i="34"/>
  <c r="F129" i="34" s="1"/>
  <c r="G129" i="34" s="1"/>
  <c r="D130" i="34"/>
  <c r="F130" i="34" s="1"/>
  <c r="G130" i="34" s="1"/>
  <c r="D131" i="34"/>
  <c r="F131" i="34" s="1"/>
  <c r="G131" i="34" s="1"/>
  <c r="D132" i="34"/>
  <c r="F132" i="34" s="1"/>
  <c r="G132" i="34" s="1"/>
  <c r="D133" i="34"/>
  <c r="F133" i="34" s="1"/>
  <c r="G133" i="34" s="1"/>
  <c r="D134" i="34"/>
  <c r="F134" i="34" s="1"/>
  <c r="G134" i="34" s="1"/>
  <c r="D135" i="34"/>
  <c r="F135" i="34" s="1"/>
  <c r="G135" i="34" s="1"/>
  <c r="D136" i="34"/>
  <c r="F136" i="34" s="1"/>
  <c r="G136" i="34" s="1"/>
  <c r="D137" i="34"/>
  <c r="F137" i="34" s="1"/>
  <c r="G137" i="34" s="1"/>
  <c r="D138" i="34"/>
  <c r="F138" i="34" s="1"/>
  <c r="G138" i="34" s="1"/>
  <c r="D139" i="34"/>
  <c r="F139" i="34" s="1"/>
  <c r="G139" i="34" s="1"/>
  <c r="D140" i="34"/>
  <c r="F140" i="34" s="1"/>
  <c r="G140" i="34" s="1"/>
  <c r="D141" i="34"/>
  <c r="F141" i="34" s="1"/>
  <c r="G141" i="34" s="1"/>
  <c r="D142" i="34"/>
  <c r="F142" i="34" s="1"/>
  <c r="G142" i="34" s="1"/>
  <c r="D143" i="34"/>
  <c r="F143" i="34" s="1"/>
  <c r="G143" i="34" s="1"/>
  <c r="D144" i="34"/>
  <c r="F144" i="34" s="1"/>
  <c r="G144" i="34" s="1"/>
  <c r="D145" i="34"/>
  <c r="F145" i="34" s="1"/>
  <c r="G145" i="34" s="1"/>
  <c r="D146" i="34"/>
  <c r="F146" i="34" s="1"/>
  <c r="G146" i="34" s="1"/>
  <c r="D147" i="34"/>
  <c r="F147" i="34" s="1"/>
  <c r="G147" i="34" s="1"/>
  <c r="D148" i="34"/>
  <c r="F148" i="34" s="1"/>
  <c r="G148" i="34" s="1"/>
  <c r="D149" i="34"/>
  <c r="F149" i="34" s="1"/>
  <c r="G149" i="34" s="1"/>
  <c r="D150" i="34"/>
  <c r="F150" i="34" s="1"/>
  <c r="G150" i="34" s="1"/>
  <c r="D151" i="34"/>
  <c r="F151" i="34" s="1"/>
  <c r="G151" i="34" s="1"/>
  <c r="D152" i="34"/>
  <c r="F152" i="34" s="1"/>
  <c r="G152" i="34" s="1"/>
  <c r="D153" i="34"/>
  <c r="F153" i="34" s="1"/>
  <c r="G153" i="34" s="1"/>
  <c r="D154" i="34"/>
  <c r="F154" i="34" s="1"/>
  <c r="G154" i="34" s="1"/>
  <c r="D155" i="34"/>
  <c r="F155" i="34" s="1"/>
  <c r="G155" i="34" s="1"/>
  <c r="D156" i="34"/>
  <c r="F156" i="34" s="1"/>
  <c r="G156" i="34" s="1"/>
  <c r="D157" i="34"/>
  <c r="F157" i="34" s="1"/>
  <c r="G157" i="34" s="1"/>
  <c r="D158" i="34"/>
  <c r="F158" i="34" s="1"/>
  <c r="G158" i="34" s="1"/>
  <c r="D159" i="34"/>
  <c r="F159" i="34" s="1"/>
  <c r="G159" i="34" s="1"/>
  <c r="D160" i="34"/>
  <c r="F160" i="34" s="1"/>
  <c r="G160" i="34" s="1"/>
  <c r="D161" i="34"/>
  <c r="F161" i="34" s="1"/>
  <c r="G161" i="34" s="1"/>
  <c r="D162" i="34"/>
  <c r="F162" i="34" s="1"/>
  <c r="G162" i="34" s="1"/>
  <c r="D163" i="34"/>
  <c r="F163" i="34" s="1"/>
  <c r="G163" i="34" s="1"/>
  <c r="D164" i="34"/>
  <c r="F164" i="34" s="1"/>
  <c r="G164" i="34" s="1"/>
  <c r="D165" i="34"/>
  <c r="F165" i="34" s="1"/>
  <c r="G165" i="34" s="1"/>
  <c r="D166" i="34"/>
  <c r="F166" i="34" s="1"/>
  <c r="G166" i="34" s="1"/>
  <c r="D167" i="34"/>
  <c r="F167" i="34" s="1"/>
  <c r="G167" i="34" s="1"/>
  <c r="D168" i="34"/>
  <c r="F168" i="34" s="1"/>
  <c r="G168" i="34" s="1"/>
  <c r="D169" i="34"/>
  <c r="F169" i="34" s="1"/>
  <c r="G169" i="34" s="1"/>
  <c r="D170" i="34"/>
  <c r="F170" i="34" s="1"/>
  <c r="G170" i="34" s="1"/>
  <c r="D171" i="34"/>
  <c r="F171" i="34" s="1"/>
  <c r="G171" i="34" s="1"/>
  <c r="D172" i="34"/>
  <c r="F172" i="34" s="1"/>
  <c r="G172" i="34" s="1"/>
  <c r="D173" i="34"/>
  <c r="F173" i="34" s="1"/>
  <c r="G173" i="34" s="1"/>
  <c r="D174" i="34"/>
  <c r="F174" i="34" s="1"/>
  <c r="G174" i="34" s="1"/>
  <c r="D175" i="34"/>
  <c r="F175" i="34" s="1"/>
  <c r="G175" i="34" s="1"/>
  <c r="D176" i="34"/>
  <c r="F176" i="34" s="1"/>
  <c r="G176" i="34" s="1"/>
  <c r="D177" i="34"/>
  <c r="F177" i="34" s="1"/>
  <c r="G177" i="34" s="1"/>
  <c r="D178" i="34"/>
  <c r="F178" i="34" s="1"/>
  <c r="G178" i="34" s="1"/>
  <c r="D179" i="34"/>
  <c r="F179" i="34" s="1"/>
  <c r="G179" i="34" s="1"/>
  <c r="D180" i="34"/>
  <c r="F180" i="34" s="1"/>
  <c r="G180" i="34" s="1"/>
  <c r="D181" i="34"/>
  <c r="F181" i="34" s="1"/>
  <c r="G181" i="34" s="1"/>
  <c r="D182" i="34"/>
  <c r="F182" i="34" s="1"/>
  <c r="G182" i="34" s="1"/>
  <c r="D183" i="34"/>
  <c r="F183" i="34" s="1"/>
  <c r="G183" i="34" s="1"/>
  <c r="D184" i="34"/>
  <c r="F184" i="34" s="1"/>
  <c r="G184" i="34" s="1"/>
  <c r="D185" i="34"/>
  <c r="F185" i="34" s="1"/>
  <c r="G185" i="34" s="1"/>
  <c r="D186" i="34"/>
  <c r="F186" i="34" s="1"/>
  <c r="G186" i="34" s="1"/>
  <c r="D187" i="34"/>
  <c r="F187" i="34" s="1"/>
  <c r="G187" i="34" s="1"/>
  <c r="D188" i="34"/>
  <c r="F188" i="34" s="1"/>
  <c r="G188" i="34" s="1"/>
  <c r="D189" i="34"/>
  <c r="F189" i="34" s="1"/>
  <c r="G189" i="34" s="1"/>
  <c r="D190" i="34"/>
  <c r="F190" i="34" s="1"/>
  <c r="G190" i="34" s="1"/>
  <c r="D191" i="34"/>
  <c r="F191" i="34" s="1"/>
  <c r="G191" i="34" s="1"/>
  <c r="D192" i="34"/>
  <c r="F192" i="34" s="1"/>
  <c r="G192" i="34" s="1"/>
  <c r="D193" i="34"/>
  <c r="F193" i="34" s="1"/>
  <c r="G193" i="34" s="1"/>
  <c r="D194" i="34"/>
  <c r="F194" i="34" s="1"/>
  <c r="G194" i="34" s="1"/>
  <c r="D195" i="34"/>
  <c r="F195" i="34" s="1"/>
  <c r="G195" i="34" s="1"/>
  <c r="D196" i="34"/>
  <c r="F196" i="34" s="1"/>
  <c r="G196" i="34" s="1"/>
  <c r="D197" i="34"/>
  <c r="F197" i="34" s="1"/>
  <c r="G197" i="34" s="1"/>
  <c r="D198" i="34"/>
  <c r="F198" i="34" s="1"/>
  <c r="G198" i="34" s="1"/>
  <c r="D199" i="34"/>
  <c r="F199" i="34" s="1"/>
  <c r="G199" i="34" s="1"/>
  <c r="D200" i="34"/>
  <c r="F200" i="34" s="1"/>
  <c r="G200" i="34" s="1"/>
  <c r="D201" i="34"/>
  <c r="F201" i="34" s="1"/>
  <c r="G201" i="34" s="1"/>
  <c r="D202" i="34"/>
  <c r="F202" i="34" s="1"/>
  <c r="G202" i="34" s="1"/>
  <c r="D203" i="34"/>
  <c r="F203" i="34" s="1"/>
  <c r="G203" i="34" s="1"/>
  <c r="D204" i="34"/>
  <c r="F204" i="34" s="1"/>
  <c r="G204" i="34" s="1"/>
  <c r="D205" i="34"/>
  <c r="F205" i="34" s="1"/>
  <c r="G205" i="34" s="1"/>
  <c r="D206" i="34"/>
  <c r="F206" i="34" s="1"/>
  <c r="G206" i="34" s="1"/>
  <c r="D207" i="34"/>
  <c r="F207" i="34" s="1"/>
  <c r="G207" i="34" s="1"/>
  <c r="D208" i="34"/>
  <c r="F208" i="34" s="1"/>
  <c r="G208" i="34" s="1"/>
  <c r="D209" i="34"/>
  <c r="F209" i="34" s="1"/>
  <c r="G209" i="34" s="1"/>
  <c r="D210" i="34"/>
  <c r="F210" i="34" s="1"/>
  <c r="G210" i="34" s="1"/>
  <c r="D211" i="34"/>
  <c r="F211" i="34" s="1"/>
  <c r="G211" i="34" s="1"/>
  <c r="D212" i="34"/>
  <c r="F212" i="34" s="1"/>
  <c r="G212" i="34" s="1"/>
  <c r="D213" i="34"/>
  <c r="F213" i="34" s="1"/>
  <c r="G213" i="34" s="1"/>
  <c r="D214" i="34"/>
  <c r="F214" i="34" s="1"/>
  <c r="G214" i="34" s="1"/>
  <c r="D36" i="34"/>
  <c r="F36" i="34" s="1"/>
  <c r="G36" i="34" s="1"/>
  <c r="G183" i="33"/>
  <c r="G182" i="33"/>
  <c r="G181" i="33"/>
  <c r="G180" i="33"/>
  <c r="G179" i="33"/>
  <c r="G178" i="33"/>
  <c r="G177" i="33"/>
  <c r="G176" i="33"/>
  <c r="G175" i="33"/>
  <c r="G174" i="33"/>
  <c r="G173" i="33"/>
  <c r="G172" i="33"/>
  <c r="G171" i="33"/>
  <c r="G170" i="33"/>
  <c r="G169" i="33"/>
  <c r="G168" i="33"/>
  <c r="G167" i="33"/>
  <c r="G166" i="33"/>
  <c r="G165" i="33"/>
  <c r="G164" i="33"/>
  <c r="G163" i="33"/>
  <c r="G162" i="33"/>
  <c r="G161" i="33"/>
  <c r="G160" i="33"/>
  <c r="G159" i="33"/>
  <c r="G158" i="33"/>
  <c r="G157" i="33"/>
  <c r="G156" i="33"/>
  <c r="G155" i="33"/>
  <c r="G154" i="33"/>
  <c r="G153" i="33"/>
  <c r="G152" i="33"/>
  <c r="G151" i="33"/>
  <c r="G150" i="33"/>
  <c r="G149" i="33"/>
  <c r="G148" i="33"/>
  <c r="G147" i="33"/>
  <c r="G146" i="33"/>
  <c r="G145" i="33"/>
  <c r="G144" i="33"/>
  <c r="G143" i="33"/>
  <c r="G142" i="33"/>
  <c r="G141" i="33"/>
  <c r="G140" i="33"/>
  <c r="G139" i="33"/>
  <c r="G138" i="33"/>
  <c r="G137" i="33"/>
  <c r="G136" i="33"/>
  <c r="G135" i="33"/>
  <c r="G134" i="33"/>
  <c r="G133" i="33"/>
  <c r="G132" i="33"/>
  <c r="G131" i="33"/>
  <c r="G130" i="33"/>
  <c r="G129" i="33"/>
  <c r="G128" i="33"/>
  <c r="G127" i="33"/>
  <c r="G126" i="33"/>
  <c r="G125" i="33"/>
  <c r="G124" i="33"/>
  <c r="G123" i="33"/>
  <c r="G122" i="33"/>
  <c r="G121" i="33"/>
  <c r="G120" i="33"/>
  <c r="G119" i="33"/>
  <c r="G118" i="33"/>
  <c r="G117" i="33"/>
  <c r="G116" i="33"/>
  <c r="G115" i="33"/>
  <c r="G114" i="33"/>
  <c r="G113" i="33"/>
  <c r="G112" i="33"/>
  <c r="G111" i="33"/>
  <c r="G110" i="33"/>
  <c r="G109" i="33"/>
  <c r="G108" i="33"/>
  <c r="G107" i="33"/>
  <c r="G106" i="33"/>
  <c r="G105" i="33"/>
  <c r="G104" i="33"/>
  <c r="G103" i="33"/>
  <c r="G102" i="33"/>
  <c r="G101" i="33"/>
  <c r="G100" i="33"/>
  <c r="G99" i="33"/>
  <c r="G98" i="33"/>
  <c r="G97" i="33"/>
  <c r="G96" i="33"/>
  <c r="G95" i="33"/>
  <c r="G94" i="33"/>
  <c r="G93" i="33"/>
  <c r="G92" i="33"/>
  <c r="G91" i="33"/>
  <c r="G90" i="33"/>
  <c r="G89" i="33"/>
  <c r="G88" i="33"/>
  <c r="G87" i="33"/>
  <c r="G86" i="33"/>
  <c r="G85" i="33"/>
  <c r="G84" i="33"/>
  <c r="G83" i="33"/>
  <c r="G82" i="33"/>
  <c r="G81" i="33"/>
  <c r="G80" i="33"/>
  <c r="G79" i="33"/>
  <c r="G78" i="33"/>
  <c r="G77" i="33"/>
  <c r="G76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0" i="33"/>
  <c r="G39" i="33"/>
  <c r="G38" i="33"/>
  <c r="G37" i="33"/>
  <c r="G36" i="33"/>
  <c r="G35" i="33"/>
  <c r="G34" i="33"/>
  <c r="G33" i="33"/>
  <c r="G32" i="33"/>
  <c r="G31" i="33"/>
  <c r="G30" i="33"/>
  <c r="G29" i="33"/>
  <c r="G28" i="33"/>
  <c r="G27" i="33"/>
  <c r="G26" i="33"/>
  <c r="G25" i="33"/>
  <c r="G24" i="33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/>
  <c r="G6" i="33"/>
  <c r="X39" i="32"/>
  <c r="X46" i="32"/>
  <c r="X48" i="32"/>
  <c r="X37" i="32"/>
  <c r="Y36" i="29"/>
  <c r="J38" i="32"/>
  <c r="X38" i="32" s="1"/>
  <c r="J39" i="32"/>
  <c r="J40" i="32"/>
  <c r="X40" i="32" s="1"/>
  <c r="J41" i="32"/>
  <c r="X41" i="32" s="1"/>
  <c r="J42" i="32"/>
  <c r="X42" i="32" s="1"/>
  <c r="J43" i="32"/>
  <c r="X43" i="32" s="1"/>
  <c r="J44" i="32"/>
  <c r="X44" i="32" s="1"/>
  <c r="J45" i="32"/>
  <c r="X45" i="32" s="1"/>
  <c r="J46" i="32"/>
  <c r="J47" i="32"/>
  <c r="X47" i="32" s="1"/>
  <c r="J48" i="32"/>
  <c r="J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200" i="32"/>
  <c r="D201" i="32"/>
  <c r="D202" i="32"/>
  <c r="D203" i="32"/>
  <c r="D204" i="32"/>
  <c r="D205" i="32"/>
  <c r="D206" i="32"/>
  <c r="D207" i="32"/>
  <c r="D208" i="32"/>
  <c r="D209" i="32"/>
  <c r="D210" i="32"/>
  <c r="D211" i="32"/>
  <c r="D212" i="32"/>
  <c r="D213" i="32"/>
  <c r="D214" i="32"/>
  <c r="D215" i="32"/>
  <c r="D37" i="32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07" i="30"/>
  <c r="G108" i="30"/>
  <c r="G109" i="30"/>
  <c r="G110" i="30"/>
  <c r="G111" i="30"/>
  <c r="G112" i="30"/>
  <c r="G113" i="30"/>
  <c r="G114" i="30"/>
  <c r="G115" i="30"/>
  <c r="G116" i="30"/>
  <c r="G117" i="30"/>
  <c r="G118" i="30"/>
  <c r="G119" i="30"/>
  <c r="G120" i="30"/>
  <c r="G121" i="30"/>
  <c r="G122" i="30"/>
  <c r="G123" i="30"/>
  <c r="G124" i="30"/>
  <c r="G125" i="30"/>
  <c r="G126" i="30"/>
  <c r="G127" i="30"/>
  <c r="G128" i="30"/>
  <c r="G129" i="30"/>
  <c r="G130" i="30"/>
  <c r="G131" i="30"/>
  <c r="G132" i="30"/>
  <c r="G133" i="30"/>
  <c r="G134" i="30"/>
  <c r="G135" i="30"/>
  <c r="G136" i="30"/>
  <c r="G137" i="30"/>
  <c r="G138" i="30"/>
  <c r="G139" i="30"/>
  <c r="G140" i="30"/>
  <c r="G141" i="30"/>
  <c r="G142" i="30"/>
  <c r="G143" i="30"/>
  <c r="G144" i="30"/>
  <c r="G145" i="30"/>
  <c r="G146" i="30"/>
  <c r="G147" i="30"/>
  <c r="G148" i="30"/>
  <c r="G149" i="30"/>
  <c r="G150" i="30"/>
  <c r="G151" i="30"/>
  <c r="G152" i="30"/>
  <c r="G153" i="30"/>
  <c r="G154" i="30"/>
  <c r="G155" i="30"/>
  <c r="G156" i="30"/>
  <c r="G157" i="30"/>
  <c r="G158" i="30"/>
  <c r="G159" i="30"/>
  <c r="G160" i="30"/>
  <c r="G161" i="30"/>
  <c r="G162" i="30"/>
  <c r="G163" i="30"/>
  <c r="G164" i="30"/>
  <c r="G165" i="30"/>
  <c r="G166" i="30"/>
  <c r="G167" i="30"/>
  <c r="G168" i="30"/>
  <c r="G169" i="30"/>
  <c r="G170" i="30"/>
  <c r="G171" i="30"/>
  <c r="G172" i="30"/>
  <c r="G173" i="30"/>
  <c r="G174" i="30"/>
  <c r="G175" i="30"/>
  <c r="G176" i="30"/>
  <c r="G177" i="30"/>
  <c r="G178" i="30"/>
  <c r="G179" i="30"/>
  <c r="G180" i="30"/>
  <c r="G181" i="30"/>
  <c r="G3" i="30"/>
  <c r="Y40" i="29"/>
  <c r="Y37" i="29"/>
  <c r="Y48" i="29" s="1"/>
  <c r="Y38" i="29"/>
  <c r="Y39" i="29"/>
  <c r="Y41" i="29"/>
  <c r="Y42" i="29"/>
  <c r="Y43" i="29"/>
  <c r="Y44" i="29"/>
  <c r="Y45" i="29"/>
  <c r="Y46" i="29"/>
  <c r="Y47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36" i="29"/>
  <c r="K25" i="42" l="1"/>
  <c r="L25" i="42" s="1"/>
  <c r="J26" i="40"/>
  <c r="K26" i="40" s="1"/>
  <c r="X49" i="32"/>
  <c r="J25" i="38"/>
  <c r="K25" i="38" s="1"/>
  <c r="J36" i="34"/>
  <c r="K36" i="34" s="1"/>
  <c r="H36" i="29"/>
  <c r="I36" i="29" s="1"/>
  <c r="Q27" i="27" l="1"/>
  <c r="P27" i="27"/>
  <c r="P26" i="27"/>
  <c r="Q26" i="27" s="1"/>
  <c r="P28" i="27"/>
  <c r="Q28" i="27" s="1"/>
  <c r="P29" i="27"/>
  <c r="Q29" i="27" s="1"/>
  <c r="P30" i="27"/>
  <c r="Q30" i="27" s="1"/>
  <c r="P31" i="27"/>
  <c r="Q31" i="27" s="1"/>
  <c r="P32" i="27"/>
  <c r="Q32" i="27" s="1"/>
  <c r="P33" i="27"/>
  <c r="Q33" i="27" s="1"/>
  <c r="P34" i="27"/>
  <c r="Q34" i="27" s="1"/>
  <c r="P35" i="27"/>
  <c r="Q35" i="27" s="1"/>
  <c r="P36" i="27"/>
  <c r="Q36" i="27" s="1"/>
  <c r="P25" i="27"/>
  <c r="Q25" i="27" s="1"/>
  <c r="G54" i="27"/>
  <c r="G79" i="27"/>
  <c r="G89" i="27"/>
  <c r="F42" i="27"/>
  <c r="G42" i="27" s="1"/>
  <c r="F43" i="27"/>
  <c r="G43" i="27" s="1"/>
  <c r="F44" i="27"/>
  <c r="G44" i="27" s="1"/>
  <c r="F54" i="27"/>
  <c r="F55" i="27"/>
  <c r="G55" i="27" s="1"/>
  <c r="F56" i="27"/>
  <c r="G56" i="27" s="1"/>
  <c r="F78" i="27"/>
  <c r="G78" i="27" s="1"/>
  <c r="F79" i="27"/>
  <c r="F89" i="27"/>
  <c r="F101" i="27"/>
  <c r="G101" i="27" s="1"/>
  <c r="F103" i="27"/>
  <c r="G103" i="27" s="1"/>
  <c r="F104" i="27"/>
  <c r="G104" i="27" s="1"/>
  <c r="F125" i="27"/>
  <c r="G125" i="27" s="1"/>
  <c r="F126" i="27"/>
  <c r="G126" i="27" s="1"/>
  <c r="F127" i="27"/>
  <c r="G127" i="27" s="1"/>
  <c r="F137" i="27"/>
  <c r="G137" i="27" s="1"/>
  <c r="F139" i="27"/>
  <c r="G139" i="27" s="1"/>
  <c r="F140" i="27"/>
  <c r="G140" i="27" s="1"/>
  <c r="F149" i="27"/>
  <c r="G149" i="27" s="1"/>
  <c r="F186" i="27"/>
  <c r="G186" i="27" s="1"/>
  <c r="F187" i="27"/>
  <c r="G187" i="27" s="1"/>
  <c r="F188" i="27"/>
  <c r="G188" i="27" s="1"/>
  <c r="F199" i="27"/>
  <c r="G199" i="27" s="1"/>
  <c r="D26" i="27"/>
  <c r="F26" i="27" s="1"/>
  <c r="G26" i="27" s="1"/>
  <c r="D27" i="27"/>
  <c r="F27" i="27" s="1"/>
  <c r="G27" i="27" s="1"/>
  <c r="D28" i="27"/>
  <c r="F28" i="27" s="1"/>
  <c r="G28" i="27" s="1"/>
  <c r="D29" i="27"/>
  <c r="F29" i="27" s="1"/>
  <c r="G29" i="27" s="1"/>
  <c r="D30" i="27"/>
  <c r="F30" i="27" s="1"/>
  <c r="G30" i="27" s="1"/>
  <c r="D31" i="27"/>
  <c r="F31" i="27" s="1"/>
  <c r="G31" i="27" s="1"/>
  <c r="D32" i="27"/>
  <c r="F32" i="27" s="1"/>
  <c r="G32" i="27" s="1"/>
  <c r="D33" i="27"/>
  <c r="F33" i="27" s="1"/>
  <c r="G33" i="27" s="1"/>
  <c r="D34" i="27"/>
  <c r="F34" i="27" s="1"/>
  <c r="G34" i="27" s="1"/>
  <c r="D35" i="27"/>
  <c r="F35" i="27" s="1"/>
  <c r="G35" i="27" s="1"/>
  <c r="D36" i="27"/>
  <c r="F36" i="27" s="1"/>
  <c r="G36" i="27" s="1"/>
  <c r="D37" i="27"/>
  <c r="F37" i="27" s="1"/>
  <c r="G37" i="27" s="1"/>
  <c r="D38" i="27"/>
  <c r="F38" i="27" s="1"/>
  <c r="G38" i="27" s="1"/>
  <c r="D39" i="27"/>
  <c r="F39" i="27" s="1"/>
  <c r="G39" i="27" s="1"/>
  <c r="D40" i="27"/>
  <c r="F40" i="27" s="1"/>
  <c r="G40" i="27" s="1"/>
  <c r="D41" i="27"/>
  <c r="F41" i="27" s="1"/>
  <c r="G41" i="27" s="1"/>
  <c r="D42" i="27"/>
  <c r="D43" i="27"/>
  <c r="D44" i="27"/>
  <c r="D45" i="27"/>
  <c r="F45" i="27" s="1"/>
  <c r="G45" i="27" s="1"/>
  <c r="D46" i="27"/>
  <c r="F46" i="27" s="1"/>
  <c r="G46" i="27" s="1"/>
  <c r="D47" i="27"/>
  <c r="F47" i="27" s="1"/>
  <c r="G47" i="27" s="1"/>
  <c r="D48" i="27"/>
  <c r="F48" i="27" s="1"/>
  <c r="G48" i="27" s="1"/>
  <c r="D49" i="27"/>
  <c r="F49" i="27" s="1"/>
  <c r="G49" i="27" s="1"/>
  <c r="D50" i="27"/>
  <c r="F50" i="27" s="1"/>
  <c r="G50" i="27" s="1"/>
  <c r="D51" i="27"/>
  <c r="F51" i="27" s="1"/>
  <c r="G51" i="27" s="1"/>
  <c r="D52" i="27"/>
  <c r="F52" i="27" s="1"/>
  <c r="G52" i="27" s="1"/>
  <c r="D53" i="27"/>
  <c r="F53" i="27" s="1"/>
  <c r="G53" i="27" s="1"/>
  <c r="D54" i="27"/>
  <c r="D55" i="27"/>
  <c r="D56" i="27"/>
  <c r="D57" i="27"/>
  <c r="F57" i="27" s="1"/>
  <c r="G57" i="27" s="1"/>
  <c r="D58" i="27"/>
  <c r="F58" i="27" s="1"/>
  <c r="G58" i="27" s="1"/>
  <c r="D59" i="27"/>
  <c r="F59" i="27" s="1"/>
  <c r="G59" i="27" s="1"/>
  <c r="D60" i="27"/>
  <c r="F60" i="27" s="1"/>
  <c r="G60" i="27" s="1"/>
  <c r="D61" i="27"/>
  <c r="F61" i="27" s="1"/>
  <c r="G61" i="27" s="1"/>
  <c r="D62" i="27"/>
  <c r="F62" i="27" s="1"/>
  <c r="G62" i="27" s="1"/>
  <c r="D63" i="27"/>
  <c r="F63" i="27" s="1"/>
  <c r="G63" i="27" s="1"/>
  <c r="D64" i="27"/>
  <c r="F64" i="27" s="1"/>
  <c r="G64" i="27" s="1"/>
  <c r="D65" i="27"/>
  <c r="F65" i="27" s="1"/>
  <c r="G65" i="27" s="1"/>
  <c r="D66" i="27"/>
  <c r="F66" i="27" s="1"/>
  <c r="G66" i="27" s="1"/>
  <c r="D67" i="27"/>
  <c r="F67" i="27" s="1"/>
  <c r="G67" i="27" s="1"/>
  <c r="D68" i="27"/>
  <c r="F68" i="27" s="1"/>
  <c r="G68" i="27" s="1"/>
  <c r="D69" i="27"/>
  <c r="F69" i="27" s="1"/>
  <c r="G69" i="27" s="1"/>
  <c r="D70" i="27"/>
  <c r="F70" i="27" s="1"/>
  <c r="G70" i="27" s="1"/>
  <c r="D71" i="27"/>
  <c r="F71" i="27" s="1"/>
  <c r="G71" i="27" s="1"/>
  <c r="D72" i="27"/>
  <c r="F72" i="27" s="1"/>
  <c r="G72" i="27" s="1"/>
  <c r="D73" i="27"/>
  <c r="F73" i="27" s="1"/>
  <c r="G73" i="27" s="1"/>
  <c r="D74" i="27"/>
  <c r="F74" i="27" s="1"/>
  <c r="G74" i="27" s="1"/>
  <c r="D75" i="27"/>
  <c r="F75" i="27" s="1"/>
  <c r="G75" i="27" s="1"/>
  <c r="D76" i="27"/>
  <c r="F76" i="27" s="1"/>
  <c r="G76" i="27" s="1"/>
  <c r="D77" i="27"/>
  <c r="F77" i="27" s="1"/>
  <c r="G77" i="27" s="1"/>
  <c r="D78" i="27"/>
  <c r="D79" i="27"/>
  <c r="D80" i="27"/>
  <c r="F80" i="27" s="1"/>
  <c r="G80" i="27" s="1"/>
  <c r="D81" i="27"/>
  <c r="F81" i="27" s="1"/>
  <c r="G81" i="27" s="1"/>
  <c r="D82" i="27"/>
  <c r="F82" i="27" s="1"/>
  <c r="G82" i="27" s="1"/>
  <c r="D83" i="27"/>
  <c r="F83" i="27" s="1"/>
  <c r="G83" i="27" s="1"/>
  <c r="D84" i="27"/>
  <c r="F84" i="27" s="1"/>
  <c r="G84" i="27" s="1"/>
  <c r="D85" i="27"/>
  <c r="F85" i="27" s="1"/>
  <c r="G85" i="27" s="1"/>
  <c r="D86" i="27"/>
  <c r="F86" i="27" s="1"/>
  <c r="G86" i="27" s="1"/>
  <c r="D87" i="27"/>
  <c r="F87" i="27" s="1"/>
  <c r="G87" i="27" s="1"/>
  <c r="D88" i="27"/>
  <c r="F88" i="27" s="1"/>
  <c r="G88" i="27" s="1"/>
  <c r="D89" i="27"/>
  <c r="D90" i="27"/>
  <c r="F90" i="27" s="1"/>
  <c r="G90" i="27" s="1"/>
  <c r="D91" i="27"/>
  <c r="F91" i="27" s="1"/>
  <c r="G91" i="27" s="1"/>
  <c r="D92" i="27"/>
  <c r="F92" i="27" s="1"/>
  <c r="G92" i="27" s="1"/>
  <c r="D93" i="27"/>
  <c r="F93" i="27" s="1"/>
  <c r="G93" i="27" s="1"/>
  <c r="D94" i="27"/>
  <c r="F94" i="27" s="1"/>
  <c r="G94" i="27" s="1"/>
  <c r="D95" i="27"/>
  <c r="F95" i="27" s="1"/>
  <c r="G95" i="27" s="1"/>
  <c r="D96" i="27"/>
  <c r="F96" i="27" s="1"/>
  <c r="G96" i="27" s="1"/>
  <c r="D97" i="27"/>
  <c r="F97" i="27" s="1"/>
  <c r="G97" i="27" s="1"/>
  <c r="D98" i="27"/>
  <c r="F98" i="27" s="1"/>
  <c r="G98" i="27" s="1"/>
  <c r="D99" i="27"/>
  <c r="F99" i="27" s="1"/>
  <c r="G99" i="27" s="1"/>
  <c r="D100" i="27"/>
  <c r="F100" i="27" s="1"/>
  <c r="G100" i="27" s="1"/>
  <c r="D101" i="27"/>
  <c r="D102" i="27"/>
  <c r="F102" i="27" s="1"/>
  <c r="G102" i="27" s="1"/>
  <c r="D103" i="27"/>
  <c r="D104" i="27"/>
  <c r="D105" i="27"/>
  <c r="F105" i="27" s="1"/>
  <c r="G105" i="27" s="1"/>
  <c r="D106" i="27"/>
  <c r="F106" i="27" s="1"/>
  <c r="G106" i="27" s="1"/>
  <c r="D107" i="27"/>
  <c r="F107" i="27" s="1"/>
  <c r="G107" i="27" s="1"/>
  <c r="D108" i="27"/>
  <c r="F108" i="27" s="1"/>
  <c r="G108" i="27" s="1"/>
  <c r="D109" i="27"/>
  <c r="F109" i="27" s="1"/>
  <c r="G109" i="27" s="1"/>
  <c r="D110" i="27"/>
  <c r="F110" i="27" s="1"/>
  <c r="G110" i="27" s="1"/>
  <c r="D111" i="27"/>
  <c r="F111" i="27" s="1"/>
  <c r="G111" i="27" s="1"/>
  <c r="D112" i="27"/>
  <c r="F112" i="27" s="1"/>
  <c r="G112" i="27" s="1"/>
  <c r="D113" i="27"/>
  <c r="F113" i="27" s="1"/>
  <c r="G113" i="27" s="1"/>
  <c r="D114" i="27"/>
  <c r="F114" i="27" s="1"/>
  <c r="G114" i="27" s="1"/>
  <c r="D115" i="27"/>
  <c r="F115" i="27" s="1"/>
  <c r="G115" i="27" s="1"/>
  <c r="D116" i="27"/>
  <c r="F116" i="27" s="1"/>
  <c r="G116" i="27" s="1"/>
  <c r="D117" i="27"/>
  <c r="F117" i="27" s="1"/>
  <c r="G117" i="27" s="1"/>
  <c r="D118" i="27"/>
  <c r="F118" i="27" s="1"/>
  <c r="G118" i="27" s="1"/>
  <c r="D119" i="27"/>
  <c r="F119" i="27" s="1"/>
  <c r="G119" i="27" s="1"/>
  <c r="D120" i="27"/>
  <c r="F120" i="27" s="1"/>
  <c r="G120" i="27" s="1"/>
  <c r="D121" i="27"/>
  <c r="F121" i="27" s="1"/>
  <c r="G121" i="27" s="1"/>
  <c r="D122" i="27"/>
  <c r="F122" i="27" s="1"/>
  <c r="G122" i="27" s="1"/>
  <c r="D123" i="27"/>
  <c r="F123" i="27" s="1"/>
  <c r="G123" i="27" s="1"/>
  <c r="D124" i="27"/>
  <c r="F124" i="27" s="1"/>
  <c r="G124" i="27" s="1"/>
  <c r="D125" i="27"/>
  <c r="D126" i="27"/>
  <c r="D127" i="27"/>
  <c r="D128" i="27"/>
  <c r="F128" i="27" s="1"/>
  <c r="G128" i="27" s="1"/>
  <c r="D129" i="27"/>
  <c r="F129" i="27" s="1"/>
  <c r="G129" i="27" s="1"/>
  <c r="D130" i="27"/>
  <c r="F130" i="27" s="1"/>
  <c r="G130" i="27" s="1"/>
  <c r="D131" i="27"/>
  <c r="F131" i="27" s="1"/>
  <c r="G131" i="27" s="1"/>
  <c r="D132" i="27"/>
  <c r="F132" i="27" s="1"/>
  <c r="G132" i="27" s="1"/>
  <c r="D133" i="27"/>
  <c r="F133" i="27" s="1"/>
  <c r="G133" i="27" s="1"/>
  <c r="D134" i="27"/>
  <c r="F134" i="27" s="1"/>
  <c r="G134" i="27" s="1"/>
  <c r="D135" i="27"/>
  <c r="F135" i="27" s="1"/>
  <c r="G135" i="27" s="1"/>
  <c r="D136" i="27"/>
  <c r="F136" i="27" s="1"/>
  <c r="G136" i="27" s="1"/>
  <c r="D137" i="27"/>
  <c r="D138" i="27"/>
  <c r="F138" i="27" s="1"/>
  <c r="G138" i="27" s="1"/>
  <c r="D139" i="27"/>
  <c r="D140" i="27"/>
  <c r="D141" i="27"/>
  <c r="F141" i="27" s="1"/>
  <c r="G141" i="27" s="1"/>
  <c r="D142" i="27"/>
  <c r="F142" i="27" s="1"/>
  <c r="G142" i="27" s="1"/>
  <c r="D143" i="27"/>
  <c r="F143" i="27" s="1"/>
  <c r="G143" i="27" s="1"/>
  <c r="D144" i="27"/>
  <c r="F144" i="27" s="1"/>
  <c r="G144" i="27" s="1"/>
  <c r="D145" i="27"/>
  <c r="F145" i="27" s="1"/>
  <c r="G145" i="27" s="1"/>
  <c r="D146" i="27"/>
  <c r="F146" i="27" s="1"/>
  <c r="G146" i="27" s="1"/>
  <c r="D147" i="27"/>
  <c r="F147" i="27" s="1"/>
  <c r="G147" i="27" s="1"/>
  <c r="D148" i="27"/>
  <c r="F148" i="27" s="1"/>
  <c r="G148" i="27" s="1"/>
  <c r="D149" i="27"/>
  <c r="D150" i="27"/>
  <c r="F150" i="27" s="1"/>
  <c r="G150" i="27" s="1"/>
  <c r="D151" i="27"/>
  <c r="F151" i="27" s="1"/>
  <c r="G151" i="27" s="1"/>
  <c r="D152" i="27"/>
  <c r="F152" i="27" s="1"/>
  <c r="G152" i="27" s="1"/>
  <c r="D153" i="27"/>
  <c r="F153" i="27" s="1"/>
  <c r="G153" i="27" s="1"/>
  <c r="D154" i="27"/>
  <c r="F154" i="27" s="1"/>
  <c r="G154" i="27" s="1"/>
  <c r="D155" i="27"/>
  <c r="F155" i="27" s="1"/>
  <c r="G155" i="27" s="1"/>
  <c r="D156" i="27"/>
  <c r="F156" i="27" s="1"/>
  <c r="G156" i="27" s="1"/>
  <c r="D157" i="27"/>
  <c r="F157" i="27" s="1"/>
  <c r="G157" i="27" s="1"/>
  <c r="D158" i="27"/>
  <c r="F158" i="27" s="1"/>
  <c r="G158" i="27" s="1"/>
  <c r="D159" i="27"/>
  <c r="F159" i="27" s="1"/>
  <c r="G159" i="27" s="1"/>
  <c r="D160" i="27"/>
  <c r="F160" i="27" s="1"/>
  <c r="G160" i="27" s="1"/>
  <c r="D161" i="27"/>
  <c r="F161" i="27" s="1"/>
  <c r="G161" i="27" s="1"/>
  <c r="D162" i="27"/>
  <c r="F162" i="27" s="1"/>
  <c r="G162" i="27" s="1"/>
  <c r="D163" i="27"/>
  <c r="F163" i="27" s="1"/>
  <c r="G163" i="27" s="1"/>
  <c r="D164" i="27"/>
  <c r="F164" i="27" s="1"/>
  <c r="G164" i="27" s="1"/>
  <c r="D165" i="27"/>
  <c r="F165" i="27" s="1"/>
  <c r="G165" i="27" s="1"/>
  <c r="D166" i="27"/>
  <c r="F166" i="27" s="1"/>
  <c r="G166" i="27" s="1"/>
  <c r="D167" i="27"/>
  <c r="F167" i="27" s="1"/>
  <c r="G167" i="27" s="1"/>
  <c r="D168" i="27"/>
  <c r="F168" i="27" s="1"/>
  <c r="G168" i="27" s="1"/>
  <c r="D169" i="27"/>
  <c r="F169" i="27" s="1"/>
  <c r="G169" i="27" s="1"/>
  <c r="D170" i="27"/>
  <c r="F170" i="27" s="1"/>
  <c r="G170" i="27" s="1"/>
  <c r="D171" i="27"/>
  <c r="F171" i="27" s="1"/>
  <c r="G171" i="27" s="1"/>
  <c r="D172" i="27"/>
  <c r="F172" i="27" s="1"/>
  <c r="G172" i="27" s="1"/>
  <c r="D173" i="27"/>
  <c r="F173" i="27" s="1"/>
  <c r="G173" i="27" s="1"/>
  <c r="D174" i="27"/>
  <c r="F174" i="27" s="1"/>
  <c r="G174" i="27" s="1"/>
  <c r="D175" i="27"/>
  <c r="F175" i="27" s="1"/>
  <c r="G175" i="27" s="1"/>
  <c r="D176" i="27"/>
  <c r="F176" i="27" s="1"/>
  <c r="G176" i="27" s="1"/>
  <c r="D177" i="27"/>
  <c r="F177" i="27" s="1"/>
  <c r="G177" i="27" s="1"/>
  <c r="D178" i="27"/>
  <c r="F178" i="27" s="1"/>
  <c r="G178" i="27" s="1"/>
  <c r="D179" i="27"/>
  <c r="F179" i="27" s="1"/>
  <c r="G179" i="27" s="1"/>
  <c r="D180" i="27"/>
  <c r="F180" i="27" s="1"/>
  <c r="G180" i="27" s="1"/>
  <c r="D181" i="27"/>
  <c r="F181" i="27" s="1"/>
  <c r="G181" i="27" s="1"/>
  <c r="D182" i="27"/>
  <c r="F182" i="27" s="1"/>
  <c r="G182" i="27" s="1"/>
  <c r="D183" i="27"/>
  <c r="F183" i="27" s="1"/>
  <c r="G183" i="27" s="1"/>
  <c r="D184" i="27"/>
  <c r="F184" i="27" s="1"/>
  <c r="G184" i="27" s="1"/>
  <c r="D185" i="27"/>
  <c r="F185" i="27" s="1"/>
  <c r="G185" i="27" s="1"/>
  <c r="D186" i="27"/>
  <c r="D187" i="27"/>
  <c r="D188" i="27"/>
  <c r="D189" i="27"/>
  <c r="F189" i="27" s="1"/>
  <c r="G189" i="27" s="1"/>
  <c r="D190" i="27"/>
  <c r="F190" i="27" s="1"/>
  <c r="G190" i="27" s="1"/>
  <c r="D191" i="27"/>
  <c r="F191" i="27" s="1"/>
  <c r="G191" i="27" s="1"/>
  <c r="D192" i="27"/>
  <c r="F192" i="27" s="1"/>
  <c r="G192" i="27" s="1"/>
  <c r="D193" i="27"/>
  <c r="F193" i="27" s="1"/>
  <c r="G193" i="27" s="1"/>
  <c r="D194" i="27"/>
  <c r="F194" i="27" s="1"/>
  <c r="G194" i="27" s="1"/>
  <c r="D195" i="27"/>
  <c r="F195" i="27" s="1"/>
  <c r="G195" i="27" s="1"/>
  <c r="D196" i="27"/>
  <c r="F196" i="27" s="1"/>
  <c r="G196" i="27" s="1"/>
  <c r="D197" i="27"/>
  <c r="F197" i="27" s="1"/>
  <c r="G197" i="27" s="1"/>
  <c r="D198" i="27"/>
  <c r="F198" i="27" s="1"/>
  <c r="G198" i="27" s="1"/>
  <c r="D199" i="27"/>
  <c r="D200" i="27"/>
  <c r="F200" i="27" s="1"/>
  <c r="G200" i="27" s="1"/>
  <c r="D201" i="27"/>
  <c r="F201" i="27" s="1"/>
  <c r="G201" i="27" s="1"/>
  <c r="D202" i="27"/>
  <c r="F202" i="27" s="1"/>
  <c r="G202" i="27" s="1"/>
  <c r="D203" i="27"/>
  <c r="F203" i="27" s="1"/>
  <c r="G203" i="27" s="1"/>
  <c r="D25" i="27"/>
  <c r="F25" i="27" s="1"/>
  <c r="G25" i="27" s="1"/>
  <c r="Q37" i="27" l="1"/>
  <c r="J25" i="27"/>
  <c r="K25" i="27" s="1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G125" i="26"/>
  <c r="G126" i="26"/>
  <c r="G127" i="26"/>
  <c r="G128" i="26"/>
  <c r="G129" i="26"/>
  <c r="G130" i="26"/>
  <c r="G131" i="26"/>
  <c r="G132" i="26"/>
  <c r="G133" i="26"/>
  <c r="G134" i="26"/>
  <c r="G135" i="26"/>
  <c r="G136" i="26"/>
  <c r="G137" i="26"/>
  <c r="G138" i="26"/>
  <c r="G139" i="26"/>
  <c r="G140" i="26"/>
  <c r="G141" i="26"/>
  <c r="G142" i="26"/>
  <c r="G143" i="26"/>
  <c r="G144" i="26"/>
  <c r="G145" i="26"/>
  <c r="G146" i="26"/>
  <c r="G147" i="26"/>
  <c r="G14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61" i="26"/>
  <c r="G162" i="26"/>
  <c r="G163" i="26"/>
  <c r="G164" i="26"/>
  <c r="G165" i="26"/>
  <c r="G166" i="26"/>
  <c r="G167" i="26"/>
  <c r="G168" i="26"/>
  <c r="G169" i="26"/>
  <c r="G170" i="26"/>
  <c r="G171" i="26"/>
  <c r="G172" i="26"/>
  <c r="G173" i="26"/>
  <c r="G174" i="26"/>
  <c r="G175" i="26"/>
  <c r="G176" i="26"/>
  <c r="G177" i="26"/>
  <c r="G178" i="26"/>
  <c r="G179" i="26"/>
  <c r="G180" i="26"/>
  <c r="G181" i="26"/>
  <c r="G182" i="26"/>
  <c r="G183" i="26"/>
  <c r="G5" i="26"/>
  <c r="D27" i="25"/>
  <c r="D28" i="25"/>
  <c r="D29" i="25"/>
  <c r="F26" i="25" s="1"/>
  <c r="G26" i="25" s="1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46" i="25"/>
  <c r="D147" i="25"/>
  <c r="D148" i="25"/>
  <c r="D149" i="25"/>
  <c r="D150" i="25"/>
  <c r="D151" i="25"/>
  <c r="D152" i="25"/>
  <c r="D153" i="25"/>
  <c r="D154" i="25"/>
  <c r="D155" i="25"/>
  <c r="D156" i="25"/>
  <c r="D157" i="25"/>
  <c r="D158" i="25"/>
  <c r="D159" i="25"/>
  <c r="D160" i="25"/>
  <c r="D161" i="25"/>
  <c r="D162" i="25"/>
  <c r="D163" i="25"/>
  <c r="D164" i="25"/>
  <c r="D165" i="25"/>
  <c r="D166" i="25"/>
  <c r="D167" i="25"/>
  <c r="D168" i="25"/>
  <c r="D169" i="25"/>
  <c r="D170" i="25"/>
  <c r="D171" i="25"/>
  <c r="D172" i="25"/>
  <c r="D173" i="25"/>
  <c r="D174" i="25"/>
  <c r="D175" i="25"/>
  <c r="D176" i="25"/>
  <c r="D177" i="25"/>
  <c r="D178" i="25"/>
  <c r="D179" i="25"/>
  <c r="D180" i="25"/>
  <c r="D181" i="25"/>
  <c r="D182" i="25"/>
  <c r="D183" i="25"/>
  <c r="D184" i="25"/>
  <c r="D185" i="25"/>
  <c r="D186" i="25"/>
  <c r="D187" i="25"/>
  <c r="D188" i="25"/>
  <c r="D189" i="25"/>
  <c r="D190" i="25"/>
  <c r="D191" i="25"/>
  <c r="D192" i="25"/>
  <c r="D193" i="25"/>
  <c r="D194" i="25"/>
  <c r="D195" i="25"/>
  <c r="D196" i="25"/>
  <c r="D197" i="25"/>
  <c r="D198" i="25"/>
  <c r="D199" i="25"/>
  <c r="D200" i="25"/>
  <c r="D201" i="25"/>
  <c r="D202" i="25"/>
  <c r="D203" i="25"/>
  <c r="D204" i="25"/>
  <c r="D26" i="25"/>
  <c r="K27" i="25"/>
  <c r="K38" i="25" s="1"/>
  <c r="K28" i="25"/>
  <c r="K29" i="25"/>
  <c r="K30" i="25"/>
  <c r="K31" i="25"/>
  <c r="K32" i="25"/>
  <c r="K33" i="25"/>
  <c r="K34" i="25"/>
  <c r="K35" i="25"/>
  <c r="K36" i="25"/>
  <c r="K37" i="25"/>
  <c r="K26" i="25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G178" i="24"/>
  <c r="G179" i="24"/>
  <c r="G180" i="24"/>
  <c r="G181" i="24"/>
  <c r="G182" i="24"/>
  <c r="G4" i="24"/>
  <c r="O26" i="23"/>
  <c r="O27" i="23"/>
  <c r="O28" i="23"/>
  <c r="O29" i="23"/>
  <c r="O30" i="23"/>
  <c r="O31" i="23"/>
  <c r="O32" i="23"/>
  <c r="O33" i="23"/>
  <c r="O34" i="23"/>
  <c r="O35" i="23"/>
  <c r="O36" i="23"/>
  <c r="O25" i="23"/>
  <c r="O37" i="23" s="1"/>
  <c r="D26" i="23"/>
  <c r="D27" i="23"/>
  <c r="I25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D166" i="23"/>
  <c r="D167" i="23"/>
  <c r="D168" i="23"/>
  <c r="D169" i="23"/>
  <c r="D170" i="23"/>
  <c r="D171" i="23"/>
  <c r="D172" i="23"/>
  <c r="D173" i="23"/>
  <c r="D174" i="23"/>
  <c r="D175" i="23"/>
  <c r="D176" i="23"/>
  <c r="D177" i="23"/>
  <c r="D178" i="23"/>
  <c r="D179" i="23"/>
  <c r="D180" i="23"/>
  <c r="D181" i="23"/>
  <c r="D182" i="23"/>
  <c r="D183" i="23"/>
  <c r="D184" i="23"/>
  <c r="D185" i="23"/>
  <c r="D186" i="23"/>
  <c r="D187" i="23"/>
  <c r="D188" i="23"/>
  <c r="D189" i="23"/>
  <c r="D190" i="23"/>
  <c r="D191" i="23"/>
  <c r="D192" i="23"/>
  <c r="D193" i="23"/>
  <c r="D194" i="23"/>
  <c r="D195" i="23"/>
  <c r="D196" i="23"/>
  <c r="D197" i="23"/>
  <c r="D198" i="23"/>
  <c r="D199" i="23"/>
  <c r="D200" i="23"/>
  <c r="D201" i="23"/>
  <c r="D202" i="23"/>
  <c r="D203" i="23"/>
  <c r="D25" i="23"/>
  <c r="O5" i="19"/>
  <c r="O5" i="18"/>
  <c r="O5" i="17"/>
  <c r="O5" i="16"/>
  <c r="O5" i="15"/>
  <c r="O5" i="14"/>
  <c r="O5" i="12"/>
  <c r="O5" i="11"/>
  <c r="O5" i="10"/>
  <c r="O5" i="9"/>
  <c r="O5" i="8"/>
  <c r="O5" i="7"/>
  <c r="O5" i="6"/>
  <c r="O5" i="5"/>
</calcChain>
</file>

<file path=xl/sharedStrings.xml><?xml version="1.0" encoding="utf-8"?>
<sst xmlns="http://schemas.openxmlformats.org/spreadsheetml/2006/main" count="2887" uniqueCount="281">
  <si>
    <t>NOT ADJUSTED</t>
  </si>
  <si>
    <t>TOTAL</t>
  </si>
  <si>
    <t>Sep. 2005</t>
  </si>
  <si>
    <t>Oct. 2005</t>
  </si>
  <si>
    <t>Nov. 2005</t>
  </si>
  <si>
    <t>Dec. 2005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</si>
  <si>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</si>
  <si>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</si>
  <si>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</si>
  <si>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</si>
  <si>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</si>
  <si>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</si>
  <si>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</si>
  <si>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</si>
  <si>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</si>
  <si>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</si>
  <si>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</si>
  <si>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</si>
  <si>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2007</t>
  </si>
  <si>
    <t>Feb. 2007</t>
  </si>
  <si>
    <t>Mar. 2007</t>
  </si>
  <si>
    <t>Apr. 2007</t>
  </si>
  <si>
    <t>May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</si>
  <si>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</si>
  <si>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</si>
  <si>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</si>
  <si>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</si>
  <si>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</si>
  <si>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</si>
  <si>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</si>
  <si>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2008</t>
  </si>
  <si>
    <t>Feb. 2008</t>
  </si>
  <si>
    <t>Mar. 2008</t>
  </si>
  <si>
    <t>Apr. 2008</t>
  </si>
  <si>
    <t>May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</si>
  <si>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</si>
  <si>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</si>
  <si>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</si>
  <si>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</si>
  <si>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</si>
  <si>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</si>
  <si>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</si>
  <si>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</si>
  <si>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Feb. 2009</t>
  </si>
  <si>
    <t>Mar. 2009</t>
  </si>
  <si>
    <t>Apr. 2009</t>
  </si>
  <si>
    <t>May 2009</t>
  </si>
  <si>
    <t>Jun. 2009</t>
  </si>
  <si>
    <t>Jul. 2009</t>
  </si>
  <si>
    <t>Aug. 2009</t>
  </si>
  <si>
    <t>Sep. 2009</t>
  </si>
  <si>
    <t>Oct. 2009</t>
  </si>
  <si>
    <t>Nov. 2009</t>
  </si>
  <si>
    <t>Dec. 2009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</si>
  <si>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</si>
  <si>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</si>
  <si>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</si>
  <si>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</si>
  <si>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</si>
  <si>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</si>
  <si>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</si>
  <si>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</si>
  <si>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</si>
  <si>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</si>
  <si>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</si>
  <si>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</si>
  <si>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Jan. 2011</t>
  </si>
  <si>
    <t>Feb. 2011</t>
  </si>
  <si>
    <t>Mar. 2011</t>
  </si>
  <si>
    <t>Apr. 2011</t>
  </si>
  <si>
    <t>May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</si>
  <si>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</si>
  <si>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</si>
  <si>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</si>
  <si>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</si>
  <si>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</si>
  <si>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</si>
  <si>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</si>
  <si>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</si>
  <si>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</si>
  <si>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</si>
  <si>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</si>
  <si>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May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</si>
  <si>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</si>
  <si>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</si>
  <si>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</si>
  <si>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</si>
  <si>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</si>
  <si>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</si>
  <si>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</si>
  <si>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Jan. 2013</t>
  </si>
  <si>
    <t>Feb. 2013</t>
  </si>
  <si>
    <t>Mar. 2013</t>
  </si>
  <si>
    <t>Apr. 2013</t>
  </si>
  <si>
    <t xml:space="preserve"> May 2013</t>
  </si>
  <si>
    <t>Jun. 2013</t>
  </si>
  <si>
    <t>Jul. 2013</t>
  </si>
  <si>
    <t>Aug. 2013</t>
  </si>
  <si>
    <t>Sep. 2013</t>
  </si>
  <si>
    <t>Oct. 2013</t>
  </si>
  <si>
    <t>Nov. 2013</t>
  </si>
  <si>
    <t>Dec. 2013</t>
  </si>
  <si>
    <t xml:space="preserve">    TOTAL</t>
  </si>
  <si>
    <t>Jan. 2014</t>
  </si>
  <si>
    <t>Monthly Sales in the US</t>
  </si>
  <si>
    <t>[Figures shown in millions of dollars]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</si>
  <si>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</si>
  <si>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</si>
  <si>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</si>
  <si>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</si>
  <si>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</si>
  <si>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</si>
  <si>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</si>
  <si>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</si>
  <si>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</si>
  <si>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</si>
  <si>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 xml:space="preserve"> May 2014</t>
  </si>
  <si>
    <t>Jan. 2015</t>
  </si>
  <si>
    <t>Feb. 2015</t>
  </si>
  <si>
    <t>Mar. 2015</t>
  </si>
  <si>
    <t>Apr. 2015</t>
  </si>
  <si>
    <t xml:space="preserve"> May 2015</t>
  </si>
  <si>
    <t>Jun. 2015</t>
  </si>
  <si>
    <t>Jul. 2015</t>
  </si>
  <si>
    <t>Aug. 2015</t>
  </si>
  <si>
    <t>Sep. 2015</t>
  </si>
  <si>
    <t>Oct. 2015</t>
  </si>
  <si>
    <t>Nov. 2015</t>
  </si>
  <si>
    <t>Dec. 2015</t>
  </si>
  <si>
    <t>Jan. 2016</t>
  </si>
  <si>
    <t>Feb. 2016</t>
  </si>
  <si>
    <t>Mar. 2016</t>
  </si>
  <si>
    <t>Apr. 2016</t>
  </si>
  <si>
    <t xml:space="preserve"> May 2016</t>
  </si>
  <si>
    <t>Jun. 2016</t>
  </si>
  <si>
    <t>Jul. 2016</t>
  </si>
  <si>
    <t>Aug. 2016</t>
  </si>
  <si>
    <t>Sep. 2016</t>
  </si>
  <si>
    <t>Oct. 2016</t>
  </si>
  <si>
    <t>Nov. 2016</t>
  </si>
  <si>
    <t>Dec. 2016</t>
  </si>
  <si>
    <t>Jan. 2017</t>
  </si>
  <si>
    <t>Feb. 2017</t>
  </si>
  <si>
    <t>Mar. 2017</t>
  </si>
  <si>
    <t>Apr. 2017</t>
  </si>
  <si>
    <t xml:space="preserve"> May 2017</t>
  </si>
  <si>
    <t>Jun. 2017</t>
  </si>
  <si>
    <t>Jul. 2017</t>
  </si>
  <si>
    <t>Aug. 2017</t>
  </si>
  <si>
    <t>Sep. 2017</t>
  </si>
  <si>
    <t>Oct. 2017</t>
  </si>
  <si>
    <t>Nov. 2017</t>
  </si>
  <si>
    <t>Dec. 2017</t>
  </si>
  <si>
    <t>Jan. 2018</t>
  </si>
  <si>
    <t>Feb. 2018</t>
  </si>
  <si>
    <t>Mar. 2018</t>
  </si>
  <si>
    <t>Apr. 2018</t>
  </si>
  <si>
    <t xml:space="preserve"> May 2018</t>
  </si>
  <si>
    <t>Jun. 2018</t>
  </si>
  <si>
    <t>Jul. 2018</t>
  </si>
  <si>
    <t>Aug. 2018</t>
  </si>
  <si>
    <t>Sep. 2018</t>
  </si>
  <si>
    <t>Oct. 2018</t>
  </si>
  <si>
    <t>Nov. 2018</t>
  </si>
  <si>
    <t>Dec. 2018</t>
  </si>
  <si>
    <t>Jan. 2019</t>
  </si>
  <si>
    <t>Feb. 2019</t>
  </si>
  <si>
    <t>Mar. 2019</t>
  </si>
  <si>
    <t>Apr. 2019</t>
  </si>
  <si>
    <t xml:space="preserve"> 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</si>
  <si>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</si>
  <si>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</si>
  <si>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</si>
  <si>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</si>
  <si>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</si>
  <si>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</si>
  <si>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</si>
  <si>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Jan. 2020</t>
  </si>
  <si>
    <t>Feb. 2020</t>
  </si>
  <si>
    <t>Mar. 2020</t>
  </si>
  <si>
    <t>Apr. 2020</t>
  </si>
  <si>
    <t xml:space="preserve"> May 2020</t>
  </si>
  <si>
    <t>Jun. 2020</t>
  </si>
  <si>
    <t>Jul. 2020</t>
  </si>
  <si>
    <t>Aug. 2020</t>
  </si>
  <si>
    <t>Toys</t>
  </si>
  <si>
    <t>Dates</t>
  </si>
  <si>
    <t>Period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</si>
  <si>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</si>
  <si>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</si>
  <si>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</si>
  <si>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</si>
  <si>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</si>
  <si>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</si>
  <si>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</si>
  <si>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</si>
  <si>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</si>
  <si>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</si>
  <si>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</si>
  <si>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</si>
  <si>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</si>
  <si>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</si>
  <si>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</si>
  <si>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</si>
  <si>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</si>
  <si>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</si>
  <si>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</si>
  <si>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</si>
  <si>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</si>
  <si>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</si>
  <si>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</si>
  <si>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</si>
  <si>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</si>
  <si>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</si>
  <si>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Toys</t>
  </si>
  <si>
    <t>Residuals</t>
  </si>
  <si>
    <t>Error^2</t>
  </si>
  <si>
    <t>MSE</t>
  </si>
  <si>
    <t>RMSE</t>
  </si>
  <si>
    <t xml:space="preserve">Date </t>
  </si>
  <si>
    <t>Sep. 2020</t>
  </si>
  <si>
    <t>Oct. 2020</t>
  </si>
  <si>
    <t>Nov.2020</t>
  </si>
  <si>
    <t>Dec. 2020</t>
  </si>
  <si>
    <t>Jan. 2021</t>
  </si>
  <si>
    <t>Feb. 2021</t>
  </si>
  <si>
    <t>Mar. 2021</t>
  </si>
  <si>
    <t>Apr. 2021</t>
  </si>
  <si>
    <t>May. 2021</t>
  </si>
  <si>
    <t>Jun. 2021</t>
  </si>
  <si>
    <t>Jul. 2021</t>
  </si>
  <si>
    <t xml:space="preserve">Aug. 2021 </t>
  </si>
  <si>
    <t>Fcst Sales</t>
  </si>
  <si>
    <t>Period^2</t>
  </si>
  <si>
    <t>Log of Sales</t>
  </si>
  <si>
    <t>Predicted Log of Sales</t>
  </si>
  <si>
    <t>Forecast</t>
  </si>
  <si>
    <t>Actual Sales</t>
  </si>
  <si>
    <t>Error</t>
  </si>
  <si>
    <t xml:space="preserve">RMSE </t>
  </si>
  <si>
    <t>Fcst log Sales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</si>
  <si>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</si>
  <si>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</si>
  <si>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</si>
  <si>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</si>
  <si>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</si>
  <si>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</si>
  <si>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</si>
  <si>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</si>
  <si>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</si>
  <si>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</si>
  <si>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</si>
  <si>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</si>
  <si>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</si>
  <si>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Year^2</t>
  </si>
  <si>
    <t>Fcst sales</t>
  </si>
  <si>
    <t>Fcst Log</t>
  </si>
  <si>
    <t>RTM</t>
  </si>
  <si>
    <t>SF</t>
  </si>
  <si>
    <t>DS Sales</t>
  </si>
  <si>
    <t>Predicted DS Sales</t>
  </si>
  <si>
    <t xml:space="preserve">Actuals </t>
  </si>
  <si>
    <t>DS Fcst</t>
  </si>
  <si>
    <t>Fcst Sn</t>
  </si>
  <si>
    <t>Actuals</t>
  </si>
  <si>
    <t xml:space="preserve">DS log </t>
  </si>
  <si>
    <t xml:space="preserve">Predicted DS log </t>
  </si>
  <si>
    <t xml:space="preserve"> DS Fcst</t>
  </si>
  <si>
    <t xml:space="preserve">MSE </t>
  </si>
  <si>
    <t>Fcst log</t>
  </si>
  <si>
    <t>Nov. 2020</t>
  </si>
  <si>
    <t>Date</t>
  </si>
  <si>
    <t>Linear DV</t>
  </si>
  <si>
    <t>Quadratic DV</t>
  </si>
  <si>
    <t xml:space="preserve">Exponential DV </t>
  </si>
  <si>
    <t>Linear DS</t>
  </si>
  <si>
    <t>Quadratic DS</t>
  </si>
  <si>
    <t xml:space="preserve">Exponential DS </t>
  </si>
  <si>
    <t>Linear Regression</t>
  </si>
  <si>
    <t xml:space="preserve">Quadratic Regr. </t>
  </si>
  <si>
    <t>Exponential Regr.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</si>
</sst>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Gill Sans MT"/>
      <family val="2"/>
      <scheme val="minor"/>
    </font>
    <font>
      <i/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b/>
      <sz val="11"/>
      <name val="Gill Sans MT"/>
      <family val="2"/>
      <scheme val="minor"/>
    </font>
    <font>
      <b/>
      <i/>
      <sz val="11"/>
      <color theme="1"/>
      <name val="Gill Sans MT"/>
      <family val="2"/>
      <scheme val="minor"/>
    </font>
    <font>
      <sz val="11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0" fillId="2" borderId="0" xfId="0" applyNumberFormat="1" applyFill="1"/>
    <xf numFmtId="0" fontId="5" fillId="0" borderId="0" xfId="1" applyFont="1"/>
    <xf numFmtId="49" fontId="5" fillId="0" borderId="0" xfId="1" applyNumberFormat="1" applyFont="1"/>
    <xf numFmtId="3" fontId="5" fillId="2" borderId="0" xfId="1" applyNumberFormat="1" applyFont="1" applyFill="1"/>
    <xf numFmtId="0" fontId="1" fillId="0" borderId="0" xfId="1"/>
    <xf numFmtId="49" fontId="1" fillId="0" borderId="0" xfId="1" applyNumberFormat="1"/>
    <xf numFmtId="3" fontId="1" fillId="2" borderId="0" xfId="1" applyNumberFormat="1" applyFill="1"/>
    <xf numFmtId="0" fontId="0" fillId="0" borderId="2" xfId="0" applyBorder="1"/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7" fillId="0" borderId="0" xfId="0" applyFont="1" applyAlignment="1">
      <alignment horizontal="center"/>
    </xf>
    <xf numFmtId="14" fontId="1" fillId="0" borderId="0" xfId="1" applyNumberFormat="1"/>
    <xf numFmtId="17" fontId="0" fillId="0" borderId="0" xfId="0" applyNumberFormat="1"/>
    <xf numFmtId="43" fontId="0" fillId="0" borderId="0" xfId="2" applyFont="1" applyFill="1" applyBorder="1" applyAlignment="1"/>
    <xf numFmtId="43" fontId="0" fillId="0" borderId="0" xfId="2" applyFont="1"/>
    <xf numFmtId="43" fontId="0" fillId="0" borderId="2" xfId="2" applyFont="1" applyFill="1" applyBorder="1" applyAlignment="1"/>
    <xf numFmtId="0" fontId="0" fillId="0" borderId="7" xfId="0" applyBorder="1"/>
    <xf numFmtId="0" fontId="0" fillId="0" borderId="6" xfId="0" applyBorder="1"/>
    <xf numFmtId="0" fontId="7" fillId="0" borderId="13" xfId="0" applyFont="1" applyBorder="1" applyAlignment="1">
      <alignment horizontal="center"/>
    </xf>
    <xf numFmtId="43" fontId="0" fillId="0" borderId="8" xfId="2" applyFont="1" applyBorder="1"/>
    <xf numFmtId="43" fontId="0" fillId="0" borderId="9" xfId="2" applyFont="1" applyBorder="1"/>
    <xf numFmtId="43" fontId="0" fillId="0" borderId="7" xfId="2" applyFont="1" applyBorder="1"/>
    <xf numFmtId="0" fontId="6" fillId="4" borderId="10" xfId="0" applyFont="1" applyFill="1" applyBorder="1"/>
    <xf numFmtId="0" fontId="6" fillId="4" borderId="12" xfId="0" applyFont="1" applyFill="1" applyBorder="1"/>
    <xf numFmtId="43" fontId="0" fillId="4" borderId="8" xfId="2" applyFont="1" applyFill="1" applyBorder="1"/>
    <xf numFmtId="43" fontId="0" fillId="4" borderId="9" xfId="2" applyFont="1" applyFill="1" applyBorder="1"/>
    <xf numFmtId="14" fontId="1" fillId="4" borderId="6" xfId="1" applyNumberFormat="1" applyFill="1" applyBorder="1"/>
    <xf numFmtId="0" fontId="0" fillId="4" borderId="0" xfId="0" applyFill="1"/>
    <xf numFmtId="43" fontId="0" fillId="4" borderId="7" xfId="2" applyFont="1" applyFill="1" applyBorder="1"/>
    <xf numFmtId="17" fontId="0" fillId="4" borderId="6" xfId="0" applyNumberFormat="1" applyFill="1" applyBorder="1"/>
    <xf numFmtId="0" fontId="0" fillId="4" borderId="8" xfId="0" applyFill="1" applyBorder="1"/>
    <xf numFmtId="0" fontId="0" fillId="4" borderId="2" xfId="0" applyFill="1" applyBorder="1"/>
    <xf numFmtId="0" fontId="6" fillId="4" borderId="11" xfId="0" applyFont="1" applyFill="1" applyBorder="1"/>
    <xf numFmtId="0" fontId="0" fillId="3" borderId="7" xfId="0" applyFill="1" applyBorder="1"/>
    <xf numFmtId="0" fontId="0" fillId="3" borderId="9" xfId="0" applyFill="1" applyBorder="1"/>
    <xf numFmtId="0" fontId="6" fillId="4" borderId="23" xfId="0" applyFont="1" applyFill="1" applyBorder="1"/>
    <xf numFmtId="0" fontId="6" fillId="4" borderId="24" xfId="0" applyFont="1" applyFill="1" applyBorder="1"/>
    <xf numFmtId="0" fontId="6" fillId="4" borderId="25" xfId="0" applyFont="1" applyFill="1" applyBorder="1"/>
    <xf numFmtId="0" fontId="0" fillId="4" borderId="20" xfId="0" applyFill="1" applyBorder="1"/>
    <xf numFmtId="0" fontId="0" fillId="4" borderId="21" xfId="0" applyFill="1" applyBorder="1"/>
    <xf numFmtId="43" fontId="0" fillId="4" borderId="22" xfId="2" applyFont="1" applyFill="1" applyBorder="1"/>
    <xf numFmtId="0" fontId="0" fillId="4" borderId="15" xfId="0" applyFill="1" applyBorder="1"/>
    <xf numFmtId="0" fontId="0" fillId="4" borderId="14" xfId="0" applyFill="1" applyBorder="1"/>
    <xf numFmtId="43" fontId="0" fillId="4" borderId="16" xfId="2" applyFont="1" applyFill="1" applyBorder="1"/>
    <xf numFmtId="0" fontId="0" fillId="4" borderId="17" xfId="0" applyFill="1" applyBorder="1"/>
    <xf numFmtId="0" fontId="10" fillId="4" borderId="14" xfId="0" applyFont="1" applyFill="1" applyBorder="1" applyAlignment="1">
      <alignment horizontal="center"/>
    </xf>
    <xf numFmtId="43" fontId="0" fillId="4" borderId="14" xfId="2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9" xfId="0" applyFill="1" applyBorder="1"/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3" borderId="2" xfId="0" applyFont="1" applyFill="1" applyBorder="1"/>
    <xf numFmtId="43" fontId="6" fillId="3" borderId="9" xfId="0" applyNumberFormat="1" applyFont="1" applyFill="1" applyBorder="1"/>
    <xf numFmtId="0" fontId="10" fillId="4" borderId="10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6" fillId="4" borderId="2" xfId="0" applyFont="1" applyFill="1" applyBorder="1"/>
    <xf numFmtId="0" fontId="0" fillId="4" borderId="0" xfId="2" applyNumberFormat="1" applyFont="1" applyFill="1" applyBorder="1"/>
    <xf numFmtId="0" fontId="0" fillId="4" borderId="7" xfId="2" applyNumberFormat="1" applyFont="1" applyFill="1" applyBorder="1"/>
    <xf numFmtId="43" fontId="6" fillId="3" borderId="2" xfId="0" applyNumberFormat="1" applyFont="1" applyFill="1" applyBorder="1"/>
    <xf numFmtId="0" fontId="6" fillId="3" borderId="9" xfId="0" applyFont="1" applyFill="1" applyBorder="1"/>
    <xf numFmtId="14" fontId="0" fillId="4" borderId="6" xfId="0" applyNumberFormat="1" applyFill="1" applyBorder="1"/>
    <xf numFmtId="3" fontId="0" fillId="4" borderId="0" xfId="0" applyNumberFormat="1" applyFill="1"/>
    <xf numFmtId="2" fontId="0" fillId="4" borderId="0" xfId="3" applyNumberFormat="1" applyFont="1" applyFill="1" applyBorder="1"/>
    <xf numFmtId="2" fontId="0" fillId="4" borderId="0" xfId="0" applyNumberFormat="1" applyFill="1"/>
    <xf numFmtId="14" fontId="5" fillId="4" borderId="6" xfId="1" applyNumberFormat="1" applyFont="1" applyFill="1" applyBorder="1"/>
    <xf numFmtId="3" fontId="5" fillId="4" borderId="0" xfId="1" applyNumberFormat="1" applyFont="1" applyFill="1"/>
    <xf numFmtId="3" fontId="1" fillId="4" borderId="0" xfId="1" applyNumberFormat="1" applyFill="1"/>
    <xf numFmtId="14" fontId="1" fillId="4" borderId="8" xfId="1" applyNumberFormat="1" applyFill="1" applyBorder="1"/>
    <xf numFmtId="3" fontId="1" fillId="4" borderId="2" xfId="1" applyNumberFormat="1" applyFill="1" applyBorder="1"/>
    <xf numFmtId="3" fontId="0" fillId="4" borderId="2" xfId="0" applyNumberFormat="1" applyFill="1" applyBorder="1"/>
    <xf numFmtId="2" fontId="0" fillId="4" borderId="2" xfId="3" applyNumberFormat="1" applyFont="1" applyFill="1" applyBorder="1"/>
    <xf numFmtId="2" fontId="0" fillId="3" borderId="6" xfId="0" applyNumberFormat="1" applyFill="1" applyBorder="1"/>
    <xf numFmtId="2" fontId="0" fillId="3" borderId="8" xfId="0" applyNumberFormat="1" applyFill="1" applyBorder="1"/>
    <xf numFmtId="43" fontId="0" fillId="4" borderId="0" xfId="2" applyFont="1" applyFill="1" applyBorder="1"/>
    <xf numFmtId="43" fontId="0" fillId="4" borderId="7" xfId="0" applyNumberFormat="1" applyFill="1" applyBorder="1"/>
    <xf numFmtId="43" fontId="6" fillId="3" borderId="2" xfId="2" applyFont="1" applyFill="1" applyBorder="1"/>
    <xf numFmtId="14" fontId="11" fillId="4" borderId="6" xfId="0" applyNumberFormat="1" applyFont="1" applyFill="1" applyBorder="1"/>
    <xf numFmtId="3" fontId="11" fillId="4" borderId="0" xfId="0" applyNumberFormat="1" applyFont="1" applyFill="1"/>
    <xf numFmtId="0" fontId="11" fillId="4" borderId="0" xfId="0" applyFont="1" applyFill="1"/>
    <xf numFmtId="2" fontId="11" fillId="4" borderId="7" xfId="0" applyNumberFormat="1" applyFont="1" applyFill="1" applyBorder="1"/>
    <xf numFmtId="14" fontId="4" fillId="4" borderId="6" xfId="1" applyNumberFormat="1" applyFont="1" applyFill="1" applyBorder="1"/>
    <xf numFmtId="3" fontId="4" fillId="4" borderId="0" xfId="1" applyNumberFormat="1" applyFont="1" applyFill="1"/>
    <xf numFmtId="14" fontId="11" fillId="4" borderId="6" xfId="1" applyNumberFormat="1" applyFont="1" applyFill="1" applyBorder="1"/>
    <xf numFmtId="3" fontId="11" fillId="4" borderId="0" xfId="1" applyNumberFormat="1" applyFont="1" applyFill="1"/>
    <xf numFmtId="14" fontId="11" fillId="4" borderId="8" xfId="1" applyNumberFormat="1" applyFont="1" applyFill="1" applyBorder="1"/>
    <xf numFmtId="3" fontId="11" fillId="4" borderId="2" xfId="1" applyNumberFormat="1" applyFont="1" applyFill="1" applyBorder="1"/>
    <xf numFmtId="0" fontId="11" fillId="4" borderId="2" xfId="0" applyFont="1" applyFill="1" applyBorder="1"/>
    <xf numFmtId="2" fontId="11" fillId="4" borderId="9" xfId="0" applyNumberFormat="1" applyFont="1" applyFill="1" applyBorder="1"/>
    <xf numFmtId="0" fontId="9" fillId="4" borderId="10" xfId="0" applyFont="1" applyFill="1" applyBorder="1"/>
    <xf numFmtId="0" fontId="9" fillId="4" borderId="11" xfId="0" applyFont="1" applyFill="1" applyBorder="1"/>
    <xf numFmtId="0" fontId="9" fillId="4" borderId="12" xfId="0" applyFont="1" applyFill="1" applyBorder="1"/>
    <xf numFmtId="43" fontId="6" fillId="4" borderId="2" xfId="2" applyFont="1" applyFill="1" applyBorder="1"/>
    <xf numFmtId="43" fontId="6" fillId="3" borderId="9" xfId="2" applyFont="1" applyFill="1" applyBorder="1"/>
    <xf numFmtId="0" fontId="6" fillId="3" borderId="18" xfId="0" applyFont="1" applyFill="1" applyBorder="1"/>
    <xf numFmtId="43" fontId="6" fillId="3" borderId="19" xfId="2" applyFont="1" applyFill="1" applyBorder="1"/>
    <xf numFmtId="0" fontId="6" fillId="5" borderId="2" xfId="0" applyFont="1" applyFill="1" applyBorder="1"/>
    <xf numFmtId="43" fontId="6" fillId="5" borderId="9" xfId="0" applyNumberFormat="1" applyFont="1" applyFill="1" applyBorder="1"/>
    <xf numFmtId="0" fontId="9" fillId="4" borderId="2" xfId="0" applyFont="1" applyFill="1" applyBorder="1" applyAlignment="1">
      <alignment horizontal="center"/>
    </xf>
    <xf numFmtId="14" fontId="0" fillId="4" borderId="0" xfId="0" applyNumberFormat="1" applyFill="1"/>
    <xf numFmtId="14" fontId="5" fillId="4" borderId="0" xfId="1" applyNumberFormat="1" applyFont="1" applyFill="1"/>
    <xf numFmtId="14" fontId="1" fillId="4" borderId="0" xfId="1" applyNumberFormat="1" applyFill="1"/>
    <xf numFmtId="49" fontId="0" fillId="4" borderId="6" xfId="0" applyNumberFormat="1" applyFill="1" applyBorder="1"/>
    <xf numFmtId="3" fontId="0" fillId="4" borderId="7" xfId="0" applyNumberFormat="1" applyFill="1" applyBorder="1"/>
    <xf numFmtId="0" fontId="5" fillId="4" borderId="6" xfId="1" applyFont="1" applyFill="1" applyBorder="1"/>
    <xf numFmtId="3" fontId="5" fillId="4" borderId="7" xfId="1" applyNumberFormat="1" applyFont="1" applyFill="1" applyBorder="1"/>
    <xf numFmtId="49" fontId="5" fillId="4" borderId="6" xfId="1" applyNumberFormat="1" applyFont="1" applyFill="1" applyBorder="1"/>
    <xf numFmtId="0" fontId="1" fillId="4" borderId="6" xfId="1" applyFill="1" applyBorder="1"/>
    <xf numFmtId="3" fontId="1" fillId="4" borderId="7" xfId="1" applyNumberFormat="1" applyFill="1" applyBorder="1"/>
    <xf numFmtId="49" fontId="1" fillId="4" borderId="6" xfId="1" applyNumberFormat="1" applyFill="1" applyBorder="1"/>
    <xf numFmtId="0" fontId="1" fillId="4" borderId="8" xfId="1" applyFill="1" applyBorder="1"/>
    <xf numFmtId="3" fontId="1" fillId="4" borderId="9" xfId="1" applyNumberFormat="1" applyFill="1" applyBorder="1"/>
    <xf numFmtId="43" fontId="0" fillId="0" borderId="4" xfId="2" applyFont="1" applyBorder="1"/>
    <xf numFmtId="43" fontId="0" fillId="0" borderId="5" xfId="2" applyFont="1" applyBorder="1"/>
    <xf numFmtId="43" fontId="0" fillId="0" borderId="6" xfId="2" applyFont="1" applyBorder="1"/>
    <xf numFmtId="43" fontId="1" fillId="0" borderId="4" xfId="2" applyFont="1" applyBorder="1"/>
    <xf numFmtId="43" fontId="1" fillId="0" borderId="5" xfId="2" applyFont="1" applyBorder="1"/>
    <xf numFmtId="43" fontId="1" fillId="0" borderId="6" xfId="2" applyFont="1" applyBorder="1"/>
    <xf numFmtId="43" fontId="1" fillId="0" borderId="7" xfId="2" applyFont="1" applyBorder="1"/>
    <xf numFmtId="43" fontId="1" fillId="0" borderId="8" xfId="2" applyFont="1" applyBorder="1"/>
    <xf numFmtId="43" fontId="1" fillId="0" borderId="9" xfId="2" applyFont="1" applyBorder="1"/>
    <xf numFmtId="0" fontId="6" fillId="0" borderId="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6" fillId="4" borderId="10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43" fontId="0" fillId="0" borderId="4" xfId="2" applyFont="1" applyBorder="1" applyAlignment="1">
      <alignment horizontal="center" wrapText="1"/>
    </xf>
    <xf numFmtId="43" fontId="0" fillId="0" borderId="5" xfId="2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4">
    <cellStyle name="Comma" xfId="2" builtinId="3"/>
    <cellStyle name="Normal" xfId="0" builtinId="0"/>
    <cellStyle name="Normal 6" xfId="1" xr:uid="{00000000-0005-0000-0000-000001000000}"/>
    <cellStyle name="Percent" xfId="3" builtinId="5"/>
  </cellStyles>
  <dxfs count="7">
    <dxf>
      <fill>
        <patternFill patternType="solid">
          <fgColor indexed="64"/>
          <bgColor theme="6" tint="0.79998168889431442"/>
        </patternFill>
      </fill>
    </dxf>
    <dxf>
      <numFmt numFmtId="3" formatCode="#,##0"/>
      <fill>
        <patternFill patternType="solid">
          <fgColor indexed="64"/>
          <bgColor theme="6" tint="0.79998168889431442"/>
        </patternFill>
      </fill>
    </dxf>
    <dxf>
      <numFmt numFmtId="19" formatCode="m/d/yyyy"/>
      <fill>
        <patternFill patternType="solid">
          <fgColor indexed="64"/>
          <bgColor theme="6" tint="0.79998168889431442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 tint="0.79998168889431442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Toys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09405074365697E-2"/>
          <c:y val="0.14279644211140274"/>
          <c:w val="0.85490726159230102"/>
          <c:h val="0.77380839895013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'Original Data'!$C$3</c:f>
              <c:strCache>
                <c:ptCount val="1"/>
                <c:pt idx="0">
                  <c:v>Toys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'Original Data'!$B$4:$B$182</c:f>
              <c:strCache>
                <c:ptCount val="179"/>
                <c:pt idx="0">
                  <c:v>Sep. 2005</c:v>
                </c:pt>
                <c:pt idx="1">
                  <c:v>Oct. 2005</c:v>
                </c:pt>
                <c:pt idx="2">
                  <c:v>Nov. 2005</c:v>
                </c:pt>
                <c:pt idx="3">
                  <c:v>Dec. 2005</c:v>
                </c:pt>
                <c:pt idx="4">
                  <c:v>Jan. 2006</c:v>
                </c:pt>
                <c:pt idx="5">
                  <c:v>Feb. 2006</c:v>
                </c:pt>
                <c:pt idx="6">
                  <c:v>Mar. 2006</c:v>
                </c:pt>
                <c:pt idx="7">
                  <c:v>Apr. 2006</c:v>
                </c:pt>
                <c:pt idx="8">
                  <c:v>May 2006</c:v>
                </c:pt>
                <c:pt idx="9">
                  <c:v>Jun. 2006</c:v>
                </c:pt>
                <c:pt idx="10">
                  <c:v>Jul. 2006</c:v>
                </c:pt>
                <c:pt idx="11">
                  <c:v>Aug. 2006</c:v>
                </c:pt>
                <c:pt idx="12">
                  <c:v>Sep. 2006</c:v>
                </c:pt>
                <c:pt idx="13">
                  <c:v>Oct. 2006</c:v>
                </c:pt>
                <c:pt idx="14">
                  <c:v>Nov. 2006</c:v>
                </c:pt>
                <c:pt idx="15">
                  <c:v>Dec. 2006</c:v>
                </c:pt>
                <c:pt idx="16">
                  <c:v>Jan. 2007</c:v>
                </c:pt>
                <c:pt idx="17">
                  <c:v>Feb. 2007</c:v>
                </c:pt>
                <c:pt idx="18">
                  <c:v>Mar. 2007</c:v>
                </c:pt>
                <c:pt idx="19">
                  <c:v>Apr. 2007</c:v>
                </c:pt>
                <c:pt idx="20">
                  <c:v>May 2007</c:v>
                </c:pt>
                <c:pt idx="21">
                  <c:v>Jun. 2007</c:v>
                </c:pt>
                <c:pt idx="22">
                  <c:v>Jul. 2007</c:v>
                </c:pt>
                <c:pt idx="23">
                  <c:v>Aug. 2007</c:v>
                </c:pt>
                <c:pt idx="24">
                  <c:v>Sep. 2007</c:v>
                </c:pt>
                <c:pt idx="25">
                  <c:v>Oct. 2007</c:v>
                </c:pt>
                <c:pt idx="26">
                  <c:v>Nov. 2007</c:v>
                </c:pt>
                <c:pt idx="27">
                  <c:v>Dec. 2007</c:v>
                </c:pt>
                <c:pt idx="28">
                  <c:v>Jan. 2008</c:v>
                </c:pt>
                <c:pt idx="29">
                  <c:v>Feb. 2008</c:v>
                </c:pt>
                <c:pt idx="30">
                  <c:v>Mar. 2008</c:v>
                </c:pt>
                <c:pt idx="31">
                  <c:v>Apr. 2008</c:v>
                </c:pt>
                <c:pt idx="32">
                  <c:v>May 2008</c:v>
                </c:pt>
                <c:pt idx="33">
                  <c:v>Jun. 2008</c:v>
                </c:pt>
                <c:pt idx="34">
                  <c:v>Jul. 2008</c:v>
                </c:pt>
                <c:pt idx="35">
                  <c:v>Aug. 2008</c:v>
                </c:pt>
                <c:pt idx="36">
                  <c:v>Sep. 2008</c:v>
                </c:pt>
                <c:pt idx="37">
                  <c:v>Oct. 2008</c:v>
                </c:pt>
                <c:pt idx="38">
                  <c:v>Nov. 2008</c:v>
                </c:pt>
                <c:pt idx="39">
                  <c:v>Dec. 2008</c:v>
                </c:pt>
                <c:pt idx="40">
                  <c:v>Jan. 2009</c:v>
                </c:pt>
                <c:pt idx="41">
                  <c:v>Feb. 2009</c:v>
                </c:pt>
                <c:pt idx="42">
                  <c:v>Mar. 2009</c:v>
                </c:pt>
                <c:pt idx="43">
                  <c:v>Apr. 2009</c:v>
                </c:pt>
                <c:pt idx="44">
                  <c:v>May 2009</c:v>
                </c:pt>
                <c:pt idx="45">
                  <c:v>Jun. 2009</c:v>
                </c:pt>
                <c:pt idx="46">
                  <c:v>Jul. 2009</c:v>
                </c:pt>
                <c:pt idx="47">
                  <c:v>Aug. 2009</c:v>
                </c:pt>
                <c:pt idx="48">
                  <c:v>Sep. 2009</c:v>
                </c:pt>
                <c:pt idx="49">
                  <c:v>Oct. 2009</c:v>
                </c:pt>
                <c:pt idx="50">
                  <c:v>Nov. 2009</c:v>
                </c:pt>
                <c:pt idx="51">
                  <c:v>Dec. 2009</c:v>
                </c:pt>
                <c:pt idx="52">
                  <c:v>Jan. 2010</c:v>
                </c:pt>
                <c:pt idx="53">
                  <c:v>Feb. 2010</c:v>
                </c:pt>
                <c:pt idx="54">
                  <c:v>Mar. 2010</c:v>
                </c:pt>
                <c:pt idx="55">
                  <c:v>Apr. 2010</c:v>
                </c:pt>
                <c:pt idx="56">
                  <c:v>May 2010</c:v>
                </c:pt>
                <c:pt idx="57">
                  <c:v>Jun. 2010</c:v>
                </c:pt>
                <c:pt idx="58">
                  <c:v>Jul. 2010</c:v>
                </c:pt>
                <c:pt idx="59">
                  <c:v>Aug. 2010</c:v>
                </c:pt>
                <c:pt idx="60">
                  <c:v>Sep. 2010</c:v>
                </c:pt>
                <c:pt idx="61">
                  <c:v>Oct. 2010</c:v>
                </c:pt>
                <c:pt idx="62">
                  <c:v>Nov. 2010</c:v>
                </c:pt>
                <c:pt idx="63">
                  <c:v>Dec. 2010</c:v>
                </c:pt>
                <c:pt idx="64">
                  <c:v>Jan. 2011</c:v>
                </c:pt>
                <c:pt idx="65">
                  <c:v>Feb. 2011</c:v>
                </c:pt>
                <c:pt idx="66">
                  <c:v>Mar. 2011</c:v>
                </c:pt>
                <c:pt idx="67">
                  <c:v>Apr. 2011</c:v>
                </c:pt>
                <c:pt idx="68">
                  <c:v>May 2011</c:v>
                </c:pt>
                <c:pt idx="69">
                  <c:v>Jun. 2011</c:v>
                </c:pt>
                <c:pt idx="70">
                  <c:v>Jul. 2011</c:v>
                </c:pt>
                <c:pt idx="71">
                  <c:v>Aug. 2011</c:v>
                </c:pt>
                <c:pt idx="72">
                  <c:v>Sep. 2011</c:v>
                </c:pt>
                <c:pt idx="73">
                  <c:v>Oct. 2011</c:v>
                </c:pt>
                <c:pt idx="74">
                  <c:v>Nov. 2011</c:v>
                </c:pt>
                <c:pt idx="75">
                  <c:v>Dec. 2011</c:v>
                </c:pt>
                <c:pt idx="76">
                  <c:v>Jan. 2012</c:v>
                </c:pt>
                <c:pt idx="77">
                  <c:v>Feb. 2012</c:v>
                </c:pt>
                <c:pt idx="78">
                  <c:v>Mar. 2012</c:v>
                </c:pt>
                <c:pt idx="79">
                  <c:v>Apr. 2012</c:v>
                </c:pt>
                <c:pt idx="80">
                  <c:v>May 2012</c:v>
                </c:pt>
                <c:pt idx="81">
                  <c:v>Jun. 2012</c:v>
                </c:pt>
                <c:pt idx="82">
                  <c:v>Jul. 2012</c:v>
                </c:pt>
                <c:pt idx="83">
                  <c:v>Aug. 2012</c:v>
                </c:pt>
                <c:pt idx="84">
                  <c:v>Sep. 2012</c:v>
                </c:pt>
                <c:pt idx="85">
                  <c:v>Oct. 2012</c:v>
                </c:pt>
                <c:pt idx="86">
                  <c:v>Nov. 2012</c:v>
                </c:pt>
                <c:pt idx="87">
                  <c:v>Dec. 2012</c:v>
                </c:pt>
                <c:pt idx="88">
                  <c:v>Jan. 2013</c:v>
                </c:pt>
                <c:pt idx="89">
                  <c:v>Feb. 2013</c:v>
                </c:pt>
                <c:pt idx="90">
                  <c:v>Mar. 2013</c:v>
                </c:pt>
                <c:pt idx="91">
                  <c:v>Apr. 2013</c:v>
                </c:pt>
                <c:pt idx="92">
                  <c:v> May 2013</c:v>
                </c:pt>
                <c:pt idx="93">
                  <c:v>Jun. 2013</c:v>
                </c:pt>
                <c:pt idx="94">
                  <c:v>Jul. 2013</c:v>
                </c:pt>
                <c:pt idx="95">
                  <c:v>Aug. 2013</c:v>
                </c:pt>
                <c:pt idx="96">
                  <c:v>Sep. 2013</c:v>
                </c:pt>
                <c:pt idx="97">
                  <c:v>Oct. 2013</c:v>
                </c:pt>
                <c:pt idx="98">
                  <c:v>Nov. 2013</c:v>
                </c:pt>
                <c:pt idx="99">
                  <c:v>Dec. 2013</c:v>
                </c:pt>
                <c:pt idx="100">
                  <c:v>Jan. 2014</c:v>
                </c:pt>
                <c:pt idx="101">
                  <c:v>Feb. 2014</c:v>
                </c:pt>
                <c:pt idx="102">
                  <c:v>Mar. 2014</c:v>
                </c:pt>
                <c:pt idx="103">
                  <c:v>Apr. 2014</c:v>
                </c:pt>
                <c:pt idx="104">
                  <c:v> May 2014</c:v>
                </c:pt>
                <c:pt idx="105">
                  <c:v>Jun. 2014</c:v>
                </c:pt>
                <c:pt idx="106">
                  <c:v>Jul. 2014</c:v>
                </c:pt>
                <c:pt idx="107">
                  <c:v>Aug. 2014</c:v>
                </c:pt>
                <c:pt idx="108">
                  <c:v>Sep. 2014</c:v>
                </c:pt>
                <c:pt idx="109">
                  <c:v>Oct. 2014</c:v>
                </c:pt>
                <c:pt idx="110">
                  <c:v>Nov. 2014</c:v>
                </c:pt>
                <c:pt idx="111">
                  <c:v>Dec. 2014</c:v>
                </c:pt>
                <c:pt idx="112">
                  <c:v>Jan. 2015</c:v>
                </c:pt>
                <c:pt idx="113">
                  <c:v>Feb. 2015</c:v>
                </c:pt>
                <c:pt idx="114">
                  <c:v>Mar. 2015</c:v>
                </c:pt>
                <c:pt idx="115">
                  <c:v>Apr. 2015</c:v>
                </c:pt>
                <c:pt idx="116">
                  <c:v> May 2015</c:v>
                </c:pt>
                <c:pt idx="117">
                  <c:v>Jun. 2015</c:v>
                </c:pt>
                <c:pt idx="118">
                  <c:v>Jul. 2015</c:v>
                </c:pt>
                <c:pt idx="119">
                  <c:v>Aug. 2015</c:v>
                </c:pt>
                <c:pt idx="120">
                  <c:v>Sep. 2015</c:v>
                </c:pt>
                <c:pt idx="121">
                  <c:v>Oct. 2015</c:v>
                </c:pt>
                <c:pt idx="122">
                  <c:v>Nov. 2015</c:v>
                </c:pt>
                <c:pt idx="123">
                  <c:v>Dec. 2015</c:v>
                </c:pt>
                <c:pt idx="124">
                  <c:v>Jan. 2016</c:v>
                </c:pt>
                <c:pt idx="125">
                  <c:v>Feb. 2016</c:v>
                </c:pt>
                <c:pt idx="126">
                  <c:v>Mar. 2016</c:v>
                </c:pt>
                <c:pt idx="127">
                  <c:v>Apr. 2016</c:v>
                </c:pt>
                <c:pt idx="128">
                  <c:v> May 2016</c:v>
                </c:pt>
                <c:pt idx="129">
                  <c:v>Jun. 2016</c:v>
                </c:pt>
                <c:pt idx="130">
                  <c:v>Jul. 2016</c:v>
                </c:pt>
                <c:pt idx="131">
                  <c:v>Aug. 2016</c:v>
                </c:pt>
                <c:pt idx="132">
                  <c:v>Sep. 2016</c:v>
                </c:pt>
                <c:pt idx="133">
                  <c:v>Oct. 2016</c:v>
                </c:pt>
                <c:pt idx="134">
                  <c:v>Nov. 2016</c:v>
                </c:pt>
                <c:pt idx="135">
                  <c:v>Dec. 2016</c:v>
                </c:pt>
                <c:pt idx="136">
                  <c:v>Jan. 2017</c:v>
                </c:pt>
                <c:pt idx="137">
                  <c:v>Feb. 2017</c:v>
                </c:pt>
                <c:pt idx="138">
                  <c:v>Mar. 2017</c:v>
                </c:pt>
                <c:pt idx="139">
                  <c:v>Apr. 2017</c:v>
                </c:pt>
                <c:pt idx="140">
                  <c:v> May 2017</c:v>
                </c:pt>
                <c:pt idx="141">
                  <c:v>Jun. 2017</c:v>
                </c:pt>
                <c:pt idx="142">
                  <c:v>Jul. 2017</c:v>
                </c:pt>
                <c:pt idx="143">
                  <c:v>Aug. 2017</c:v>
                </c:pt>
                <c:pt idx="144">
                  <c:v>Sep. 2017</c:v>
                </c:pt>
                <c:pt idx="145">
                  <c:v>Oct. 2017</c:v>
                </c:pt>
                <c:pt idx="146">
                  <c:v>Nov. 2017</c:v>
                </c:pt>
                <c:pt idx="147">
                  <c:v>Dec. 2017</c:v>
                </c:pt>
                <c:pt idx="148">
                  <c:v>Jan. 2018</c:v>
                </c:pt>
                <c:pt idx="149">
                  <c:v>Feb. 2018</c:v>
                </c:pt>
                <c:pt idx="150">
                  <c:v>Mar. 2018</c:v>
                </c:pt>
                <c:pt idx="151">
                  <c:v>Apr. 2018</c:v>
                </c:pt>
                <c:pt idx="152">
                  <c:v> May 2018</c:v>
                </c:pt>
                <c:pt idx="153">
                  <c:v>Jun. 2018</c:v>
                </c:pt>
                <c:pt idx="154">
                  <c:v>Jul. 2018</c:v>
                </c:pt>
                <c:pt idx="155">
                  <c:v>Aug. 2018</c:v>
                </c:pt>
                <c:pt idx="156">
                  <c:v>Sep. 2018</c:v>
                </c:pt>
                <c:pt idx="157">
                  <c:v>Oct. 2018</c:v>
                </c:pt>
                <c:pt idx="158">
                  <c:v>Nov. 2018</c:v>
                </c:pt>
                <c:pt idx="159">
                  <c:v>Dec. 2018</c:v>
                </c:pt>
                <c:pt idx="160">
                  <c:v>Jan. 2019</c:v>
                </c:pt>
                <c:pt idx="161">
                  <c:v>Feb. 2019</c:v>
                </c:pt>
                <c:pt idx="162">
                  <c:v>Mar. 2019</c:v>
                </c:pt>
                <c:pt idx="163">
                  <c:v>Apr. 2019</c:v>
                </c:pt>
                <c:pt idx="164">
                  <c:v> May 2019</c:v>
                </c:pt>
                <c:pt idx="165">
                  <c:v>Jun. 2019</c:v>
                </c:pt>
                <c:pt idx="166">
                  <c:v>Jul. 2019</c:v>
                </c:pt>
                <c:pt idx="167">
                  <c:v>Aug. 2019</c:v>
                </c:pt>
                <c:pt idx="168">
                  <c:v>Sep. 2019</c:v>
                </c:pt>
                <c:pt idx="169">
                  <c:v>Oct. 2019</c:v>
                </c:pt>
                <c:pt idx="170">
                  <c:v>Nov. 2019</c:v>
                </c:pt>
                <c:pt idx="171">
                  <c:v>Dec. 2019</c:v>
                </c:pt>
                <c:pt idx="172">
                  <c:v>Jan. 2020</c:v>
                </c:pt>
                <c:pt idx="173">
                  <c:v>Feb. 2020</c:v>
                </c:pt>
                <c:pt idx="174">
                  <c:v>Mar. 2020</c:v>
                </c:pt>
                <c:pt idx="175">
                  <c:v>Apr. 2020</c:v>
                </c:pt>
                <c:pt idx="176">
                  <c:v> May 2020</c:v>
                </c:pt>
                <c:pt idx="177">
                  <c:v>Jun. 2020</c:v>
                </c:pt>
                <c:pt idx="178">
                  <c:v>Jul. 2020</c:v>
                </c:pt>
              </c:strCache>
            </c:strRef>
          </c:xVal>
          <c:yVal>
            <c:numRef>
              <c:f>'Original Data'!$C$4:$C$182</c:f>
              <c:numCache>
                <c:formatCode>#,##0</c:formatCode>
                <c:ptCount val="179"/>
                <c:pt idx="0">
                  <c:v>1019</c:v>
                </c:pt>
                <c:pt idx="1">
                  <c:v>1229</c:v>
                </c:pt>
                <c:pt idx="2">
                  <c:v>2120</c:v>
                </c:pt>
                <c:pt idx="3">
                  <c:v>3471</c:v>
                </c:pt>
                <c:pt idx="4">
                  <c:v>1063</c:v>
                </c:pt>
                <c:pt idx="5">
                  <c:v>1022</c:v>
                </c:pt>
                <c:pt idx="6">
                  <c:v>1117</c:v>
                </c:pt>
                <c:pt idx="7">
                  <c:v>1094</c:v>
                </c:pt>
                <c:pt idx="8">
                  <c:v>1040</c:v>
                </c:pt>
                <c:pt idx="9">
                  <c:v>1048</c:v>
                </c:pt>
                <c:pt idx="10">
                  <c:v>1070</c:v>
                </c:pt>
                <c:pt idx="11">
                  <c:v>1043</c:v>
                </c:pt>
                <c:pt idx="12">
                  <c:v>1086</c:v>
                </c:pt>
                <c:pt idx="13">
                  <c:v>1205</c:v>
                </c:pt>
                <c:pt idx="14">
                  <c:v>1933</c:v>
                </c:pt>
                <c:pt idx="15">
                  <c:v>3299</c:v>
                </c:pt>
                <c:pt idx="16">
                  <c:v>948</c:v>
                </c:pt>
                <c:pt idx="17">
                  <c:v>974</c:v>
                </c:pt>
                <c:pt idx="18">
                  <c:v>1188</c:v>
                </c:pt>
                <c:pt idx="19">
                  <c:v>1064</c:v>
                </c:pt>
                <c:pt idx="20">
                  <c:v>1050</c:v>
                </c:pt>
                <c:pt idx="21">
                  <c:v>1096</c:v>
                </c:pt>
                <c:pt idx="22">
                  <c:v>1102</c:v>
                </c:pt>
                <c:pt idx="23">
                  <c:v>1084</c:v>
                </c:pt>
                <c:pt idx="24">
                  <c:v>1102</c:v>
                </c:pt>
                <c:pt idx="25">
                  <c:v>1275</c:v>
                </c:pt>
                <c:pt idx="26">
                  <c:v>2208</c:v>
                </c:pt>
                <c:pt idx="27">
                  <c:v>3253</c:v>
                </c:pt>
                <c:pt idx="28">
                  <c:v>1045</c:v>
                </c:pt>
                <c:pt idx="29">
                  <c:v>1078</c:v>
                </c:pt>
                <c:pt idx="30">
                  <c:v>1185</c:v>
                </c:pt>
                <c:pt idx="31">
                  <c:v>1082</c:v>
                </c:pt>
                <c:pt idx="32">
                  <c:v>1132</c:v>
                </c:pt>
                <c:pt idx="33">
                  <c:v>1045</c:v>
                </c:pt>
                <c:pt idx="34">
                  <c:v>1100</c:v>
                </c:pt>
                <c:pt idx="35">
                  <c:v>1067</c:v>
                </c:pt>
                <c:pt idx="36">
                  <c:v>1063</c:v>
                </c:pt>
                <c:pt idx="37">
                  <c:v>1221</c:v>
                </c:pt>
                <c:pt idx="38">
                  <c:v>1964</c:v>
                </c:pt>
                <c:pt idx="39">
                  <c:v>3125</c:v>
                </c:pt>
                <c:pt idx="40">
                  <c:v>1034</c:v>
                </c:pt>
                <c:pt idx="41">
                  <c:v>1012</c:v>
                </c:pt>
                <c:pt idx="42">
                  <c:v>1099</c:v>
                </c:pt>
                <c:pt idx="43">
                  <c:v>1089</c:v>
                </c:pt>
                <c:pt idx="44">
                  <c:v>1068</c:v>
                </c:pt>
                <c:pt idx="45">
                  <c:v>1025</c:v>
                </c:pt>
                <c:pt idx="46">
                  <c:v>1062</c:v>
                </c:pt>
                <c:pt idx="47">
                  <c:v>1011</c:v>
                </c:pt>
                <c:pt idx="48">
                  <c:v>1067</c:v>
                </c:pt>
                <c:pt idx="49">
                  <c:v>1200</c:v>
                </c:pt>
                <c:pt idx="50">
                  <c:v>1850</c:v>
                </c:pt>
                <c:pt idx="51">
                  <c:v>3013</c:v>
                </c:pt>
                <c:pt idx="52">
                  <c:v>958</c:v>
                </c:pt>
                <c:pt idx="53">
                  <c:v>1005</c:v>
                </c:pt>
                <c:pt idx="54">
                  <c:v>1161</c:v>
                </c:pt>
                <c:pt idx="55">
                  <c:v>1065</c:v>
                </c:pt>
                <c:pt idx="56">
                  <c:v>1036</c:v>
                </c:pt>
                <c:pt idx="57">
                  <c:v>1030</c:v>
                </c:pt>
                <c:pt idx="58">
                  <c:v>1077</c:v>
                </c:pt>
                <c:pt idx="59">
                  <c:v>1046</c:v>
                </c:pt>
                <c:pt idx="60">
                  <c:v>1080</c:v>
                </c:pt>
                <c:pt idx="61">
                  <c:v>1262</c:v>
                </c:pt>
                <c:pt idx="62">
                  <c:v>2003</c:v>
                </c:pt>
                <c:pt idx="63">
                  <c:v>3082</c:v>
                </c:pt>
                <c:pt idx="64">
                  <c:v>972</c:v>
                </c:pt>
                <c:pt idx="65">
                  <c:v>1030</c:v>
                </c:pt>
                <c:pt idx="66">
                  <c:v>1201</c:v>
                </c:pt>
                <c:pt idx="67">
                  <c:v>1192</c:v>
                </c:pt>
                <c:pt idx="68">
                  <c:v>1073</c:v>
                </c:pt>
                <c:pt idx="69">
                  <c:v>1069</c:v>
                </c:pt>
                <c:pt idx="70">
                  <c:v>1089</c:v>
                </c:pt>
                <c:pt idx="71">
                  <c:v>1074</c:v>
                </c:pt>
                <c:pt idx="72">
                  <c:v>1151</c:v>
                </c:pt>
                <c:pt idx="73">
                  <c:v>1252</c:v>
                </c:pt>
                <c:pt idx="74">
                  <c:v>1964</c:v>
                </c:pt>
                <c:pt idx="75">
                  <c:v>3052</c:v>
                </c:pt>
                <c:pt idx="76">
                  <c:v>1072</c:v>
                </c:pt>
                <c:pt idx="77">
                  <c:v>1192</c:v>
                </c:pt>
                <c:pt idx="78">
                  <c:v>1270</c:v>
                </c:pt>
                <c:pt idx="79">
                  <c:v>1156</c:v>
                </c:pt>
                <c:pt idx="80">
                  <c:v>1186</c:v>
                </c:pt>
                <c:pt idx="81">
                  <c:v>1130</c:v>
                </c:pt>
                <c:pt idx="82">
                  <c:v>1123</c:v>
                </c:pt>
                <c:pt idx="83">
                  <c:v>1126</c:v>
                </c:pt>
                <c:pt idx="84">
                  <c:v>1158</c:v>
                </c:pt>
                <c:pt idx="85">
                  <c:v>1275</c:v>
                </c:pt>
                <c:pt idx="86">
                  <c:v>1945</c:v>
                </c:pt>
                <c:pt idx="87">
                  <c:v>2987</c:v>
                </c:pt>
                <c:pt idx="88">
                  <c:v>1028</c:v>
                </c:pt>
                <c:pt idx="89">
                  <c:v>1078</c:v>
                </c:pt>
                <c:pt idx="90">
                  <c:v>1250</c:v>
                </c:pt>
                <c:pt idx="91">
                  <c:v>1117</c:v>
                </c:pt>
                <c:pt idx="92">
                  <c:v>1126</c:v>
                </c:pt>
                <c:pt idx="93">
                  <c:v>1066</c:v>
                </c:pt>
                <c:pt idx="94">
                  <c:v>1116</c:v>
                </c:pt>
                <c:pt idx="95">
                  <c:v>1155</c:v>
                </c:pt>
                <c:pt idx="96">
                  <c:v>1172</c:v>
                </c:pt>
                <c:pt idx="97">
                  <c:v>1350</c:v>
                </c:pt>
                <c:pt idx="98">
                  <c:v>2154</c:v>
                </c:pt>
                <c:pt idx="99">
                  <c:v>3295</c:v>
                </c:pt>
                <c:pt idx="100">
                  <c:v>1019</c:v>
                </c:pt>
                <c:pt idx="101">
                  <c:v>1090</c:v>
                </c:pt>
                <c:pt idx="102">
                  <c:v>1220</c:v>
                </c:pt>
                <c:pt idx="103">
                  <c:v>1202</c:v>
                </c:pt>
                <c:pt idx="104">
                  <c:v>1175</c:v>
                </c:pt>
                <c:pt idx="105">
                  <c:v>1086</c:v>
                </c:pt>
                <c:pt idx="106">
                  <c:v>1184</c:v>
                </c:pt>
                <c:pt idx="107">
                  <c:v>1187</c:v>
                </c:pt>
                <c:pt idx="108">
                  <c:v>1252</c:v>
                </c:pt>
                <c:pt idx="109">
                  <c:v>1356</c:v>
                </c:pt>
                <c:pt idx="110">
                  <c:v>2137</c:v>
                </c:pt>
                <c:pt idx="111">
                  <c:v>3501</c:v>
                </c:pt>
                <c:pt idx="112">
                  <c:v>1126</c:v>
                </c:pt>
                <c:pt idx="113">
                  <c:v>1155</c:v>
                </c:pt>
                <c:pt idx="114">
                  <c:v>1318</c:v>
                </c:pt>
                <c:pt idx="115">
                  <c:v>1219</c:v>
                </c:pt>
                <c:pt idx="116">
                  <c:v>1230</c:v>
                </c:pt>
                <c:pt idx="117">
                  <c:v>1151</c:v>
                </c:pt>
                <c:pt idx="118">
                  <c:v>1187</c:v>
                </c:pt>
                <c:pt idx="119">
                  <c:v>1193</c:v>
                </c:pt>
                <c:pt idx="120">
                  <c:v>1278</c:v>
                </c:pt>
                <c:pt idx="121">
                  <c:v>1427</c:v>
                </c:pt>
                <c:pt idx="122">
                  <c:v>2162</c:v>
                </c:pt>
                <c:pt idx="123">
                  <c:v>3563</c:v>
                </c:pt>
                <c:pt idx="124">
                  <c:v>1188</c:v>
                </c:pt>
                <c:pt idx="125">
                  <c:v>1217</c:v>
                </c:pt>
                <c:pt idx="126">
                  <c:v>1370</c:v>
                </c:pt>
                <c:pt idx="127">
                  <c:v>1246</c:v>
                </c:pt>
                <c:pt idx="128">
                  <c:v>1239</c:v>
                </c:pt>
                <c:pt idx="129">
                  <c:v>1184</c:v>
                </c:pt>
                <c:pt idx="130">
                  <c:v>1235</c:v>
                </c:pt>
                <c:pt idx="131">
                  <c:v>1235</c:v>
                </c:pt>
                <c:pt idx="132">
                  <c:v>1311</c:v>
                </c:pt>
                <c:pt idx="133">
                  <c:v>1423</c:v>
                </c:pt>
                <c:pt idx="134">
                  <c:v>2227</c:v>
                </c:pt>
                <c:pt idx="135">
                  <c:v>3422</c:v>
                </c:pt>
                <c:pt idx="136">
                  <c:v>1178</c:v>
                </c:pt>
                <c:pt idx="137">
                  <c:v>1177</c:v>
                </c:pt>
                <c:pt idx="138">
                  <c:v>1350</c:v>
                </c:pt>
                <c:pt idx="139">
                  <c:v>1274</c:v>
                </c:pt>
                <c:pt idx="140">
                  <c:v>1243</c:v>
                </c:pt>
                <c:pt idx="141">
                  <c:v>1174</c:v>
                </c:pt>
                <c:pt idx="142">
                  <c:v>1189</c:v>
                </c:pt>
                <c:pt idx="143">
                  <c:v>1238</c:v>
                </c:pt>
                <c:pt idx="144">
                  <c:v>1343</c:v>
                </c:pt>
                <c:pt idx="145">
                  <c:v>1439</c:v>
                </c:pt>
                <c:pt idx="146">
                  <c:v>2229</c:v>
                </c:pt>
                <c:pt idx="147">
                  <c:v>3241</c:v>
                </c:pt>
                <c:pt idx="148">
                  <c:v>1180</c:v>
                </c:pt>
                <c:pt idx="149">
                  <c:v>1222</c:v>
                </c:pt>
                <c:pt idx="150">
                  <c:v>1708</c:v>
                </c:pt>
                <c:pt idx="151">
                  <c:v>1344</c:v>
                </c:pt>
                <c:pt idx="152">
                  <c:v>1428</c:v>
                </c:pt>
                <c:pt idx="153">
                  <c:v>1249</c:v>
                </c:pt>
                <c:pt idx="154">
                  <c:v>1039</c:v>
                </c:pt>
                <c:pt idx="155">
                  <c:v>1091</c:v>
                </c:pt>
                <c:pt idx="156">
                  <c:v>1172</c:v>
                </c:pt>
                <c:pt idx="157">
                  <c:v>1274</c:v>
                </c:pt>
                <c:pt idx="158">
                  <c:v>1990</c:v>
                </c:pt>
                <c:pt idx="159">
                  <c:v>2135</c:v>
                </c:pt>
                <c:pt idx="160">
                  <c:v>1116</c:v>
                </c:pt>
                <c:pt idx="161">
                  <c:v>1073</c:v>
                </c:pt>
                <c:pt idx="162">
                  <c:v>1247</c:v>
                </c:pt>
                <c:pt idx="163">
                  <c:v>1141</c:v>
                </c:pt>
                <c:pt idx="164">
                  <c:v>1216</c:v>
                </c:pt>
                <c:pt idx="165">
                  <c:v>1154</c:v>
                </c:pt>
                <c:pt idx="166">
                  <c:v>1160</c:v>
                </c:pt>
                <c:pt idx="167">
                  <c:v>1248</c:v>
                </c:pt>
                <c:pt idx="168">
                  <c:v>1232</c:v>
                </c:pt>
                <c:pt idx="169">
                  <c:v>1382</c:v>
                </c:pt>
                <c:pt idx="170">
                  <c:v>2027</c:v>
                </c:pt>
                <c:pt idx="171">
                  <c:v>2265</c:v>
                </c:pt>
                <c:pt idx="172">
                  <c:v>1156</c:v>
                </c:pt>
                <c:pt idx="173">
                  <c:v>1180</c:v>
                </c:pt>
                <c:pt idx="174">
                  <c:v>852</c:v>
                </c:pt>
                <c:pt idx="175">
                  <c:v>357</c:v>
                </c:pt>
                <c:pt idx="176">
                  <c:v>1101</c:v>
                </c:pt>
                <c:pt idx="177">
                  <c:v>1395</c:v>
                </c:pt>
                <c:pt idx="178">
                  <c:v>1383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6-4FFB-9FB0-E6B998962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00256"/>
        <c:axId val="1838283616"/>
      </c:scatterChart>
      <c:valAx>
        <c:axId val="184880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83616"/>
        <c:crosses val="autoZero"/>
        <c:crossBetween val="midCat"/>
      </c:valAx>
      <c:valAx>
        <c:axId val="18382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80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8689924780325"/>
          <c:y val="8.675804155676034E-2"/>
          <c:w val="0.75302067315470678"/>
          <c:h val="0.62912815853495041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'Linear Regression Summary'!$N$25:$N$36</c:f>
              <c:numCache>
                <c:formatCode>General</c:formatCode>
                <c:ptCount val="12"/>
                <c:pt idx="0">
                  <c:v>180</c:v>
                </c:pt>
                <c:pt idx="1">
                  <c:v>181</c:v>
                </c:pt>
                <c:pt idx="2">
                  <c:v>182</c:v>
                </c:pt>
                <c:pt idx="3">
                  <c:v>183</c:v>
                </c:pt>
                <c:pt idx="4">
                  <c:v>184</c:v>
                </c:pt>
                <c:pt idx="5">
                  <c:v>185</c:v>
                </c:pt>
                <c:pt idx="6">
                  <c:v>186</c:v>
                </c:pt>
                <c:pt idx="7">
                  <c:v>187</c:v>
                </c:pt>
                <c:pt idx="8">
                  <c:v>188</c:v>
                </c:pt>
                <c:pt idx="9">
                  <c:v>189</c:v>
                </c:pt>
                <c:pt idx="10">
                  <c:v>190</c:v>
                </c:pt>
                <c:pt idx="11">
                  <c:v>191</c:v>
                </c:pt>
              </c:numCache>
            </c:numRef>
          </c:xVal>
          <c:yVal>
            <c:numRef>
              <c:f>'Linear Regression Summary'!$O$25:$O$36</c:f>
              <c:numCache>
                <c:formatCode>_(* #,##0.00_);_(* \(#,##0.00\);_(* "-"??_);_(@_)</c:formatCode>
                <c:ptCount val="12"/>
                <c:pt idx="0">
                  <c:v>1430.1018768438894</c:v>
                </c:pt>
                <c:pt idx="1">
                  <c:v>1430.4985395350784</c:v>
                </c:pt>
                <c:pt idx="2">
                  <c:v>1430.8952022262674</c:v>
                </c:pt>
                <c:pt idx="3">
                  <c:v>1431.2918649174567</c:v>
                </c:pt>
                <c:pt idx="4">
                  <c:v>1431.6885276086457</c:v>
                </c:pt>
                <c:pt idx="5">
                  <c:v>1432.0851902998347</c:v>
                </c:pt>
                <c:pt idx="6">
                  <c:v>1432.4818529910237</c:v>
                </c:pt>
                <c:pt idx="7">
                  <c:v>1432.878515682213</c:v>
                </c:pt>
                <c:pt idx="8">
                  <c:v>1433.275178373402</c:v>
                </c:pt>
                <c:pt idx="9">
                  <c:v>1433.671841064591</c:v>
                </c:pt>
                <c:pt idx="10">
                  <c:v>1434.0685037557801</c:v>
                </c:pt>
                <c:pt idx="11">
                  <c:v>1434.4651664469693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3-4E96-B0D1-ABCC092C7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060335"/>
        <c:axId val="1916898751"/>
      </c:scatterChart>
      <c:valAx>
        <c:axId val="189406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98751"/>
        <c:crosses val="autoZero"/>
        <c:crossBetween val="midCat"/>
      </c:valAx>
      <c:valAx>
        <c:axId val="19168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6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'Quadratic Regression Summary'!$I$26:$I$37</c:f>
              <c:strCache>
                <c:ptCount val="12"/>
                <c:pt idx="0">
                  <c:v>Aug. 2020</c:v>
                </c:pt>
                <c:pt idx="1">
                  <c:v>Sep. 2020</c:v>
                </c:pt>
                <c:pt idx="2">
                  <c:v>Oct. 2020</c:v>
                </c:pt>
                <c:pt idx="3">
                  <c:v>Nov.2020</c:v>
                </c:pt>
                <c:pt idx="4">
                  <c:v>Dec. 2020</c:v>
                </c:pt>
                <c:pt idx="5">
                  <c:v>Jan. 2021</c:v>
                </c:pt>
                <c:pt idx="6">
                  <c:v>Feb. 2021</c:v>
                </c:pt>
                <c:pt idx="7">
                  <c:v>Mar. 2021</c:v>
                </c:pt>
                <c:pt idx="8">
                  <c:v>Apr. 2021</c:v>
                </c:pt>
                <c:pt idx="9">
                  <c:v>May. 2021</c:v>
                </c:pt>
                <c:pt idx="10">
                  <c:v>Jun. 2021</c:v>
                </c:pt>
                <c:pt idx="11">
                  <c:v>Jul. 2021</c:v>
                </c:pt>
              </c:strCache>
            </c:strRef>
          </c:xVal>
          <c:yVal>
            <c:numRef>
              <c:f>'Quadratic Regression Summary'!$K$26:$K$37</c:f>
              <c:numCache>
                <c:formatCode>_(* #,##0.00_);_(* \(#,##0.00\);_(* "-"??_);_(@_)</c:formatCode>
                <c:ptCount val="12"/>
                <c:pt idx="0">
                  <c:v>1664.2213683484465</c:v>
                </c:pt>
                <c:pt idx="1">
                  <c:v>1666.1823232747724</c:v>
                </c:pt>
                <c:pt idx="2">
                  <c:v>1668.1432782010984</c:v>
                </c:pt>
                <c:pt idx="3">
                  <c:v>1670.1042331274243</c:v>
                </c:pt>
                <c:pt idx="4">
                  <c:v>1672.06518805375</c:v>
                </c:pt>
                <c:pt idx="5">
                  <c:v>1674.026142980076</c:v>
                </c:pt>
                <c:pt idx="6">
                  <c:v>1675.9870979064019</c:v>
                </c:pt>
                <c:pt idx="7">
                  <c:v>1677.9480528327279</c:v>
                </c:pt>
                <c:pt idx="8">
                  <c:v>1679.9090077590538</c:v>
                </c:pt>
                <c:pt idx="9">
                  <c:v>1681.8699626853797</c:v>
                </c:pt>
                <c:pt idx="10">
                  <c:v>1683.8309176117057</c:v>
                </c:pt>
                <c:pt idx="11">
                  <c:v>1685.7918725380316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B-4155-A858-75F001340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28575"/>
        <c:axId val="1723510048"/>
      </c:scatterChart>
      <c:valAx>
        <c:axId val="191692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510048"/>
        <c:crosses val="autoZero"/>
        <c:crossBetween val="midCat"/>
      </c:valAx>
      <c:valAx>
        <c:axId val="17235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2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'Exponential Regression Summary'!$N$25:$N$36</c:f>
              <c:strCache>
                <c:ptCount val="12"/>
                <c:pt idx="0">
                  <c:v>Aug. 2020</c:v>
                </c:pt>
                <c:pt idx="1">
                  <c:v>Sep. 2020</c:v>
                </c:pt>
                <c:pt idx="2">
                  <c:v>Oct. 2020</c:v>
                </c:pt>
                <c:pt idx="3">
                  <c:v>Nov.2020</c:v>
                </c:pt>
                <c:pt idx="4">
                  <c:v>Dec. 2020</c:v>
                </c:pt>
                <c:pt idx="5">
                  <c:v>Jan. 2021</c:v>
                </c:pt>
                <c:pt idx="6">
                  <c:v>Feb. 2021</c:v>
                </c:pt>
                <c:pt idx="7">
                  <c:v>Mar. 2021</c:v>
                </c:pt>
                <c:pt idx="8">
                  <c:v>Apr. 2021</c:v>
                </c:pt>
                <c:pt idx="9">
                  <c:v>May. 2021</c:v>
                </c:pt>
                <c:pt idx="10">
                  <c:v>Jun. 2021</c:v>
                </c:pt>
                <c:pt idx="11">
                  <c:v>Jul. 2021</c:v>
                </c:pt>
              </c:strCache>
            </c:strRef>
          </c:xVal>
          <c:yVal>
            <c:numRef>
              <c:f>'Exponential Regression Summary'!$Q$25:$Q$36</c:f>
              <c:numCache>
                <c:formatCode>_(* #,##0.00_);_(* \(#,##0.00\);_(* "-"??_);_(@_)</c:formatCode>
                <c:ptCount val="12"/>
                <c:pt idx="0">
                  <c:v>1356.1666450194007</c:v>
                </c:pt>
                <c:pt idx="1">
                  <c:v>1356.7280877336066</c:v>
                </c:pt>
                <c:pt idx="2">
                  <c:v>1357.2897628808416</c:v>
                </c:pt>
                <c:pt idx="3">
                  <c:v>1357.8516705573311</c:v>
                </c:pt>
                <c:pt idx="4">
                  <c:v>1358.4138108593409</c:v>
                </c:pt>
                <c:pt idx="5">
                  <c:v>1358.9761838831757</c:v>
                </c:pt>
                <c:pt idx="6">
                  <c:v>1359.5387897251808</c:v>
                </c:pt>
                <c:pt idx="7">
                  <c:v>1360.1016284817413</c:v>
                </c:pt>
                <c:pt idx="8">
                  <c:v>1360.6647002492819</c:v>
                </c:pt>
                <c:pt idx="9">
                  <c:v>1361.2280051242672</c:v>
                </c:pt>
                <c:pt idx="10">
                  <c:v>1361.7915432032021</c:v>
                </c:pt>
                <c:pt idx="11">
                  <c:v>1362.3553145826313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4-49F1-BD57-157703702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685728"/>
        <c:axId val="1552686208"/>
      </c:scatterChart>
      <c:valAx>
        <c:axId val="155268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86208"/>
        <c:crosses val="autoZero"/>
        <c:crossBetween val="midCat"/>
      </c:valAx>
      <c:valAx>
        <c:axId val="15526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8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'Linear DV Summary'!$L$36:$L$47</c:f>
              <c:numCache>
                <c:formatCode>General</c:formatCode>
                <c:ptCount val="12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2020</c:v>
                </c:pt>
                <c:pt idx="5">
                  <c:v>2021</c:v>
                </c:pt>
                <c:pt idx="6">
                  <c:v>2021</c:v>
                </c:pt>
                <c:pt idx="7">
                  <c:v>2021</c:v>
                </c:pt>
                <c:pt idx="8">
                  <c:v>2021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</c:numCache>
            </c:numRef>
          </c:xVal>
          <c:yVal>
            <c:numRef>
              <c:f>'Linear DV Summary'!$Y$36:$Y$47</c:f>
              <c:numCache>
                <c:formatCode>_(* #,##0.00_);_(* \(#,##0.00\);_(* "-"??_);_(@_)</c:formatCode>
                <c:ptCount val="12"/>
                <c:pt idx="0">
                  <c:v>1185.2086167800462</c:v>
                </c:pt>
                <c:pt idx="1">
                  <c:v>1186.2086167800462</c:v>
                </c:pt>
                <c:pt idx="2">
                  <c:v>1186.2086167800462</c:v>
                </c:pt>
                <c:pt idx="3">
                  <c:v>1186.2086167800462</c:v>
                </c:pt>
                <c:pt idx="4">
                  <c:v>1186.2086167800462</c:v>
                </c:pt>
                <c:pt idx="5">
                  <c:v>1193.7792894935756</c:v>
                </c:pt>
                <c:pt idx="6">
                  <c:v>1193.7792894935756</c:v>
                </c:pt>
                <c:pt idx="7">
                  <c:v>1193.7792894935756</c:v>
                </c:pt>
                <c:pt idx="8">
                  <c:v>1193.7792894935756</c:v>
                </c:pt>
                <c:pt idx="9">
                  <c:v>1193.7792894935756</c:v>
                </c:pt>
                <c:pt idx="10">
                  <c:v>1193.7792894935756</c:v>
                </c:pt>
                <c:pt idx="11">
                  <c:v>1193.7792894935756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4-409F-BFE8-42060B084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596047"/>
        <c:axId val="1880600367"/>
      </c:scatterChart>
      <c:valAx>
        <c:axId val="188059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00367"/>
        <c:crosses val="autoZero"/>
        <c:crossBetween val="midCat"/>
      </c:valAx>
      <c:valAx>
        <c:axId val="18806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9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'Quadratic DV Summary'!$X$37:$X$48</c:f>
              <c:numCache>
                <c:formatCode>_(* #,##0.00_);_(* \(#,##0.00\);_(* "-"??_);_(@_)</c:formatCode>
                <c:ptCount val="12"/>
                <c:pt idx="0">
                  <c:v>1141.958265485242</c:v>
                </c:pt>
                <c:pt idx="1">
                  <c:v>1142.958265485242</c:v>
                </c:pt>
                <c:pt idx="2">
                  <c:v>1142.958265485242</c:v>
                </c:pt>
                <c:pt idx="3">
                  <c:v>1142.958265485242</c:v>
                </c:pt>
                <c:pt idx="4">
                  <c:v>1142.958265485242</c:v>
                </c:pt>
                <c:pt idx="5">
                  <c:v>1132.6521263308823</c:v>
                </c:pt>
                <c:pt idx="6">
                  <c:v>1132.6521263308823</c:v>
                </c:pt>
                <c:pt idx="7">
                  <c:v>1132.6521263308823</c:v>
                </c:pt>
                <c:pt idx="8">
                  <c:v>1132.6521263308823</c:v>
                </c:pt>
                <c:pt idx="9">
                  <c:v>1132.6521263308823</c:v>
                </c:pt>
                <c:pt idx="10">
                  <c:v>1132.6521263308823</c:v>
                </c:pt>
                <c:pt idx="11">
                  <c:v>1132.6521263308823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B-4D68-BB7A-6EC490E79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082160"/>
        <c:axId val="1868082640"/>
      </c:scatterChart>
      <c:valAx>
        <c:axId val="18680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082640"/>
        <c:crosses val="autoZero"/>
        <c:crossBetween val="midCat"/>
      </c:valAx>
      <c:valAx>
        <c:axId val="18680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08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'Exponential DV Summary'!$O$36:$O$47</c:f>
              <c:numCache>
                <c:formatCode>General</c:formatCode>
                <c:ptCount val="12"/>
                <c:pt idx="0">
                  <c:v>180</c:v>
                </c:pt>
                <c:pt idx="1">
                  <c:v>181</c:v>
                </c:pt>
                <c:pt idx="2">
                  <c:v>182</c:v>
                </c:pt>
                <c:pt idx="3">
                  <c:v>183</c:v>
                </c:pt>
                <c:pt idx="4">
                  <c:v>184</c:v>
                </c:pt>
                <c:pt idx="5">
                  <c:v>185</c:v>
                </c:pt>
                <c:pt idx="6">
                  <c:v>186</c:v>
                </c:pt>
                <c:pt idx="7">
                  <c:v>187</c:v>
                </c:pt>
                <c:pt idx="8">
                  <c:v>188</c:v>
                </c:pt>
                <c:pt idx="9">
                  <c:v>189</c:v>
                </c:pt>
                <c:pt idx="10">
                  <c:v>190</c:v>
                </c:pt>
                <c:pt idx="11">
                  <c:v>191</c:v>
                </c:pt>
              </c:numCache>
            </c:numRef>
          </c:xVal>
          <c:yVal>
            <c:numRef>
              <c:f>'Exponential DV Summary'!$AB$36:$AB$47</c:f>
              <c:numCache>
                <c:formatCode>General</c:formatCode>
                <c:ptCount val="12"/>
                <c:pt idx="0">
                  <c:v>1183.3789812139796</c:v>
                </c:pt>
                <c:pt idx="1">
                  <c:v>3216.7575808143356</c:v>
                </c:pt>
                <c:pt idx="2">
                  <c:v>3216.7575808143356</c:v>
                </c:pt>
                <c:pt idx="3">
                  <c:v>3216.7575808143356</c:v>
                </c:pt>
                <c:pt idx="4">
                  <c:v>3216.7575808143356</c:v>
                </c:pt>
                <c:pt idx="5">
                  <c:v>3238.2262815545282</c:v>
                </c:pt>
                <c:pt idx="6">
                  <c:v>3238.2262815545282</c:v>
                </c:pt>
                <c:pt idx="7">
                  <c:v>3238.2262815545282</c:v>
                </c:pt>
                <c:pt idx="8">
                  <c:v>3238.2262815545282</c:v>
                </c:pt>
                <c:pt idx="9">
                  <c:v>3238.2262815545282</c:v>
                </c:pt>
                <c:pt idx="10">
                  <c:v>3238.2262815545282</c:v>
                </c:pt>
                <c:pt idx="11">
                  <c:v>3238.2262815545282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44-440D-A4C1-784848061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331120"/>
        <c:axId val="1558330160"/>
      </c:scatterChart>
      <c:valAx>
        <c:axId val="155833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330160"/>
        <c:crosses val="autoZero"/>
        <c:crossBetween val="midCat"/>
      </c:valAx>
      <c:valAx>
        <c:axId val="15583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33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'Linear DS Summary'!$M$25:$M$36</c:f>
              <c:strCache>
                <c:ptCount val="12"/>
                <c:pt idx="0">
                  <c:v>Aug. 2020</c:v>
                </c:pt>
                <c:pt idx="1">
                  <c:v>Sep. 2020</c:v>
                </c:pt>
                <c:pt idx="2">
                  <c:v>Oct. 2020</c:v>
                </c:pt>
                <c:pt idx="3">
                  <c:v>Nov.2020</c:v>
                </c:pt>
                <c:pt idx="4">
                  <c:v>Dec. 2020</c:v>
                </c:pt>
                <c:pt idx="5">
                  <c:v>Jan. 2021</c:v>
                </c:pt>
                <c:pt idx="6">
                  <c:v>Feb. 2021</c:v>
                </c:pt>
                <c:pt idx="7">
                  <c:v>Mar. 2021</c:v>
                </c:pt>
                <c:pt idx="8">
                  <c:v>Apr. 2021</c:v>
                </c:pt>
                <c:pt idx="9">
                  <c:v>May. 2021</c:v>
                </c:pt>
                <c:pt idx="10">
                  <c:v>Jun. 2021</c:v>
                </c:pt>
                <c:pt idx="11">
                  <c:v>Jul. 2021</c:v>
                </c:pt>
              </c:strCache>
            </c:strRef>
          </c:xVal>
          <c:yVal>
            <c:numRef>
              <c:f>'Linear DS Summary'!$Q$25:$Q$36</c:f>
              <c:numCache>
                <c:formatCode>_(* #,##0.00_);_(* \(#,##0.00\);_(* "-"??_);_(@_)</c:formatCode>
                <c:ptCount val="12"/>
                <c:pt idx="0">
                  <c:v>1191.3658948141695</c:v>
                </c:pt>
                <c:pt idx="1">
                  <c:v>1239.9564598456975</c:v>
                </c:pt>
                <c:pt idx="2">
                  <c:v>1382.1834673478056</c:v>
                </c:pt>
                <c:pt idx="3">
                  <c:v>2172.0907540705171</c:v>
                </c:pt>
                <c:pt idx="4">
                  <c:v>3278.2656970031308</c:v>
                </c:pt>
                <c:pt idx="5">
                  <c:v>1138.3022559179226</c:v>
                </c:pt>
                <c:pt idx="6">
                  <c:v>1173.6767588127727</c:v>
                </c:pt>
                <c:pt idx="7">
                  <c:v>1319.5694583476425</c:v>
                </c:pt>
                <c:pt idx="8">
                  <c:v>1180.1462874347972</c:v>
                </c:pt>
                <c:pt idx="9">
                  <c:v>1243.1548620833273</c:v>
                </c:pt>
                <c:pt idx="10">
                  <c:v>1212.0514218981125</c:v>
                </c:pt>
                <c:pt idx="11">
                  <c:v>1226.673925752069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C-4CD5-9AB3-071A32DB4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47504"/>
        <c:axId val="1790148464"/>
      </c:scatterChart>
      <c:valAx>
        <c:axId val="179014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48464"/>
        <c:crosses val="autoZero"/>
        <c:crossBetween val="midCat"/>
      </c:valAx>
      <c:valAx>
        <c:axId val="17901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4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'Quadratic DS Summary'!$M$26:$M$37</c:f>
              <c:strCache>
                <c:ptCount val="12"/>
                <c:pt idx="0">
                  <c:v>Aug. 2020</c:v>
                </c:pt>
                <c:pt idx="1">
                  <c:v>Sep. 2020</c:v>
                </c:pt>
                <c:pt idx="2">
                  <c:v>Oct. 2020</c:v>
                </c:pt>
                <c:pt idx="3">
                  <c:v>Nov.2020</c:v>
                </c:pt>
                <c:pt idx="4">
                  <c:v>Dec. 2020</c:v>
                </c:pt>
                <c:pt idx="5">
                  <c:v>Jan. 2021</c:v>
                </c:pt>
                <c:pt idx="6">
                  <c:v>Feb. 2021</c:v>
                </c:pt>
                <c:pt idx="7">
                  <c:v>Mar. 2021</c:v>
                </c:pt>
                <c:pt idx="8">
                  <c:v>Apr. 2021</c:v>
                </c:pt>
                <c:pt idx="9">
                  <c:v>May. 2021</c:v>
                </c:pt>
                <c:pt idx="10">
                  <c:v>Jun. 2021</c:v>
                </c:pt>
                <c:pt idx="11">
                  <c:v>Jul. 2021</c:v>
                </c:pt>
              </c:strCache>
            </c:strRef>
          </c:xVal>
          <c:yVal>
            <c:numRef>
              <c:f>'Quadratic DS Summary'!$R$26:$R$37</c:f>
              <c:numCache>
                <c:formatCode>_(* #,##0.00_);_(* \(#,##0.00\);_(* "-"??_);_(@_)</c:formatCode>
                <c:ptCount val="12"/>
                <c:pt idx="0">
                  <c:v>1154.1746650506582</c:v>
                </c:pt>
                <c:pt idx="1">
                  <c:v>1199.9834597050776</c:v>
                </c:pt>
                <c:pt idx="2">
                  <c:v>1336.2013574245677</c:v>
                </c:pt>
                <c:pt idx="3">
                  <c:v>2097.5702000656556</c:v>
                </c:pt>
                <c:pt idx="4">
                  <c:v>3162.3500022483463</c:v>
                </c:pt>
                <c:pt idx="5">
                  <c:v>1096.8457289173132</c:v>
                </c:pt>
                <c:pt idx="6">
                  <c:v>1129.6750404654144</c:v>
                </c:pt>
                <c:pt idx="7">
                  <c:v>1268.6717320206335</c:v>
                </c:pt>
                <c:pt idx="8">
                  <c:v>1133.3387206697414</c:v>
                </c:pt>
                <c:pt idx="9">
                  <c:v>1192.4793741531714</c:v>
                </c:pt>
                <c:pt idx="10">
                  <c:v>1161.2970627312582</c:v>
                </c:pt>
                <c:pt idx="11">
                  <c:v>1173.9319564199848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4-4FD8-9DA1-113EDFFB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329648"/>
        <c:axId val="1552329168"/>
      </c:scatterChart>
      <c:valAx>
        <c:axId val="155232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29168"/>
        <c:crosses val="autoZero"/>
        <c:crossBetween val="midCat"/>
      </c:valAx>
      <c:valAx>
        <c:axId val="15523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2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'Exponential DS Summary'!$N$25:$N$36</c:f>
              <c:strCache>
                <c:ptCount val="12"/>
                <c:pt idx="0">
                  <c:v>Aug. 2020</c:v>
                </c:pt>
                <c:pt idx="1">
                  <c:v>Sep. 2020</c:v>
                </c:pt>
                <c:pt idx="2">
                  <c:v>Oct. 2020</c:v>
                </c:pt>
                <c:pt idx="3">
                  <c:v>Nov. 2020</c:v>
                </c:pt>
                <c:pt idx="4">
                  <c:v>Dec. 2020</c:v>
                </c:pt>
                <c:pt idx="5">
                  <c:v>Jan. 2021</c:v>
                </c:pt>
                <c:pt idx="6">
                  <c:v>Feb. 2021</c:v>
                </c:pt>
                <c:pt idx="7">
                  <c:v>Mar. 2021</c:v>
                </c:pt>
                <c:pt idx="8">
                  <c:v>Apr. 2021</c:v>
                </c:pt>
                <c:pt idx="9">
                  <c:v>May. 2021</c:v>
                </c:pt>
                <c:pt idx="10">
                  <c:v>Jun. 2021</c:v>
                </c:pt>
                <c:pt idx="11">
                  <c:v>Jul. 2021</c:v>
                </c:pt>
              </c:strCache>
            </c:strRef>
          </c:xVal>
          <c:yVal>
            <c:numRef>
              <c:f>'Exponential DS Summary'!$S$25:$S$36</c:f>
              <c:numCache>
                <c:formatCode>_(* #,##0.00_);_(* \(#,##0.00\);_(* "-"??_);_(@_)</c:formatCode>
                <c:ptCount val="12"/>
                <c:pt idx="0">
                  <c:v>1172.3059290992146</c:v>
                </c:pt>
                <c:pt idx="1">
                  <c:v>1220.011672879034</c:v>
                </c:pt>
                <c:pt idx="2">
                  <c:v>1359.831732375462</c:v>
                </c:pt>
                <c:pt idx="3">
                  <c:v>2136.7787001659694</c:v>
                </c:pt>
                <c:pt idx="4">
                  <c:v>3224.6902465060803</c:v>
                </c:pt>
                <c:pt idx="5">
                  <c:v>1119.6026065827521</c:v>
                </c:pt>
                <c:pt idx="6">
                  <c:v>1154.2966428691632</c:v>
                </c:pt>
                <c:pt idx="7">
                  <c:v>1297.6691497466679</c:v>
                </c:pt>
                <c:pt idx="8">
                  <c:v>1160.460973707485</c:v>
                </c:pt>
                <c:pt idx="9">
                  <c:v>1222.314803600935</c:v>
                </c:pt>
                <c:pt idx="10">
                  <c:v>1191.6321187640076</c:v>
                </c:pt>
                <c:pt idx="11">
                  <c:v>1205.9068945880815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2-4BDA-A180-09D3AB70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582127"/>
        <c:axId val="1880601807"/>
      </c:scatterChart>
      <c:valAx>
        <c:axId val="188058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01807"/>
        <c:crosses val="autoZero"/>
        <c:crossBetween val="midCat"/>
      </c:valAx>
      <c:valAx>
        <c:axId val="188060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8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8</xdr:row>
      <xdr:rowOff>41910</xdr:rowOff>
    </xdr:from>
    <xdr:to>
      <xdr:col>15</xdr:col>
      <xdr:colOff>312420</xdr:colOff>
      <xdr:row>23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682E3-BA83-66AB-AE9F-06B3C08EE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401050</xdr:colOff>
      <xdr:row>30</xdr:row>
      <xdr:rowOff>2005</xdr:rowOff>
    </xdr:from>
    <xdr:to>
      <xdr:col>11</xdr:col>
      <xdr:colOff>20050</xdr:colOff>
      <xdr:row>36</xdr:row>
      <xdr:rowOff>90236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59A85-4EAB-C237-B982-EDE41CDFF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42</xdr:row>
      <xdr:rowOff>92468</xdr:rowOff>
    </xdr:from>
    <xdr:to>
      <xdr:col>11</xdr:col>
      <xdr:colOff>261135</xdr:colOff>
      <xdr:row>49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30662B-0E35-752A-08A9-9B9AD38A8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22860</xdr:colOff>
      <xdr:row>27</xdr:row>
      <xdr:rowOff>68580</xdr:rowOff>
    </xdr:from>
    <xdr:to>
      <xdr:col>25</xdr:col>
      <xdr:colOff>388620</xdr:colOff>
      <xdr:row>33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45CC5-1C0F-BD1A-9323-0202DA933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335280</xdr:colOff>
      <xdr:row>49</xdr:row>
      <xdr:rowOff>64770</xdr:rowOff>
    </xdr:from>
    <xdr:to>
      <xdr:col>20</xdr:col>
      <xdr:colOff>228600</xdr:colOff>
      <xdr:row>55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56F86-2D67-E01C-FBD3-ED457A851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518160</xdr:colOff>
      <xdr:row>50</xdr:row>
      <xdr:rowOff>121920</xdr:rowOff>
    </xdr:from>
    <xdr:to>
      <xdr:col>18</xdr:col>
      <xdr:colOff>251460</xdr:colOff>
      <xdr:row>60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DFA2C-F63D-91C7-A143-1B0DF838E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579120</xdr:colOff>
      <xdr:row>50</xdr:row>
      <xdr:rowOff>72390</xdr:rowOff>
    </xdr:from>
    <xdr:to>
      <xdr:col>21</xdr:col>
      <xdr:colOff>518160</xdr:colOff>
      <xdr:row>57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533E4C-34CA-D77F-76D0-0FFA95D7C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38</xdr:row>
      <xdr:rowOff>95250</xdr:rowOff>
    </xdr:from>
    <xdr:to>
      <xdr:col>18</xdr:col>
      <xdr:colOff>160020</xdr:colOff>
      <xdr:row>49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3829F-BD52-81DD-1D91-503F5399A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521368</xdr:colOff>
      <xdr:row>38</xdr:row>
      <xdr:rowOff>172454</xdr:rowOff>
    </xdr:from>
    <xdr:to>
      <xdr:col>19</xdr:col>
      <xdr:colOff>0</xdr:colOff>
      <xdr:row>54</xdr:row>
      <xdr:rowOff>28075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FA023-B4B2-5257-A6C5-843EECB35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38</xdr:row>
      <xdr:rowOff>19050</xdr:rowOff>
    </xdr:from>
    <xdr:to>
      <xdr:col>20</xdr:col>
      <xdr:colOff>228600</xdr:colOff>
      <xdr:row>45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71072-F670-A70D-4A3C-8AF4DB9B4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99364-3977-443E-8B66-84EB2D94E45A}" name="Table2" displayName="Table2" ref="D3:F182" totalsRowShown="0" headerRowDxfId="6" dataDxfId="4" headerRowBorderDxfId="5" tableBorderDxfId="3">
  <autoFilter ref="D3:F182" xr:uid="{D6199364-3977-443E-8B66-84EB2D94E45A}">
    <filterColumn colId="0" hiddenButton="1"/>
    <filterColumn colId="1" hiddenButton="1"/>
    <filterColumn colId="2" hiddenButton="1"/>
  </autoFilter>
  <tableColumns count="3">
    <tableColumn id="1" xr3:uid="{C0A54AF1-975B-46FC-BAE8-C44A57B938D0}" name="Dates" dataDxfId="2" dataCellStyle="Normal 6"/>
    <tableColumn id="2" xr3:uid="{4759A782-3D2A-49A7-A179-6EB5D6D895A4}" name="Toys" dataDxfId="1" dataCellStyle="Normal 6"/>
    <tableColumn id="3" xr3:uid="{0C5AEFE4-6E82-4711-81D7-7DD38551B67A}" name="Perio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C2FD-7C3C-4D42-84E7-371C37BE7837}">
  <sheetPr>
    <tabColor theme="4"/>
  </sheetPr>
  <dimension ref="B2:C182"/>
  <sheetViews>
    <sheetView topLeftCell="A6" workbookViewId="0">
      <selection activeCell="E26" sqref="E26"/>
    </sheetView>
  </sheetViews>
  <sheetFormatPr defaultRowHeight="18" x14ac:dyDescent="0.5"/>
  <sheetData>
    <row r="2" spans="2:3" ht="18.600000000000001" thickBot="1" x14ac:dyDescent="0.55000000000000004"/>
    <row r="3" spans="2:3" x14ac:dyDescent="0.5">
      <c r="B3" s="58" t="s">
        <v>186</v>
      </c>
      <c r="C3" s="59" t="s">
        <v>185</v>
      </c>
    </row>
    <row r="4" spans="2:3" x14ac:dyDescent="0.5">
      <c r="B4" s="113" t="s">
        <v>2</v>
      </c>
      <c r="C4" s="114">
        <v>1019</v>
      </c>
    </row>
    <row r="5" spans="2:3" x14ac:dyDescent="0.5">
      <c r="B5" s="113" t="s">
        <v>3</v>
      </c>
      <c r="C5" s="114">
        <v>1229</v>
      </c>
    </row>
    <row r="6" spans="2:3" x14ac:dyDescent="0.5">
      <c r="B6" s="113" t="s">
        <v>4</v>
      </c>
      <c r="C6" s="114">
        <v>2120</v>
      </c>
    </row>
    <row r="7" spans="2:3" x14ac:dyDescent="0.5">
      <c r="B7" s="113" t="s">
        <v>5</v>
      </c>
      <c r="C7" s="114">
        <v>3471</v>
      </c>
    </row>
    <row r="8" spans="2:3" x14ac:dyDescent="0.5">
      <c r="B8" s="113" t="s">
        <v>6</v>
      </c>
      <c r="C8" s="114">
        <v>1063</v>
      </c>
    </row>
    <row r="9" spans="2:3" x14ac:dyDescent="0.5">
      <c r="B9" s="113" t="s">
        <v>7</v>
      </c>
      <c r="C9" s="114">
        <v>1022</v>
      </c>
    </row>
    <row r="10" spans="2:3" x14ac:dyDescent="0.5">
      <c r="B10" s="113" t="s">
        <v>8</v>
      </c>
      <c r="C10" s="114">
        <v>1117</v>
      </c>
    </row>
    <row r="11" spans="2:3" x14ac:dyDescent="0.5">
      <c r="B11" s="113" t="s">
        <v>9</v>
      </c>
      <c r="C11" s="114">
        <v>1094</v>
      </c>
    </row>
    <row r="12" spans="2:3" x14ac:dyDescent="0.5">
      <c r="B12" s="113" t="s">
        <v>10</v>
      </c>
      <c r="C12" s="114">
        <v>1040</v>
      </c>
    </row>
    <row r="13" spans="2:3" x14ac:dyDescent="0.5">
      <c r="B13" s="113" t="s">
        <v>11</v>
      </c>
      <c r="C13" s="114">
        <v>1048</v>
      </c>
    </row>
    <row r="14" spans="2:3" x14ac:dyDescent="0.5">
      <c r="B14" s="113" t="s">
        <v>12</v>
      </c>
      <c r="C14" s="114">
        <v>1070</v>
      </c>
    </row>
    <row r="15" spans="2:3" x14ac:dyDescent="0.5">
      <c r="B15" s="113" t="s">
        <v>13</v>
      </c>
      <c r="C15" s="114">
        <v>1043</v>
      </c>
    </row>
    <row r="16" spans="2:3" x14ac:dyDescent="0.5">
      <c r="B16" s="113" t="s">
        <v>14</v>
      </c>
      <c r="C16" s="114">
        <v>1086</v>
      </c>
    </row>
    <row r="17" spans="2:3" x14ac:dyDescent="0.5">
      <c r="B17" s="113" t="s">
        <v>15</v>
      </c>
      <c r="C17" s="114">
        <v>1205</v>
      </c>
    </row>
    <row r="18" spans="2:3" x14ac:dyDescent="0.5">
      <c r="B18" s="113" t="s">
        <v>16</v>
      </c>
      <c r="C18" s="114">
        <v>1933</v>
      </c>
    </row>
    <row r="19" spans="2:3" x14ac:dyDescent="0.5">
      <c r="B19" s="113" t="s">
        <v>17</v>
      </c>
      <c r="C19" s="114">
        <v>3299</v>
      </c>
    </row>
    <row r="20" spans="2:3" x14ac:dyDescent="0.5">
      <c r="B20" s="113" t="s">
        <v>18</v>
      </c>
      <c r="C20" s="114">
        <v>948</v>
      </c>
    </row>
    <row r="21" spans="2:3" x14ac:dyDescent="0.5">
      <c r="B21" s="113" t="s">
        <v>19</v>
      </c>
      <c r="C21" s="114">
        <v>974</v>
      </c>
    </row>
    <row r="22" spans="2:3" x14ac:dyDescent="0.5">
      <c r="B22" s="113" t="s">
        <v>20</v>
      </c>
      <c r="C22" s="114">
        <v>1188</v>
      </c>
    </row>
    <row r="23" spans="2:3" x14ac:dyDescent="0.5">
      <c r="B23" s="113" t="s">
        <v>21</v>
      </c>
      <c r="C23" s="114">
        <v>1064</v>
      </c>
    </row>
    <row r="24" spans="2:3" x14ac:dyDescent="0.5">
      <c r="B24" s="113" t="s">
        <v>22</v>
      </c>
      <c r="C24" s="114">
        <v>1050</v>
      </c>
    </row>
    <row r="25" spans="2:3" x14ac:dyDescent="0.5">
      <c r="B25" s="113" t="s">
        <v>23</v>
      </c>
      <c r="C25" s="114">
        <v>1096</v>
      </c>
    </row>
    <row r="26" spans="2:3" x14ac:dyDescent="0.5">
      <c r="B26" s="113" t="s">
        <v>24</v>
      </c>
      <c r="C26" s="114">
        <v>1102</v>
      </c>
    </row>
    <row r="27" spans="2:3" x14ac:dyDescent="0.5">
      <c r="B27" s="113" t="s">
        <v>25</v>
      </c>
      <c r="C27" s="114">
        <v>1084</v>
      </c>
    </row>
    <row r="28" spans="2:3" x14ac:dyDescent="0.5">
      <c r="B28" s="113" t="s">
        <v>26</v>
      </c>
      <c r="C28" s="114">
        <v>1102</v>
      </c>
    </row>
    <row r="29" spans="2:3" x14ac:dyDescent="0.5">
      <c r="B29" s="113" t="s">
        <v>27</v>
      </c>
      <c r="C29" s="114">
        <v>1275</v>
      </c>
    </row>
    <row r="30" spans="2:3" x14ac:dyDescent="0.5">
      <c r="B30" s="113" t="s">
        <v>28</v>
      </c>
      <c r="C30" s="114">
        <v>2208</v>
      </c>
    </row>
    <row r="31" spans="2:3" x14ac:dyDescent="0.5">
      <c r="B31" s="113" t="s">
        <v>29</v>
      </c>
      <c r="C31" s="114">
        <v>3253</v>
      </c>
    </row>
    <row r="32" spans="2:3" x14ac:dyDescent="0.5">
      <c r="B32" s="113" t="s">
        <v>30</v>
      </c>
      <c r="C32" s="114">
        <v>1045</v>
      </c>
    </row>
    <row r="33" spans="2:3" x14ac:dyDescent="0.5">
      <c r="B33" s="113" t="s">
        <v>31</v>
      </c>
      <c r="C33" s="114">
        <v>1078</v>
      </c>
    </row>
    <row r="34" spans="2:3" x14ac:dyDescent="0.5">
      <c r="B34" s="113" t="s">
        <v>32</v>
      </c>
      <c r="C34" s="114">
        <v>1185</v>
      </c>
    </row>
    <row r="35" spans="2:3" x14ac:dyDescent="0.5">
      <c r="B35" s="113" t="s">
        <v>33</v>
      </c>
      <c r="C35" s="114">
        <v>1082</v>
      </c>
    </row>
    <row r="36" spans="2:3" x14ac:dyDescent="0.5">
      <c r="B36" s="113" t="s">
        <v>34</v>
      </c>
      <c r="C36" s="114">
        <v>1132</v>
      </c>
    </row>
    <row r="37" spans="2:3" x14ac:dyDescent="0.5">
      <c r="B37" s="113" t="s">
        <v>35</v>
      </c>
      <c r="C37" s="114">
        <v>1045</v>
      </c>
    </row>
    <row r="38" spans="2:3" x14ac:dyDescent="0.5">
      <c r="B38" s="113" t="s">
        <v>36</v>
      </c>
      <c r="C38" s="114">
        <v>1100</v>
      </c>
    </row>
    <row r="39" spans="2:3" x14ac:dyDescent="0.5">
      <c r="B39" s="113" t="s">
        <v>37</v>
      </c>
      <c r="C39" s="114">
        <v>1067</v>
      </c>
    </row>
    <row r="40" spans="2:3" x14ac:dyDescent="0.5">
      <c r="B40" s="113" t="s">
        <v>38</v>
      </c>
      <c r="C40" s="114">
        <v>1063</v>
      </c>
    </row>
    <row r="41" spans="2:3" x14ac:dyDescent="0.5">
      <c r="B41" s="113" t="s">
        <v>39</v>
      </c>
      <c r="C41" s="114">
        <v>1221</v>
      </c>
    </row>
    <row r="42" spans="2:3" x14ac:dyDescent="0.5">
      <c r="B42" s="113" t="s">
        <v>40</v>
      </c>
      <c r="C42" s="114">
        <v>1964</v>
      </c>
    </row>
    <row r="43" spans="2:3" x14ac:dyDescent="0.5">
      <c r="B43" s="113" t="s">
        <v>41</v>
      </c>
      <c r="C43" s="114">
        <v>3125</v>
      </c>
    </row>
    <row r="44" spans="2:3" x14ac:dyDescent="0.5">
      <c r="B44" s="113" t="s">
        <v>42</v>
      </c>
      <c r="C44" s="114">
        <v>1034</v>
      </c>
    </row>
    <row r="45" spans="2:3" x14ac:dyDescent="0.5">
      <c r="B45" s="113" t="s">
        <v>43</v>
      </c>
      <c r="C45" s="114">
        <v>1012</v>
      </c>
    </row>
    <row r="46" spans="2:3" x14ac:dyDescent="0.5">
      <c r="B46" s="113" t="s">
        <v>44</v>
      </c>
      <c r="C46" s="114">
        <v>1099</v>
      </c>
    </row>
    <row r="47" spans="2:3" x14ac:dyDescent="0.5">
      <c r="B47" s="113" t="s">
        <v>45</v>
      </c>
      <c r="C47" s="114">
        <v>1089</v>
      </c>
    </row>
    <row r="48" spans="2:3" x14ac:dyDescent="0.5">
      <c r="B48" s="113" t="s">
        <v>46</v>
      </c>
      <c r="C48" s="114">
        <v>1068</v>
      </c>
    </row>
    <row r="49" spans="2:3" x14ac:dyDescent="0.5">
      <c r="B49" s="113" t="s">
        <v>47</v>
      </c>
      <c r="C49" s="114">
        <v>1025</v>
      </c>
    </row>
    <row r="50" spans="2:3" x14ac:dyDescent="0.5">
      <c r="B50" s="113" t="s">
        <v>48</v>
      </c>
      <c r="C50" s="114">
        <v>1062</v>
      </c>
    </row>
    <row r="51" spans="2:3" x14ac:dyDescent="0.5">
      <c r="B51" s="113" t="s">
        <v>49</v>
      </c>
      <c r="C51" s="114">
        <v>1011</v>
      </c>
    </row>
    <row r="52" spans="2:3" x14ac:dyDescent="0.5">
      <c r="B52" s="113" t="s">
        <v>50</v>
      </c>
      <c r="C52" s="114">
        <v>1067</v>
      </c>
    </row>
    <row r="53" spans="2:3" x14ac:dyDescent="0.5">
      <c r="B53" s="113" t="s">
        <v>51</v>
      </c>
      <c r="C53" s="114">
        <v>1200</v>
      </c>
    </row>
    <row r="54" spans="2:3" x14ac:dyDescent="0.5">
      <c r="B54" s="113" t="s">
        <v>52</v>
      </c>
      <c r="C54" s="114">
        <v>1850</v>
      </c>
    </row>
    <row r="55" spans="2:3" x14ac:dyDescent="0.5">
      <c r="B55" s="113" t="s">
        <v>53</v>
      </c>
      <c r="C55" s="114">
        <v>3013</v>
      </c>
    </row>
    <row r="56" spans="2:3" x14ac:dyDescent="0.5">
      <c r="B56" s="115" t="s">
        <v>54</v>
      </c>
      <c r="C56" s="116">
        <v>958</v>
      </c>
    </row>
    <row r="57" spans="2:3" x14ac:dyDescent="0.5">
      <c r="B57" s="115" t="s">
        <v>55</v>
      </c>
      <c r="C57" s="116">
        <v>1005</v>
      </c>
    </row>
    <row r="58" spans="2:3" x14ac:dyDescent="0.5">
      <c r="B58" s="115" t="s">
        <v>56</v>
      </c>
      <c r="C58" s="116">
        <v>1161</v>
      </c>
    </row>
    <row r="59" spans="2:3" x14ac:dyDescent="0.5">
      <c r="B59" s="115" t="s">
        <v>57</v>
      </c>
      <c r="C59" s="116">
        <v>1065</v>
      </c>
    </row>
    <row r="60" spans="2:3" x14ac:dyDescent="0.5">
      <c r="B60" s="117" t="s">
        <v>58</v>
      </c>
      <c r="C60" s="116">
        <v>1036</v>
      </c>
    </row>
    <row r="61" spans="2:3" x14ac:dyDescent="0.5">
      <c r="B61" s="115" t="s">
        <v>59</v>
      </c>
      <c r="C61" s="116">
        <v>1030</v>
      </c>
    </row>
    <row r="62" spans="2:3" x14ac:dyDescent="0.5">
      <c r="B62" s="115" t="s">
        <v>60</v>
      </c>
      <c r="C62" s="116">
        <v>1077</v>
      </c>
    </row>
    <row r="63" spans="2:3" x14ac:dyDescent="0.5">
      <c r="B63" s="115" t="s">
        <v>61</v>
      </c>
      <c r="C63" s="116">
        <v>1046</v>
      </c>
    </row>
    <row r="64" spans="2:3" x14ac:dyDescent="0.5">
      <c r="B64" s="115" t="s">
        <v>62</v>
      </c>
      <c r="C64" s="116">
        <v>1080</v>
      </c>
    </row>
    <row r="65" spans="2:3" x14ac:dyDescent="0.5">
      <c r="B65" s="115" t="s">
        <v>63</v>
      </c>
      <c r="C65" s="116">
        <v>1262</v>
      </c>
    </row>
    <row r="66" spans="2:3" x14ac:dyDescent="0.5">
      <c r="B66" s="115" t="s">
        <v>64</v>
      </c>
      <c r="C66" s="116">
        <v>2003</v>
      </c>
    </row>
    <row r="67" spans="2:3" x14ac:dyDescent="0.5">
      <c r="B67" s="115" t="s">
        <v>65</v>
      </c>
      <c r="C67" s="116">
        <v>3082</v>
      </c>
    </row>
    <row r="68" spans="2:3" x14ac:dyDescent="0.5">
      <c r="B68" s="115" t="s">
        <v>66</v>
      </c>
      <c r="C68" s="116">
        <v>972</v>
      </c>
    </row>
    <row r="69" spans="2:3" x14ac:dyDescent="0.5">
      <c r="B69" s="115" t="s">
        <v>67</v>
      </c>
      <c r="C69" s="116">
        <v>1030</v>
      </c>
    </row>
    <row r="70" spans="2:3" x14ac:dyDescent="0.5">
      <c r="B70" s="115" t="s">
        <v>68</v>
      </c>
      <c r="C70" s="116">
        <v>1201</v>
      </c>
    </row>
    <row r="71" spans="2:3" x14ac:dyDescent="0.5">
      <c r="B71" s="115" t="s">
        <v>69</v>
      </c>
      <c r="C71" s="116">
        <v>1192</v>
      </c>
    </row>
    <row r="72" spans="2:3" x14ac:dyDescent="0.5">
      <c r="B72" s="117" t="s">
        <v>70</v>
      </c>
      <c r="C72" s="116">
        <v>1073</v>
      </c>
    </row>
    <row r="73" spans="2:3" x14ac:dyDescent="0.5">
      <c r="B73" s="115" t="s">
        <v>71</v>
      </c>
      <c r="C73" s="116">
        <v>1069</v>
      </c>
    </row>
    <row r="74" spans="2:3" x14ac:dyDescent="0.5">
      <c r="B74" s="115" t="s">
        <v>72</v>
      </c>
      <c r="C74" s="116">
        <v>1089</v>
      </c>
    </row>
    <row r="75" spans="2:3" x14ac:dyDescent="0.5">
      <c r="B75" s="115" t="s">
        <v>73</v>
      </c>
      <c r="C75" s="116">
        <v>1074</v>
      </c>
    </row>
    <row r="76" spans="2:3" x14ac:dyDescent="0.5">
      <c r="B76" s="115" t="s">
        <v>74</v>
      </c>
      <c r="C76" s="116">
        <v>1151</v>
      </c>
    </row>
    <row r="77" spans="2:3" x14ac:dyDescent="0.5">
      <c r="B77" s="115" t="s">
        <v>75</v>
      </c>
      <c r="C77" s="116">
        <v>1252</v>
      </c>
    </row>
    <row r="78" spans="2:3" x14ac:dyDescent="0.5">
      <c r="B78" s="115" t="s">
        <v>76</v>
      </c>
      <c r="C78" s="116">
        <v>1964</v>
      </c>
    </row>
    <row r="79" spans="2:3" x14ac:dyDescent="0.5">
      <c r="B79" s="115" t="s">
        <v>77</v>
      </c>
      <c r="C79" s="116">
        <v>3052</v>
      </c>
    </row>
    <row r="80" spans="2:3" x14ac:dyDescent="0.5">
      <c r="B80" s="115" t="s">
        <v>78</v>
      </c>
      <c r="C80" s="116">
        <v>1072</v>
      </c>
    </row>
    <row r="81" spans="2:3" x14ac:dyDescent="0.5">
      <c r="B81" s="115" t="s">
        <v>79</v>
      </c>
      <c r="C81" s="116">
        <v>1192</v>
      </c>
    </row>
    <row r="82" spans="2:3" x14ac:dyDescent="0.5">
      <c r="B82" s="115" t="s">
        <v>80</v>
      </c>
      <c r="C82" s="116">
        <v>1270</v>
      </c>
    </row>
    <row r="83" spans="2:3" x14ac:dyDescent="0.5">
      <c r="B83" s="115" t="s">
        <v>81</v>
      </c>
      <c r="C83" s="116">
        <v>1156</v>
      </c>
    </row>
    <row r="84" spans="2:3" x14ac:dyDescent="0.5">
      <c r="B84" s="117" t="s">
        <v>82</v>
      </c>
      <c r="C84" s="116">
        <v>1186</v>
      </c>
    </row>
    <row r="85" spans="2:3" x14ac:dyDescent="0.5">
      <c r="B85" s="115" t="s">
        <v>83</v>
      </c>
      <c r="C85" s="116">
        <v>1130</v>
      </c>
    </row>
    <row r="86" spans="2:3" x14ac:dyDescent="0.5">
      <c r="B86" s="115" t="s">
        <v>84</v>
      </c>
      <c r="C86" s="116">
        <v>1123</v>
      </c>
    </row>
    <row r="87" spans="2:3" x14ac:dyDescent="0.5">
      <c r="B87" s="115" t="s">
        <v>85</v>
      </c>
      <c r="C87" s="116">
        <v>1126</v>
      </c>
    </row>
    <row r="88" spans="2:3" x14ac:dyDescent="0.5">
      <c r="B88" s="115" t="s">
        <v>86</v>
      </c>
      <c r="C88" s="116">
        <v>1158</v>
      </c>
    </row>
    <row r="89" spans="2:3" x14ac:dyDescent="0.5">
      <c r="B89" s="115" t="s">
        <v>87</v>
      </c>
      <c r="C89" s="116">
        <v>1275</v>
      </c>
    </row>
    <row r="90" spans="2:3" x14ac:dyDescent="0.5">
      <c r="B90" s="115" t="s">
        <v>88</v>
      </c>
      <c r="C90" s="116">
        <v>1945</v>
      </c>
    </row>
    <row r="91" spans="2:3" x14ac:dyDescent="0.5">
      <c r="B91" s="115" t="s">
        <v>89</v>
      </c>
      <c r="C91" s="116">
        <v>2987</v>
      </c>
    </row>
    <row r="92" spans="2:3" x14ac:dyDescent="0.5">
      <c r="B92" s="118" t="s">
        <v>90</v>
      </c>
      <c r="C92" s="119">
        <v>1028</v>
      </c>
    </row>
    <row r="93" spans="2:3" x14ac:dyDescent="0.5">
      <c r="B93" s="118" t="s">
        <v>91</v>
      </c>
      <c r="C93" s="119">
        <v>1078</v>
      </c>
    </row>
    <row r="94" spans="2:3" x14ac:dyDescent="0.5">
      <c r="B94" s="118" t="s">
        <v>92</v>
      </c>
      <c r="C94" s="119">
        <v>1250</v>
      </c>
    </row>
    <row r="95" spans="2:3" x14ac:dyDescent="0.5">
      <c r="B95" s="118" t="s">
        <v>93</v>
      </c>
      <c r="C95" s="119">
        <v>1117</v>
      </c>
    </row>
    <row r="96" spans="2:3" x14ac:dyDescent="0.5">
      <c r="B96" s="120" t="s">
        <v>94</v>
      </c>
      <c r="C96" s="119">
        <v>1126</v>
      </c>
    </row>
    <row r="97" spans="2:3" x14ac:dyDescent="0.5">
      <c r="B97" s="118" t="s">
        <v>95</v>
      </c>
      <c r="C97" s="119">
        <v>1066</v>
      </c>
    </row>
    <row r="98" spans="2:3" x14ac:dyDescent="0.5">
      <c r="B98" s="118" t="s">
        <v>96</v>
      </c>
      <c r="C98" s="119">
        <v>1116</v>
      </c>
    </row>
    <row r="99" spans="2:3" x14ac:dyDescent="0.5">
      <c r="B99" s="118" t="s">
        <v>97</v>
      </c>
      <c r="C99" s="119">
        <v>1155</v>
      </c>
    </row>
    <row r="100" spans="2:3" x14ac:dyDescent="0.5">
      <c r="B100" s="118" t="s">
        <v>98</v>
      </c>
      <c r="C100" s="119">
        <v>1172</v>
      </c>
    </row>
    <row r="101" spans="2:3" x14ac:dyDescent="0.5">
      <c r="B101" s="118" t="s">
        <v>99</v>
      </c>
      <c r="C101" s="119">
        <v>1350</v>
      </c>
    </row>
    <row r="102" spans="2:3" x14ac:dyDescent="0.5">
      <c r="B102" s="118" t="s">
        <v>100</v>
      </c>
      <c r="C102" s="119">
        <v>2154</v>
      </c>
    </row>
    <row r="103" spans="2:3" x14ac:dyDescent="0.5">
      <c r="B103" s="118" t="s">
        <v>101</v>
      </c>
      <c r="C103" s="119">
        <v>3295</v>
      </c>
    </row>
    <row r="104" spans="2:3" x14ac:dyDescent="0.5">
      <c r="B104" s="118" t="s">
        <v>103</v>
      </c>
      <c r="C104" s="119">
        <v>1019</v>
      </c>
    </row>
    <row r="105" spans="2:3" x14ac:dyDescent="0.5">
      <c r="B105" s="118" t="s">
        <v>106</v>
      </c>
      <c r="C105" s="119">
        <v>1090</v>
      </c>
    </row>
    <row r="106" spans="2:3" x14ac:dyDescent="0.5">
      <c r="B106" s="118" t="s">
        <v>107</v>
      </c>
      <c r="C106" s="119">
        <v>1220</v>
      </c>
    </row>
    <row r="107" spans="2:3" x14ac:dyDescent="0.5">
      <c r="B107" s="118" t="s">
        <v>108</v>
      </c>
      <c r="C107" s="119">
        <v>1202</v>
      </c>
    </row>
    <row r="108" spans="2:3" x14ac:dyDescent="0.5">
      <c r="B108" s="120" t="s">
        <v>116</v>
      </c>
      <c r="C108" s="119">
        <v>1175</v>
      </c>
    </row>
    <row r="109" spans="2:3" x14ac:dyDescent="0.5">
      <c r="B109" s="118" t="s">
        <v>109</v>
      </c>
      <c r="C109" s="119">
        <v>1086</v>
      </c>
    </row>
    <row r="110" spans="2:3" x14ac:dyDescent="0.5">
      <c r="B110" s="118" t="s">
        <v>110</v>
      </c>
      <c r="C110" s="119">
        <v>1184</v>
      </c>
    </row>
    <row r="111" spans="2:3" x14ac:dyDescent="0.5">
      <c r="B111" s="118" t="s">
        <v>111</v>
      </c>
      <c r="C111" s="119">
        <v>1187</v>
      </c>
    </row>
    <row r="112" spans="2:3" x14ac:dyDescent="0.5">
      <c r="B112" s="118" t="s">
        <v>112</v>
      </c>
      <c r="C112" s="119">
        <v>1252</v>
      </c>
    </row>
    <row r="113" spans="2:3" x14ac:dyDescent="0.5">
      <c r="B113" s="118" t="s">
        <v>113</v>
      </c>
      <c r="C113" s="119">
        <v>1356</v>
      </c>
    </row>
    <row r="114" spans="2:3" x14ac:dyDescent="0.5">
      <c r="B114" s="118" t="s">
        <v>114</v>
      </c>
      <c r="C114" s="119">
        <v>2137</v>
      </c>
    </row>
    <row r="115" spans="2:3" x14ac:dyDescent="0.5">
      <c r="B115" s="118" t="s">
        <v>115</v>
      </c>
      <c r="C115" s="119">
        <v>3501</v>
      </c>
    </row>
    <row r="116" spans="2:3" x14ac:dyDescent="0.5">
      <c r="B116" s="118" t="s">
        <v>117</v>
      </c>
      <c r="C116" s="119">
        <v>1126</v>
      </c>
    </row>
    <row r="117" spans="2:3" x14ac:dyDescent="0.5">
      <c r="B117" s="118" t="s">
        <v>118</v>
      </c>
      <c r="C117" s="119">
        <v>1155</v>
      </c>
    </row>
    <row r="118" spans="2:3" x14ac:dyDescent="0.5">
      <c r="B118" s="118" t="s">
        <v>119</v>
      </c>
      <c r="C118" s="119">
        <v>1318</v>
      </c>
    </row>
    <row r="119" spans="2:3" x14ac:dyDescent="0.5">
      <c r="B119" s="118" t="s">
        <v>120</v>
      </c>
      <c r="C119" s="119">
        <v>1219</v>
      </c>
    </row>
    <row r="120" spans="2:3" x14ac:dyDescent="0.5">
      <c r="B120" s="120" t="s">
        <v>121</v>
      </c>
      <c r="C120" s="119">
        <v>1230</v>
      </c>
    </row>
    <row r="121" spans="2:3" x14ac:dyDescent="0.5">
      <c r="B121" s="118" t="s">
        <v>122</v>
      </c>
      <c r="C121" s="119">
        <v>1151</v>
      </c>
    </row>
    <row r="122" spans="2:3" x14ac:dyDescent="0.5">
      <c r="B122" s="118" t="s">
        <v>123</v>
      </c>
      <c r="C122" s="119">
        <v>1187</v>
      </c>
    </row>
    <row r="123" spans="2:3" x14ac:dyDescent="0.5">
      <c r="B123" s="118" t="s">
        <v>124</v>
      </c>
      <c r="C123" s="119">
        <v>1193</v>
      </c>
    </row>
    <row r="124" spans="2:3" x14ac:dyDescent="0.5">
      <c r="B124" s="118" t="s">
        <v>125</v>
      </c>
      <c r="C124" s="119">
        <v>1278</v>
      </c>
    </row>
    <row r="125" spans="2:3" x14ac:dyDescent="0.5">
      <c r="B125" s="118" t="s">
        <v>126</v>
      </c>
      <c r="C125" s="119">
        <v>1427</v>
      </c>
    </row>
    <row r="126" spans="2:3" x14ac:dyDescent="0.5">
      <c r="B126" s="118" t="s">
        <v>127</v>
      </c>
      <c r="C126" s="119">
        <v>2162</v>
      </c>
    </row>
    <row r="127" spans="2:3" x14ac:dyDescent="0.5">
      <c r="B127" s="118" t="s">
        <v>128</v>
      </c>
      <c r="C127" s="119">
        <v>3563</v>
      </c>
    </row>
    <row r="128" spans="2:3" x14ac:dyDescent="0.5">
      <c r="B128" s="118" t="s">
        <v>129</v>
      </c>
      <c r="C128" s="119">
        <v>1188</v>
      </c>
    </row>
    <row r="129" spans="2:3" x14ac:dyDescent="0.5">
      <c r="B129" s="118" t="s">
        <v>130</v>
      </c>
      <c r="C129" s="119">
        <v>1217</v>
      </c>
    </row>
    <row r="130" spans="2:3" x14ac:dyDescent="0.5">
      <c r="B130" s="118" t="s">
        <v>131</v>
      </c>
      <c r="C130" s="119">
        <v>1370</v>
      </c>
    </row>
    <row r="131" spans="2:3" x14ac:dyDescent="0.5">
      <c r="B131" s="118" t="s">
        <v>132</v>
      </c>
      <c r="C131" s="119">
        <v>1246</v>
      </c>
    </row>
    <row r="132" spans="2:3" x14ac:dyDescent="0.5">
      <c r="B132" s="120" t="s">
        <v>133</v>
      </c>
      <c r="C132" s="119">
        <v>1239</v>
      </c>
    </row>
    <row r="133" spans="2:3" x14ac:dyDescent="0.5">
      <c r="B133" s="118" t="s">
        <v>134</v>
      </c>
      <c r="C133" s="119">
        <v>1184</v>
      </c>
    </row>
    <row r="134" spans="2:3" x14ac:dyDescent="0.5">
      <c r="B134" s="118" t="s">
        <v>135</v>
      </c>
      <c r="C134" s="119">
        <v>1235</v>
      </c>
    </row>
    <row r="135" spans="2:3" x14ac:dyDescent="0.5">
      <c r="B135" s="118" t="s">
        <v>136</v>
      </c>
      <c r="C135" s="119">
        <v>1235</v>
      </c>
    </row>
    <row r="136" spans="2:3" x14ac:dyDescent="0.5">
      <c r="B136" s="118" t="s">
        <v>137</v>
      </c>
      <c r="C136" s="119">
        <v>1311</v>
      </c>
    </row>
    <row r="137" spans="2:3" x14ac:dyDescent="0.5">
      <c r="B137" s="118" t="s">
        <v>138</v>
      </c>
      <c r="C137" s="119">
        <v>1423</v>
      </c>
    </row>
    <row r="138" spans="2:3" x14ac:dyDescent="0.5">
      <c r="B138" s="118" t="s">
        <v>139</v>
      </c>
      <c r="C138" s="119">
        <v>2227</v>
      </c>
    </row>
    <row r="139" spans="2:3" x14ac:dyDescent="0.5">
      <c r="B139" s="118" t="s">
        <v>140</v>
      </c>
      <c r="C139" s="119">
        <v>3422</v>
      </c>
    </row>
    <row r="140" spans="2:3" x14ac:dyDescent="0.5">
      <c r="B140" s="118" t="s">
        <v>141</v>
      </c>
      <c r="C140" s="119">
        <v>1178</v>
      </c>
    </row>
    <row r="141" spans="2:3" x14ac:dyDescent="0.5">
      <c r="B141" s="118" t="s">
        <v>142</v>
      </c>
      <c r="C141" s="119">
        <v>1177</v>
      </c>
    </row>
    <row r="142" spans="2:3" x14ac:dyDescent="0.5">
      <c r="B142" s="118" t="s">
        <v>143</v>
      </c>
      <c r="C142" s="119">
        <v>1350</v>
      </c>
    </row>
    <row r="143" spans="2:3" x14ac:dyDescent="0.5">
      <c r="B143" s="118" t="s">
        <v>144</v>
      </c>
      <c r="C143" s="119">
        <v>1274</v>
      </c>
    </row>
    <row r="144" spans="2:3" x14ac:dyDescent="0.5">
      <c r="B144" s="120" t="s">
        <v>145</v>
      </c>
      <c r="C144" s="119">
        <v>1243</v>
      </c>
    </row>
    <row r="145" spans="2:3" x14ac:dyDescent="0.5">
      <c r="B145" s="118" t="s">
        <v>146</v>
      </c>
      <c r="C145" s="119">
        <v>1174</v>
      </c>
    </row>
    <row r="146" spans="2:3" x14ac:dyDescent="0.5">
      <c r="B146" s="118" t="s">
        <v>147</v>
      </c>
      <c r="C146" s="119">
        <v>1189</v>
      </c>
    </row>
    <row r="147" spans="2:3" x14ac:dyDescent="0.5">
      <c r="B147" s="118" t="s">
        <v>148</v>
      </c>
      <c r="C147" s="119">
        <v>1238</v>
      </c>
    </row>
    <row r="148" spans="2:3" x14ac:dyDescent="0.5">
      <c r="B148" s="118" t="s">
        <v>149</v>
      </c>
      <c r="C148" s="119">
        <v>1343</v>
      </c>
    </row>
    <row r="149" spans="2:3" x14ac:dyDescent="0.5">
      <c r="B149" s="118" t="s">
        <v>150</v>
      </c>
      <c r="C149" s="119">
        <v>1439</v>
      </c>
    </row>
    <row r="150" spans="2:3" x14ac:dyDescent="0.5">
      <c r="B150" s="118" t="s">
        <v>151</v>
      </c>
      <c r="C150" s="119">
        <v>2229</v>
      </c>
    </row>
    <row r="151" spans="2:3" x14ac:dyDescent="0.5">
      <c r="B151" s="118" t="s">
        <v>152</v>
      </c>
      <c r="C151" s="119">
        <v>3241</v>
      </c>
    </row>
    <row r="152" spans="2:3" x14ac:dyDescent="0.5">
      <c r="B152" s="118" t="s">
        <v>153</v>
      </c>
      <c r="C152" s="119">
        <v>1180</v>
      </c>
    </row>
    <row r="153" spans="2:3" x14ac:dyDescent="0.5">
      <c r="B153" s="118" t="s">
        <v>154</v>
      </c>
      <c r="C153" s="119">
        <v>1222</v>
      </c>
    </row>
    <row r="154" spans="2:3" x14ac:dyDescent="0.5">
      <c r="B154" s="118" t="s">
        <v>155</v>
      </c>
      <c r="C154" s="119">
        <v>1708</v>
      </c>
    </row>
    <row r="155" spans="2:3" x14ac:dyDescent="0.5">
      <c r="B155" s="118" t="s">
        <v>156</v>
      </c>
      <c r="C155" s="119">
        <v>1344</v>
      </c>
    </row>
    <row r="156" spans="2:3" x14ac:dyDescent="0.5">
      <c r="B156" s="120" t="s">
        <v>157</v>
      </c>
      <c r="C156" s="119">
        <v>1428</v>
      </c>
    </row>
    <row r="157" spans="2:3" x14ac:dyDescent="0.5">
      <c r="B157" s="118" t="s">
        <v>158</v>
      </c>
      <c r="C157" s="119">
        <v>1249</v>
      </c>
    </row>
    <row r="158" spans="2:3" x14ac:dyDescent="0.5">
      <c r="B158" s="118" t="s">
        <v>159</v>
      </c>
      <c r="C158" s="119">
        <v>1039</v>
      </c>
    </row>
    <row r="159" spans="2:3" x14ac:dyDescent="0.5">
      <c r="B159" s="118" t="s">
        <v>160</v>
      </c>
      <c r="C159" s="119">
        <v>1091</v>
      </c>
    </row>
    <row r="160" spans="2:3" x14ac:dyDescent="0.5">
      <c r="B160" s="118" t="s">
        <v>161</v>
      </c>
      <c r="C160" s="119">
        <v>1172</v>
      </c>
    </row>
    <row r="161" spans="2:3" x14ac:dyDescent="0.5">
      <c r="B161" s="118" t="s">
        <v>162</v>
      </c>
      <c r="C161" s="119">
        <v>1274</v>
      </c>
    </row>
    <row r="162" spans="2:3" x14ac:dyDescent="0.5">
      <c r="B162" s="118" t="s">
        <v>163</v>
      </c>
      <c r="C162" s="119">
        <v>1990</v>
      </c>
    </row>
    <row r="163" spans="2:3" x14ac:dyDescent="0.5">
      <c r="B163" s="118" t="s">
        <v>164</v>
      </c>
      <c r="C163" s="119">
        <v>2135</v>
      </c>
    </row>
    <row r="164" spans="2:3" x14ac:dyDescent="0.5">
      <c r="B164" s="118" t="s">
        <v>165</v>
      </c>
      <c r="C164" s="119">
        <v>1116</v>
      </c>
    </row>
    <row r="165" spans="2:3" x14ac:dyDescent="0.5">
      <c r="B165" s="118" t="s">
        <v>166</v>
      </c>
      <c r="C165" s="119">
        <v>1073</v>
      </c>
    </row>
    <row r="166" spans="2:3" x14ac:dyDescent="0.5">
      <c r="B166" s="118" t="s">
        <v>167</v>
      </c>
      <c r="C166" s="119">
        <v>1247</v>
      </c>
    </row>
    <row r="167" spans="2:3" x14ac:dyDescent="0.5">
      <c r="B167" s="118" t="s">
        <v>168</v>
      </c>
      <c r="C167" s="119">
        <v>1141</v>
      </c>
    </row>
    <row r="168" spans="2:3" x14ac:dyDescent="0.5">
      <c r="B168" s="120" t="s">
        <v>169</v>
      </c>
      <c r="C168" s="119">
        <v>1216</v>
      </c>
    </row>
    <row r="169" spans="2:3" x14ac:dyDescent="0.5">
      <c r="B169" s="118" t="s">
        <v>170</v>
      </c>
      <c r="C169" s="119">
        <v>1154</v>
      </c>
    </row>
    <row r="170" spans="2:3" x14ac:dyDescent="0.5">
      <c r="B170" s="118" t="s">
        <v>171</v>
      </c>
      <c r="C170" s="119">
        <v>1160</v>
      </c>
    </row>
    <row r="171" spans="2:3" x14ac:dyDescent="0.5">
      <c r="B171" s="118" t="s">
        <v>172</v>
      </c>
      <c r="C171" s="119">
        <v>1248</v>
      </c>
    </row>
    <row r="172" spans="2:3" x14ac:dyDescent="0.5">
      <c r="B172" s="118" t="s">
        <v>173</v>
      </c>
      <c r="C172" s="119">
        <v>1232</v>
      </c>
    </row>
    <row r="173" spans="2:3" x14ac:dyDescent="0.5">
      <c r="B173" s="118" t="s">
        <v>174</v>
      </c>
      <c r="C173" s="119">
        <v>1382</v>
      </c>
    </row>
    <row r="174" spans="2:3" x14ac:dyDescent="0.5">
      <c r="B174" s="118" t="s">
        <v>175</v>
      </c>
      <c r="C174" s="119">
        <v>2027</v>
      </c>
    </row>
    <row r="175" spans="2:3" x14ac:dyDescent="0.5">
      <c r="B175" s="118" t="s">
        <v>176</v>
      </c>
      <c r="C175" s="119">
        <v>2265</v>
      </c>
    </row>
    <row r="176" spans="2:3" x14ac:dyDescent="0.5">
      <c r="B176" s="118" t="s">
        <v>177</v>
      </c>
      <c r="C176" s="119">
        <v>1156</v>
      </c>
    </row>
    <row r="177" spans="2:3" x14ac:dyDescent="0.5">
      <c r="B177" s="118" t="s">
        <v>178</v>
      </c>
      <c r="C177" s="119">
        <v>1180</v>
      </c>
    </row>
    <row r="178" spans="2:3" x14ac:dyDescent="0.5">
      <c r="B178" s="118" t="s">
        <v>179</v>
      </c>
      <c r="C178" s="119">
        <v>852</v>
      </c>
    </row>
    <row r="179" spans="2:3" x14ac:dyDescent="0.5">
      <c r="B179" s="118" t="s">
        <v>180</v>
      </c>
      <c r="C179" s="119">
        <v>357</v>
      </c>
    </row>
    <row r="180" spans="2:3" x14ac:dyDescent="0.5">
      <c r="B180" s="120" t="s">
        <v>181</v>
      </c>
      <c r="C180" s="119">
        <v>1101</v>
      </c>
    </row>
    <row r="181" spans="2:3" x14ac:dyDescent="0.5">
      <c r="B181" s="118" t="s">
        <v>182</v>
      </c>
      <c r="C181" s="119">
        <v>1395</v>
      </c>
    </row>
    <row r="182" spans="2:3" ht="18.600000000000001" thickBot="1" x14ac:dyDescent="0.55000000000000004">
      <c r="B182" s="121" t="s">
        <v>183</v>
      </c>
      <c r="C182" s="122">
        <v>1383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B0E3-6AEC-4749-9DEC-5A56197911CA}">
  <sheetPr>
    <tabColor theme="4" tint="-0.499984740745262"/>
  </sheetPr>
  <dimension ref="D3:J193"/>
  <sheetViews>
    <sheetView workbookViewId="0">
      <selection activeCell="H4" sqref="H4"/>
    </sheetView>
  </sheetViews>
  <sheetFormatPr defaultRowHeight="18" x14ac:dyDescent="0.5"/>
  <sheetData>
    <row r="3" spans="4:6" ht="18.600000000000001" thickBot="1" x14ac:dyDescent="0.55000000000000004">
      <c r="D3" s="109" t="s">
        <v>186</v>
      </c>
      <c r="E3" s="109" t="s">
        <v>185</v>
      </c>
      <c r="F3" s="109" t="s">
        <v>187</v>
      </c>
    </row>
    <row r="4" spans="4:6" x14ac:dyDescent="0.5">
      <c r="D4" s="110" t="s">
        <v>2</v>
      </c>
      <c r="E4" s="73">
        <v>1019</v>
      </c>
      <c r="F4" s="32">
        <v>1</v>
      </c>
    </row>
    <row r="5" spans="4:6" x14ac:dyDescent="0.5">
      <c r="D5" s="110" t="s">
        <v>3</v>
      </c>
      <c r="E5" s="73">
        <v>1229</v>
      </c>
      <c r="F5" s="32">
        <v>2</v>
      </c>
    </row>
    <row r="6" spans="4:6" x14ac:dyDescent="0.5">
      <c r="D6" s="110" t="s">
        <v>4</v>
      </c>
      <c r="E6" s="73">
        <v>2120</v>
      </c>
      <c r="F6" s="32">
        <v>3</v>
      </c>
    </row>
    <row r="7" spans="4:6" x14ac:dyDescent="0.5">
      <c r="D7" s="110" t="s">
        <v>5</v>
      </c>
      <c r="E7" s="73">
        <v>3471</v>
      </c>
      <c r="F7" s="32">
        <v>4</v>
      </c>
    </row>
    <row r="8" spans="4:6" x14ac:dyDescent="0.5">
      <c r="D8" s="110" t="s">
        <v>6</v>
      </c>
      <c r="E8" s="73">
        <v>1063</v>
      </c>
      <c r="F8" s="32">
        <v>5</v>
      </c>
    </row>
    <row r="9" spans="4:6" x14ac:dyDescent="0.5">
      <c r="D9" s="110" t="s">
        <v>7</v>
      </c>
      <c r="E9" s="73">
        <v>1022</v>
      </c>
      <c r="F9" s="32">
        <v>6</v>
      </c>
    </row>
    <row r="10" spans="4:6" x14ac:dyDescent="0.5">
      <c r="D10" s="110" t="s">
        <v>8</v>
      </c>
      <c r="E10" s="73">
        <v>1117</v>
      </c>
      <c r="F10" s="32">
        <v>7</v>
      </c>
    </row>
    <row r="11" spans="4:6" x14ac:dyDescent="0.5">
      <c r="D11" s="110" t="s">
        <v>9</v>
      </c>
      <c r="E11" s="73">
        <v>1094</v>
      </c>
      <c r="F11" s="32">
        <v>8</v>
      </c>
    </row>
    <row r="12" spans="4:6" x14ac:dyDescent="0.5">
      <c r="D12" s="110" t="s">
        <v>10</v>
      </c>
      <c r="E12" s="73">
        <v>1040</v>
      </c>
      <c r="F12" s="32">
        <v>9</v>
      </c>
    </row>
    <row r="13" spans="4:6" x14ac:dyDescent="0.5">
      <c r="D13" s="110" t="s">
        <v>11</v>
      </c>
      <c r="E13" s="73">
        <v>1048</v>
      </c>
      <c r="F13" s="32">
        <v>10</v>
      </c>
    </row>
    <row r="14" spans="4:6" x14ac:dyDescent="0.5">
      <c r="D14" s="110" t="s">
        <v>12</v>
      </c>
      <c r="E14" s="73">
        <v>1070</v>
      </c>
      <c r="F14" s="32">
        <v>11</v>
      </c>
    </row>
    <row r="15" spans="4:6" x14ac:dyDescent="0.5">
      <c r="D15" s="110" t="s">
        <v>13</v>
      </c>
      <c r="E15" s="73">
        <v>1043</v>
      </c>
      <c r="F15" s="32">
        <v>12</v>
      </c>
    </row>
    <row r="16" spans="4:6" x14ac:dyDescent="0.5">
      <c r="D16" s="110" t="s">
        <v>14</v>
      </c>
      <c r="E16" s="73">
        <v>1086</v>
      </c>
      <c r="F16" s="32">
        <v>13</v>
      </c>
    </row>
    <row r="17" spans="4:6" x14ac:dyDescent="0.5">
      <c r="D17" s="110" t="s">
        <v>15</v>
      </c>
      <c r="E17" s="73">
        <v>1205</v>
      </c>
      <c r="F17" s="32">
        <v>14</v>
      </c>
    </row>
    <row r="18" spans="4:6" x14ac:dyDescent="0.5">
      <c r="D18" s="110" t="s">
        <v>16</v>
      </c>
      <c r="E18" s="73">
        <v>1933</v>
      </c>
      <c r="F18" s="32">
        <v>15</v>
      </c>
    </row>
    <row r="19" spans="4:6" x14ac:dyDescent="0.5">
      <c r="D19" s="110" t="s">
        <v>17</v>
      </c>
      <c r="E19" s="73">
        <v>3299</v>
      </c>
      <c r="F19" s="32">
        <v>16</v>
      </c>
    </row>
    <row r="20" spans="4:6" x14ac:dyDescent="0.5">
      <c r="D20" s="110" t="s">
        <v>18</v>
      </c>
      <c r="E20" s="73">
        <v>948</v>
      </c>
      <c r="F20" s="32">
        <v>17</v>
      </c>
    </row>
    <row r="21" spans="4:6" x14ac:dyDescent="0.5">
      <c r="D21" s="110" t="s">
        <v>19</v>
      </c>
      <c r="E21" s="73">
        <v>974</v>
      </c>
      <c r="F21" s="32">
        <v>18</v>
      </c>
    </row>
    <row r="22" spans="4:6" x14ac:dyDescent="0.5">
      <c r="D22" s="110" t="s">
        <v>20</v>
      </c>
      <c r="E22" s="73">
        <v>1188</v>
      </c>
      <c r="F22" s="32">
        <v>19</v>
      </c>
    </row>
    <row r="23" spans="4:6" x14ac:dyDescent="0.5">
      <c r="D23" s="110" t="s">
        <v>21</v>
      </c>
      <c r="E23" s="73">
        <v>1064</v>
      </c>
      <c r="F23" s="32">
        <v>20</v>
      </c>
    </row>
    <row r="24" spans="4:6" x14ac:dyDescent="0.5">
      <c r="D24" s="110" t="s">
        <v>22</v>
      </c>
      <c r="E24" s="73">
        <v>1050</v>
      </c>
      <c r="F24" s="32">
        <v>21</v>
      </c>
    </row>
    <row r="25" spans="4:6" x14ac:dyDescent="0.5">
      <c r="D25" s="110" t="s">
        <v>23</v>
      </c>
      <c r="E25" s="73">
        <v>1096</v>
      </c>
      <c r="F25" s="32">
        <v>22</v>
      </c>
    </row>
    <row r="26" spans="4:6" x14ac:dyDescent="0.5">
      <c r="D26" s="110" t="s">
        <v>24</v>
      </c>
      <c r="E26" s="73">
        <v>1102</v>
      </c>
      <c r="F26" s="32">
        <v>23</v>
      </c>
    </row>
    <row r="27" spans="4:6" x14ac:dyDescent="0.5">
      <c r="D27" s="110" t="s">
        <v>25</v>
      </c>
      <c r="E27" s="73">
        <v>1084</v>
      </c>
      <c r="F27" s="32">
        <v>24</v>
      </c>
    </row>
    <row r="28" spans="4:6" x14ac:dyDescent="0.5">
      <c r="D28" s="110" t="s">
        <v>26</v>
      </c>
      <c r="E28" s="73">
        <v>1102</v>
      </c>
      <c r="F28" s="32">
        <v>25</v>
      </c>
    </row>
    <row r="29" spans="4:6" x14ac:dyDescent="0.5">
      <c r="D29" s="110" t="s">
        <v>27</v>
      </c>
      <c r="E29" s="73">
        <v>1275</v>
      </c>
      <c r="F29" s="32">
        <v>26</v>
      </c>
    </row>
    <row r="30" spans="4:6" x14ac:dyDescent="0.5">
      <c r="D30" s="110" t="s">
        <v>28</v>
      </c>
      <c r="E30" s="73">
        <v>2208</v>
      </c>
      <c r="F30" s="32">
        <v>27</v>
      </c>
    </row>
    <row r="31" spans="4:6" x14ac:dyDescent="0.5">
      <c r="D31" s="110" t="s">
        <v>29</v>
      </c>
      <c r="E31" s="73">
        <v>3253</v>
      </c>
      <c r="F31" s="32">
        <v>28</v>
      </c>
    </row>
    <row r="32" spans="4:6" x14ac:dyDescent="0.5">
      <c r="D32" s="110" t="s">
        <v>30</v>
      </c>
      <c r="E32" s="73">
        <v>1045</v>
      </c>
      <c r="F32" s="32">
        <v>29</v>
      </c>
    </row>
    <row r="33" spans="4:6" x14ac:dyDescent="0.5">
      <c r="D33" s="110" t="s">
        <v>31</v>
      </c>
      <c r="E33" s="73">
        <v>1078</v>
      </c>
      <c r="F33" s="32">
        <v>30</v>
      </c>
    </row>
    <row r="34" spans="4:6" x14ac:dyDescent="0.5">
      <c r="D34" s="110" t="s">
        <v>32</v>
      </c>
      <c r="E34" s="73">
        <v>1185</v>
      </c>
      <c r="F34" s="32">
        <v>31</v>
      </c>
    </row>
    <row r="35" spans="4:6" x14ac:dyDescent="0.5">
      <c r="D35" s="110" t="s">
        <v>33</v>
      </c>
      <c r="E35" s="73">
        <v>1082</v>
      </c>
      <c r="F35" s="32">
        <v>32</v>
      </c>
    </row>
    <row r="36" spans="4:6" x14ac:dyDescent="0.5">
      <c r="D36" s="110" t="s">
        <v>34</v>
      </c>
      <c r="E36" s="73">
        <v>1132</v>
      </c>
      <c r="F36" s="32">
        <v>33</v>
      </c>
    </row>
    <row r="37" spans="4:6" x14ac:dyDescent="0.5">
      <c r="D37" s="110" t="s">
        <v>35</v>
      </c>
      <c r="E37" s="73">
        <v>1045</v>
      </c>
      <c r="F37" s="32">
        <v>34</v>
      </c>
    </row>
    <row r="38" spans="4:6" x14ac:dyDescent="0.5">
      <c r="D38" s="110" t="s">
        <v>36</v>
      </c>
      <c r="E38" s="73">
        <v>1100</v>
      </c>
      <c r="F38" s="32">
        <v>35</v>
      </c>
    </row>
    <row r="39" spans="4:6" x14ac:dyDescent="0.5">
      <c r="D39" s="110" t="s">
        <v>37</v>
      </c>
      <c r="E39" s="73">
        <v>1067</v>
      </c>
      <c r="F39" s="32">
        <v>36</v>
      </c>
    </row>
    <row r="40" spans="4:6" x14ac:dyDescent="0.5">
      <c r="D40" s="110" t="s">
        <v>38</v>
      </c>
      <c r="E40" s="73">
        <v>1063</v>
      </c>
      <c r="F40" s="32">
        <v>37</v>
      </c>
    </row>
    <row r="41" spans="4:6" x14ac:dyDescent="0.5">
      <c r="D41" s="110" t="s">
        <v>39</v>
      </c>
      <c r="E41" s="73">
        <v>1221</v>
      </c>
      <c r="F41" s="32">
        <v>38</v>
      </c>
    </row>
    <row r="42" spans="4:6" x14ac:dyDescent="0.5">
      <c r="D42" s="110" t="s">
        <v>40</v>
      </c>
      <c r="E42" s="73">
        <v>1964</v>
      </c>
      <c r="F42" s="32">
        <v>39</v>
      </c>
    </row>
    <row r="43" spans="4:6" x14ac:dyDescent="0.5">
      <c r="D43" s="110" t="s">
        <v>41</v>
      </c>
      <c r="E43" s="73">
        <v>3125</v>
      </c>
      <c r="F43" s="32">
        <v>40</v>
      </c>
    </row>
    <row r="44" spans="4:6" x14ac:dyDescent="0.5">
      <c r="D44" s="110" t="s">
        <v>42</v>
      </c>
      <c r="E44" s="73">
        <v>1034</v>
      </c>
      <c r="F44" s="32">
        <v>41</v>
      </c>
    </row>
    <row r="45" spans="4:6" x14ac:dyDescent="0.5">
      <c r="D45" s="110" t="s">
        <v>43</v>
      </c>
      <c r="E45" s="73">
        <v>1012</v>
      </c>
      <c r="F45" s="32">
        <v>42</v>
      </c>
    </row>
    <row r="46" spans="4:6" x14ac:dyDescent="0.5">
      <c r="D46" s="110" t="s">
        <v>44</v>
      </c>
      <c r="E46" s="73">
        <v>1099</v>
      </c>
      <c r="F46" s="32">
        <v>43</v>
      </c>
    </row>
    <row r="47" spans="4:6" x14ac:dyDescent="0.5">
      <c r="D47" s="110" t="s">
        <v>45</v>
      </c>
      <c r="E47" s="73">
        <v>1089</v>
      </c>
      <c r="F47" s="32">
        <v>44</v>
      </c>
    </row>
    <row r="48" spans="4:6" x14ac:dyDescent="0.5">
      <c r="D48" s="110" t="s">
        <v>46</v>
      </c>
      <c r="E48" s="73">
        <v>1068</v>
      </c>
      <c r="F48" s="32">
        <v>45</v>
      </c>
    </row>
    <row r="49" spans="4:6" x14ac:dyDescent="0.5">
      <c r="D49" s="110" t="s">
        <v>47</v>
      </c>
      <c r="E49" s="73">
        <v>1025</v>
      </c>
      <c r="F49" s="32">
        <v>46</v>
      </c>
    </row>
    <row r="50" spans="4:6" x14ac:dyDescent="0.5">
      <c r="D50" s="110" t="s">
        <v>48</v>
      </c>
      <c r="E50" s="73">
        <v>1062</v>
      </c>
      <c r="F50" s="32">
        <v>47</v>
      </c>
    </row>
    <row r="51" spans="4:6" x14ac:dyDescent="0.5">
      <c r="D51" s="110" t="s">
        <v>49</v>
      </c>
      <c r="E51" s="73">
        <v>1011</v>
      </c>
      <c r="F51" s="32">
        <v>48</v>
      </c>
    </row>
    <row r="52" spans="4:6" x14ac:dyDescent="0.5">
      <c r="D52" s="110" t="s">
        <v>50</v>
      </c>
      <c r="E52" s="73">
        <v>1067</v>
      </c>
      <c r="F52" s="32">
        <v>49</v>
      </c>
    </row>
    <row r="53" spans="4:6" x14ac:dyDescent="0.5">
      <c r="D53" s="110" t="s">
        <v>51</v>
      </c>
      <c r="E53" s="73">
        <v>1200</v>
      </c>
      <c r="F53" s="32">
        <v>50</v>
      </c>
    </row>
    <row r="54" spans="4:6" x14ac:dyDescent="0.5">
      <c r="D54" s="110" t="s">
        <v>52</v>
      </c>
      <c r="E54" s="73">
        <v>1850</v>
      </c>
      <c r="F54" s="32">
        <v>51</v>
      </c>
    </row>
    <row r="55" spans="4:6" x14ac:dyDescent="0.5">
      <c r="D55" s="110" t="s">
        <v>53</v>
      </c>
      <c r="E55" s="73">
        <v>3013</v>
      </c>
      <c r="F55" s="32">
        <v>52</v>
      </c>
    </row>
    <row r="56" spans="4:6" x14ac:dyDescent="0.5">
      <c r="D56" s="111" t="s">
        <v>54</v>
      </c>
      <c r="E56" s="77">
        <v>958</v>
      </c>
      <c r="F56" s="32">
        <v>53</v>
      </c>
    </row>
    <row r="57" spans="4:6" x14ac:dyDescent="0.5">
      <c r="D57" s="111" t="s">
        <v>55</v>
      </c>
      <c r="E57" s="77">
        <v>1005</v>
      </c>
      <c r="F57" s="32">
        <v>54</v>
      </c>
    </row>
    <row r="58" spans="4:6" x14ac:dyDescent="0.5">
      <c r="D58" s="111" t="s">
        <v>56</v>
      </c>
      <c r="E58" s="77">
        <v>1161</v>
      </c>
      <c r="F58" s="32">
        <v>55</v>
      </c>
    </row>
    <row r="59" spans="4:6" x14ac:dyDescent="0.5">
      <c r="D59" s="111" t="s">
        <v>57</v>
      </c>
      <c r="E59" s="77">
        <v>1065</v>
      </c>
      <c r="F59" s="32">
        <v>56</v>
      </c>
    </row>
    <row r="60" spans="4:6" x14ac:dyDescent="0.5">
      <c r="D60" s="111" t="s">
        <v>58</v>
      </c>
      <c r="E60" s="77">
        <v>1036</v>
      </c>
      <c r="F60" s="32">
        <v>57</v>
      </c>
    </row>
    <row r="61" spans="4:6" x14ac:dyDescent="0.5">
      <c r="D61" s="111" t="s">
        <v>59</v>
      </c>
      <c r="E61" s="77">
        <v>1030</v>
      </c>
      <c r="F61" s="32">
        <v>58</v>
      </c>
    </row>
    <row r="62" spans="4:6" x14ac:dyDescent="0.5">
      <c r="D62" s="111" t="s">
        <v>60</v>
      </c>
      <c r="E62" s="77">
        <v>1077</v>
      </c>
      <c r="F62" s="32">
        <v>59</v>
      </c>
    </row>
    <row r="63" spans="4:6" x14ac:dyDescent="0.5">
      <c r="D63" s="111" t="s">
        <v>61</v>
      </c>
      <c r="E63" s="77">
        <v>1046</v>
      </c>
      <c r="F63" s="32">
        <v>60</v>
      </c>
    </row>
    <row r="64" spans="4:6" x14ac:dyDescent="0.5">
      <c r="D64" s="111" t="s">
        <v>62</v>
      </c>
      <c r="E64" s="77">
        <v>1080</v>
      </c>
      <c r="F64" s="32">
        <v>61</v>
      </c>
    </row>
    <row r="65" spans="4:6" x14ac:dyDescent="0.5">
      <c r="D65" s="111" t="s">
        <v>63</v>
      </c>
      <c r="E65" s="77">
        <v>1262</v>
      </c>
      <c r="F65" s="32">
        <v>62</v>
      </c>
    </row>
    <row r="66" spans="4:6" x14ac:dyDescent="0.5">
      <c r="D66" s="111" t="s">
        <v>64</v>
      </c>
      <c r="E66" s="77">
        <v>2003</v>
      </c>
      <c r="F66" s="32">
        <v>63</v>
      </c>
    </row>
    <row r="67" spans="4:6" x14ac:dyDescent="0.5">
      <c r="D67" s="111" t="s">
        <v>65</v>
      </c>
      <c r="E67" s="77">
        <v>3082</v>
      </c>
      <c r="F67" s="32">
        <v>64</v>
      </c>
    </row>
    <row r="68" spans="4:6" x14ac:dyDescent="0.5">
      <c r="D68" s="111" t="s">
        <v>66</v>
      </c>
      <c r="E68" s="77">
        <v>972</v>
      </c>
      <c r="F68" s="32">
        <v>65</v>
      </c>
    </row>
    <row r="69" spans="4:6" x14ac:dyDescent="0.5">
      <c r="D69" s="111" t="s">
        <v>67</v>
      </c>
      <c r="E69" s="77">
        <v>1030</v>
      </c>
      <c r="F69" s="32">
        <v>66</v>
      </c>
    </row>
    <row r="70" spans="4:6" x14ac:dyDescent="0.5">
      <c r="D70" s="111" t="s">
        <v>68</v>
      </c>
      <c r="E70" s="77">
        <v>1201</v>
      </c>
      <c r="F70" s="32">
        <v>67</v>
      </c>
    </row>
    <row r="71" spans="4:6" x14ac:dyDescent="0.5">
      <c r="D71" s="111" t="s">
        <v>69</v>
      </c>
      <c r="E71" s="77">
        <v>1192</v>
      </c>
      <c r="F71" s="32">
        <v>68</v>
      </c>
    </row>
    <row r="72" spans="4:6" x14ac:dyDescent="0.5">
      <c r="D72" s="111" t="s">
        <v>70</v>
      </c>
      <c r="E72" s="77">
        <v>1073</v>
      </c>
      <c r="F72" s="32">
        <v>69</v>
      </c>
    </row>
    <row r="73" spans="4:6" x14ac:dyDescent="0.5">
      <c r="D73" s="111" t="s">
        <v>71</v>
      </c>
      <c r="E73" s="77">
        <v>1069</v>
      </c>
      <c r="F73" s="32">
        <v>70</v>
      </c>
    </row>
    <row r="74" spans="4:6" x14ac:dyDescent="0.5">
      <c r="D74" s="111" t="s">
        <v>72</v>
      </c>
      <c r="E74" s="77">
        <v>1089</v>
      </c>
      <c r="F74" s="32">
        <v>71</v>
      </c>
    </row>
    <row r="75" spans="4:6" x14ac:dyDescent="0.5">
      <c r="D75" s="111" t="s">
        <v>73</v>
      </c>
      <c r="E75" s="77">
        <v>1074</v>
      </c>
      <c r="F75" s="32">
        <v>72</v>
      </c>
    </row>
    <row r="76" spans="4:6" x14ac:dyDescent="0.5">
      <c r="D76" s="111" t="s">
        <v>74</v>
      </c>
      <c r="E76" s="77">
        <v>1151</v>
      </c>
      <c r="F76" s="32">
        <v>73</v>
      </c>
    </row>
    <row r="77" spans="4:6" x14ac:dyDescent="0.5">
      <c r="D77" s="111" t="s">
        <v>75</v>
      </c>
      <c r="E77" s="77">
        <v>1252</v>
      </c>
      <c r="F77" s="32">
        <v>74</v>
      </c>
    </row>
    <row r="78" spans="4:6" x14ac:dyDescent="0.5">
      <c r="D78" s="111" t="s">
        <v>76</v>
      </c>
      <c r="E78" s="77">
        <v>1964</v>
      </c>
      <c r="F78" s="32">
        <v>75</v>
      </c>
    </row>
    <row r="79" spans="4:6" x14ac:dyDescent="0.5">
      <c r="D79" s="111" t="s">
        <v>77</v>
      </c>
      <c r="E79" s="77">
        <v>3052</v>
      </c>
      <c r="F79" s="32">
        <v>76</v>
      </c>
    </row>
    <row r="80" spans="4:6" x14ac:dyDescent="0.5">
      <c r="D80" s="111" t="s">
        <v>78</v>
      </c>
      <c r="E80" s="77">
        <v>1072</v>
      </c>
      <c r="F80" s="32">
        <v>77</v>
      </c>
    </row>
    <row r="81" spans="4:6" x14ac:dyDescent="0.5">
      <c r="D81" s="111" t="s">
        <v>79</v>
      </c>
      <c r="E81" s="77">
        <v>1192</v>
      </c>
      <c r="F81" s="32">
        <v>78</v>
      </c>
    </row>
    <row r="82" spans="4:6" x14ac:dyDescent="0.5">
      <c r="D82" s="111" t="s">
        <v>80</v>
      </c>
      <c r="E82" s="77">
        <v>1270</v>
      </c>
      <c r="F82" s="32">
        <v>79</v>
      </c>
    </row>
    <row r="83" spans="4:6" x14ac:dyDescent="0.5">
      <c r="D83" s="111" t="s">
        <v>81</v>
      </c>
      <c r="E83" s="77">
        <v>1156</v>
      </c>
      <c r="F83" s="32">
        <v>80</v>
      </c>
    </row>
    <row r="84" spans="4:6" x14ac:dyDescent="0.5">
      <c r="D84" s="111" t="s">
        <v>82</v>
      </c>
      <c r="E84" s="77">
        <v>1186</v>
      </c>
      <c r="F84" s="32">
        <v>81</v>
      </c>
    </row>
    <row r="85" spans="4:6" x14ac:dyDescent="0.5">
      <c r="D85" s="111" t="s">
        <v>83</v>
      </c>
      <c r="E85" s="77">
        <v>1130</v>
      </c>
      <c r="F85" s="32">
        <v>82</v>
      </c>
    </row>
    <row r="86" spans="4:6" x14ac:dyDescent="0.5">
      <c r="D86" s="111" t="s">
        <v>84</v>
      </c>
      <c r="E86" s="77">
        <v>1123</v>
      </c>
      <c r="F86" s="32">
        <v>83</v>
      </c>
    </row>
    <row r="87" spans="4:6" x14ac:dyDescent="0.5">
      <c r="D87" s="111" t="s">
        <v>85</v>
      </c>
      <c r="E87" s="77">
        <v>1126</v>
      </c>
      <c r="F87" s="32">
        <v>84</v>
      </c>
    </row>
    <row r="88" spans="4:6" x14ac:dyDescent="0.5">
      <c r="D88" s="111" t="s">
        <v>86</v>
      </c>
      <c r="E88" s="77">
        <v>1158</v>
      </c>
      <c r="F88" s="32">
        <v>85</v>
      </c>
    </row>
    <row r="89" spans="4:6" x14ac:dyDescent="0.5">
      <c r="D89" s="111" t="s">
        <v>87</v>
      </c>
      <c r="E89" s="77">
        <v>1275</v>
      </c>
      <c r="F89" s="32">
        <v>86</v>
      </c>
    </row>
    <row r="90" spans="4:6" x14ac:dyDescent="0.5">
      <c r="D90" s="111" t="s">
        <v>88</v>
      </c>
      <c r="E90" s="77">
        <v>1945</v>
      </c>
      <c r="F90" s="32">
        <v>87</v>
      </c>
    </row>
    <row r="91" spans="4:6" x14ac:dyDescent="0.5">
      <c r="D91" s="111" t="s">
        <v>89</v>
      </c>
      <c r="E91" s="77">
        <v>2987</v>
      </c>
      <c r="F91" s="32">
        <v>88</v>
      </c>
    </row>
    <row r="92" spans="4:6" x14ac:dyDescent="0.5">
      <c r="D92" s="112" t="s">
        <v>90</v>
      </c>
      <c r="E92" s="78">
        <v>1028</v>
      </c>
      <c r="F92" s="32">
        <v>89</v>
      </c>
    </row>
    <row r="93" spans="4:6" x14ac:dyDescent="0.5">
      <c r="D93" s="112" t="s">
        <v>91</v>
      </c>
      <c r="E93" s="78">
        <v>1078</v>
      </c>
      <c r="F93" s="32">
        <v>90</v>
      </c>
    </row>
    <row r="94" spans="4:6" x14ac:dyDescent="0.5">
      <c r="D94" s="112" t="s">
        <v>92</v>
      </c>
      <c r="E94" s="78">
        <v>1250</v>
      </c>
      <c r="F94" s="32">
        <v>91</v>
      </c>
    </row>
    <row r="95" spans="4:6" x14ac:dyDescent="0.5">
      <c r="D95" s="112" t="s">
        <v>93</v>
      </c>
      <c r="E95" s="78">
        <v>1117</v>
      </c>
      <c r="F95" s="32">
        <v>92</v>
      </c>
    </row>
    <row r="96" spans="4:6" x14ac:dyDescent="0.5">
      <c r="D96" s="112" t="s">
        <v>94</v>
      </c>
      <c r="E96" s="78">
        <v>1126</v>
      </c>
      <c r="F96" s="32">
        <v>93</v>
      </c>
    </row>
    <row r="97" spans="4:6" x14ac:dyDescent="0.5">
      <c r="D97" s="112" t="s">
        <v>95</v>
      </c>
      <c r="E97" s="78">
        <v>1066</v>
      </c>
      <c r="F97" s="32">
        <v>94</v>
      </c>
    </row>
    <row r="98" spans="4:6" x14ac:dyDescent="0.5">
      <c r="D98" s="112" t="s">
        <v>96</v>
      </c>
      <c r="E98" s="78">
        <v>1116</v>
      </c>
      <c r="F98" s="32">
        <v>95</v>
      </c>
    </row>
    <row r="99" spans="4:6" x14ac:dyDescent="0.5">
      <c r="D99" s="112" t="s">
        <v>97</v>
      </c>
      <c r="E99" s="78">
        <v>1155</v>
      </c>
      <c r="F99" s="32">
        <v>96</v>
      </c>
    </row>
    <row r="100" spans="4:6" x14ac:dyDescent="0.5">
      <c r="D100" s="112" t="s">
        <v>98</v>
      </c>
      <c r="E100" s="78">
        <v>1172</v>
      </c>
      <c r="F100" s="32">
        <v>97</v>
      </c>
    </row>
    <row r="101" spans="4:6" x14ac:dyDescent="0.5">
      <c r="D101" s="112" t="s">
        <v>99</v>
      </c>
      <c r="E101" s="78">
        <v>1350</v>
      </c>
      <c r="F101" s="32">
        <v>98</v>
      </c>
    </row>
    <row r="102" spans="4:6" x14ac:dyDescent="0.5">
      <c r="D102" s="112" t="s">
        <v>100</v>
      </c>
      <c r="E102" s="78">
        <v>2154</v>
      </c>
      <c r="F102" s="32">
        <v>99</v>
      </c>
    </row>
    <row r="103" spans="4:6" x14ac:dyDescent="0.5">
      <c r="D103" s="112" t="s">
        <v>101</v>
      </c>
      <c r="E103" s="78">
        <v>3295</v>
      </c>
      <c r="F103" s="32">
        <v>100</v>
      </c>
    </row>
    <row r="104" spans="4:6" x14ac:dyDescent="0.5">
      <c r="D104" s="112" t="s">
        <v>103</v>
      </c>
      <c r="E104" s="78">
        <v>1019</v>
      </c>
      <c r="F104" s="32">
        <v>101</v>
      </c>
    </row>
    <row r="105" spans="4:6" x14ac:dyDescent="0.5">
      <c r="D105" s="112" t="s">
        <v>106</v>
      </c>
      <c r="E105" s="78">
        <v>1090</v>
      </c>
      <c r="F105" s="32">
        <v>102</v>
      </c>
    </row>
    <row r="106" spans="4:6" x14ac:dyDescent="0.5">
      <c r="D106" s="112" t="s">
        <v>107</v>
      </c>
      <c r="E106" s="78">
        <v>1220</v>
      </c>
      <c r="F106" s="32">
        <v>103</v>
      </c>
    </row>
    <row r="107" spans="4:6" x14ac:dyDescent="0.5">
      <c r="D107" s="112" t="s">
        <v>108</v>
      </c>
      <c r="E107" s="78">
        <v>1202</v>
      </c>
      <c r="F107" s="32">
        <v>104</v>
      </c>
    </row>
    <row r="108" spans="4:6" x14ac:dyDescent="0.5">
      <c r="D108" s="112" t="s">
        <v>116</v>
      </c>
      <c r="E108" s="78">
        <v>1175</v>
      </c>
      <c r="F108" s="32">
        <v>105</v>
      </c>
    </row>
    <row r="109" spans="4:6" x14ac:dyDescent="0.5">
      <c r="D109" s="112" t="s">
        <v>109</v>
      </c>
      <c r="E109" s="78">
        <v>1086</v>
      </c>
      <c r="F109" s="32">
        <v>106</v>
      </c>
    </row>
    <row r="110" spans="4:6" x14ac:dyDescent="0.5">
      <c r="D110" s="112" t="s">
        <v>110</v>
      </c>
      <c r="E110" s="78">
        <v>1184</v>
      </c>
      <c r="F110" s="32">
        <v>107</v>
      </c>
    </row>
    <row r="111" spans="4:6" x14ac:dyDescent="0.5">
      <c r="D111" s="112" t="s">
        <v>111</v>
      </c>
      <c r="E111" s="78">
        <v>1187</v>
      </c>
      <c r="F111" s="32">
        <v>108</v>
      </c>
    </row>
    <row r="112" spans="4:6" x14ac:dyDescent="0.5">
      <c r="D112" s="112" t="s">
        <v>112</v>
      </c>
      <c r="E112" s="78">
        <v>1252</v>
      </c>
      <c r="F112" s="32">
        <v>109</v>
      </c>
    </row>
    <row r="113" spans="4:6" x14ac:dyDescent="0.5">
      <c r="D113" s="112" t="s">
        <v>113</v>
      </c>
      <c r="E113" s="78">
        <v>1356</v>
      </c>
      <c r="F113" s="32">
        <v>110</v>
      </c>
    </row>
    <row r="114" spans="4:6" x14ac:dyDescent="0.5">
      <c r="D114" s="112" t="s">
        <v>114</v>
      </c>
      <c r="E114" s="78">
        <v>2137</v>
      </c>
      <c r="F114" s="32">
        <v>111</v>
      </c>
    </row>
    <row r="115" spans="4:6" x14ac:dyDescent="0.5">
      <c r="D115" s="112" t="s">
        <v>115</v>
      </c>
      <c r="E115" s="78">
        <v>3501</v>
      </c>
      <c r="F115" s="32">
        <v>112</v>
      </c>
    </row>
    <row r="116" spans="4:6" x14ac:dyDescent="0.5">
      <c r="D116" s="112" t="s">
        <v>117</v>
      </c>
      <c r="E116" s="78">
        <v>1126</v>
      </c>
      <c r="F116" s="32">
        <v>113</v>
      </c>
    </row>
    <row r="117" spans="4:6" x14ac:dyDescent="0.5">
      <c r="D117" s="112" t="s">
        <v>118</v>
      </c>
      <c r="E117" s="78">
        <v>1155</v>
      </c>
      <c r="F117" s="32">
        <v>114</v>
      </c>
    </row>
    <row r="118" spans="4:6" x14ac:dyDescent="0.5">
      <c r="D118" s="112" t="s">
        <v>119</v>
      </c>
      <c r="E118" s="78">
        <v>1318</v>
      </c>
      <c r="F118" s="32">
        <v>115</v>
      </c>
    </row>
    <row r="119" spans="4:6" x14ac:dyDescent="0.5">
      <c r="D119" s="112" t="s">
        <v>120</v>
      </c>
      <c r="E119" s="78">
        <v>1219</v>
      </c>
      <c r="F119" s="32">
        <v>116</v>
      </c>
    </row>
    <row r="120" spans="4:6" x14ac:dyDescent="0.5">
      <c r="D120" s="112" t="s">
        <v>121</v>
      </c>
      <c r="E120" s="78">
        <v>1230</v>
      </c>
      <c r="F120" s="32">
        <v>117</v>
      </c>
    </row>
    <row r="121" spans="4:6" x14ac:dyDescent="0.5">
      <c r="D121" s="112" t="s">
        <v>122</v>
      </c>
      <c r="E121" s="78">
        <v>1151</v>
      </c>
      <c r="F121" s="32">
        <v>118</v>
      </c>
    </row>
    <row r="122" spans="4:6" x14ac:dyDescent="0.5">
      <c r="D122" s="112" t="s">
        <v>123</v>
      </c>
      <c r="E122" s="78">
        <v>1187</v>
      </c>
      <c r="F122" s="32">
        <v>119</v>
      </c>
    </row>
    <row r="123" spans="4:6" x14ac:dyDescent="0.5">
      <c r="D123" s="112" t="s">
        <v>124</v>
      </c>
      <c r="E123" s="78">
        <v>1193</v>
      </c>
      <c r="F123" s="32">
        <v>120</v>
      </c>
    </row>
    <row r="124" spans="4:6" x14ac:dyDescent="0.5">
      <c r="D124" s="112" t="s">
        <v>125</v>
      </c>
      <c r="E124" s="78">
        <v>1278</v>
      </c>
      <c r="F124" s="32">
        <v>121</v>
      </c>
    </row>
    <row r="125" spans="4:6" x14ac:dyDescent="0.5">
      <c r="D125" s="112" t="s">
        <v>126</v>
      </c>
      <c r="E125" s="78">
        <v>1427</v>
      </c>
      <c r="F125" s="32">
        <v>122</v>
      </c>
    </row>
    <row r="126" spans="4:6" x14ac:dyDescent="0.5">
      <c r="D126" s="112" t="s">
        <v>127</v>
      </c>
      <c r="E126" s="78">
        <v>2162</v>
      </c>
      <c r="F126" s="32">
        <v>123</v>
      </c>
    </row>
    <row r="127" spans="4:6" x14ac:dyDescent="0.5">
      <c r="D127" s="112" t="s">
        <v>128</v>
      </c>
      <c r="E127" s="78">
        <v>3563</v>
      </c>
      <c r="F127" s="32">
        <v>124</v>
      </c>
    </row>
    <row r="128" spans="4:6" x14ac:dyDescent="0.5">
      <c r="D128" s="112" t="s">
        <v>129</v>
      </c>
      <c r="E128" s="78">
        <v>1188</v>
      </c>
      <c r="F128" s="32">
        <v>125</v>
      </c>
    </row>
    <row r="129" spans="4:6" x14ac:dyDescent="0.5">
      <c r="D129" s="112" t="s">
        <v>130</v>
      </c>
      <c r="E129" s="78">
        <v>1217</v>
      </c>
      <c r="F129" s="32">
        <v>126</v>
      </c>
    </row>
    <row r="130" spans="4:6" x14ac:dyDescent="0.5">
      <c r="D130" s="112" t="s">
        <v>131</v>
      </c>
      <c r="E130" s="78">
        <v>1370</v>
      </c>
      <c r="F130" s="32">
        <v>127</v>
      </c>
    </row>
    <row r="131" spans="4:6" x14ac:dyDescent="0.5">
      <c r="D131" s="112" t="s">
        <v>132</v>
      </c>
      <c r="E131" s="78">
        <v>1246</v>
      </c>
      <c r="F131" s="32">
        <v>128</v>
      </c>
    </row>
    <row r="132" spans="4:6" x14ac:dyDescent="0.5">
      <c r="D132" s="112" t="s">
        <v>133</v>
      </c>
      <c r="E132" s="78">
        <v>1239</v>
      </c>
      <c r="F132" s="32">
        <v>129</v>
      </c>
    </row>
    <row r="133" spans="4:6" x14ac:dyDescent="0.5">
      <c r="D133" s="112" t="s">
        <v>134</v>
      </c>
      <c r="E133" s="78">
        <v>1184</v>
      </c>
      <c r="F133" s="32">
        <v>130</v>
      </c>
    </row>
    <row r="134" spans="4:6" x14ac:dyDescent="0.5">
      <c r="D134" s="112" t="s">
        <v>135</v>
      </c>
      <c r="E134" s="78">
        <v>1235</v>
      </c>
      <c r="F134" s="32">
        <v>131</v>
      </c>
    </row>
    <row r="135" spans="4:6" x14ac:dyDescent="0.5">
      <c r="D135" s="112" t="s">
        <v>136</v>
      </c>
      <c r="E135" s="78">
        <v>1235</v>
      </c>
      <c r="F135" s="32">
        <v>132</v>
      </c>
    </row>
    <row r="136" spans="4:6" x14ac:dyDescent="0.5">
      <c r="D136" s="112" t="s">
        <v>137</v>
      </c>
      <c r="E136" s="78">
        <v>1311</v>
      </c>
      <c r="F136" s="32">
        <v>133</v>
      </c>
    </row>
    <row r="137" spans="4:6" x14ac:dyDescent="0.5">
      <c r="D137" s="112" t="s">
        <v>138</v>
      </c>
      <c r="E137" s="78">
        <v>1423</v>
      </c>
      <c r="F137" s="32">
        <v>134</v>
      </c>
    </row>
    <row r="138" spans="4:6" x14ac:dyDescent="0.5">
      <c r="D138" s="112" t="s">
        <v>139</v>
      </c>
      <c r="E138" s="78">
        <v>2227</v>
      </c>
      <c r="F138" s="32">
        <v>135</v>
      </c>
    </row>
    <row r="139" spans="4:6" x14ac:dyDescent="0.5">
      <c r="D139" s="112" t="s">
        <v>140</v>
      </c>
      <c r="E139" s="78">
        <v>3422</v>
      </c>
      <c r="F139" s="32">
        <v>136</v>
      </c>
    </row>
    <row r="140" spans="4:6" x14ac:dyDescent="0.5">
      <c r="D140" s="112" t="s">
        <v>141</v>
      </c>
      <c r="E140" s="78">
        <v>1178</v>
      </c>
      <c r="F140" s="32">
        <v>137</v>
      </c>
    </row>
    <row r="141" spans="4:6" x14ac:dyDescent="0.5">
      <c r="D141" s="112" t="s">
        <v>142</v>
      </c>
      <c r="E141" s="78">
        <v>1177</v>
      </c>
      <c r="F141" s="32">
        <v>138</v>
      </c>
    </row>
    <row r="142" spans="4:6" x14ac:dyDescent="0.5">
      <c r="D142" s="112" t="s">
        <v>143</v>
      </c>
      <c r="E142" s="78">
        <v>1350</v>
      </c>
      <c r="F142" s="32">
        <v>139</v>
      </c>
    </row>
    <row r="143" spans="4:6" x14ac:dyDescent="0.5">
      <c r="D143" s="112" t="s">
        <v>144</v>
      </c>
      <c r="E143" s="78">
        <v>1274</v>
      </c>
      <c r="F143" s="32">
        <v>140</v>
      </c>
    </row>
    <row r="144" spans="4:6" x14ac:dyDescent="0.5">
      <c r="D144" s="112" t="s">
        <v>145</v>
      </c>
      <c r="E144" s="78">
        <v>1243</v>
      </c>
      <c r="F144" s="32">
        <v>141</v>
      </c>
    </row>
    <row r="145" spans="4:6" x14ac:dyDescent="0.5">
      <c r="D145" s="112" t="s">
        <v>146</v>
      </c>
      <c r="E145" s="78">
        <v>1174</v>
      </c>
      <c r="F145" s="32">
        <v>142</v>
      </c>
    </row>
    <row r="146" spans="4:6" x14ac:dyDescent="0.5">
      <c r="D146" s="112" t="s">
        <v>147</v>
      </c>
      <c r="E146" s="78">
        <v>1189</v>
      </c>
      <c r="F146" s="32">
        <v>143</v>
      </c>
    </row>
    <row r="147" spans="4:6" x14ac:dyDescent="0.5">
      <c r="D147" s="112" t="s">
        <v>148</v>
      </c>
      <c r="E147" s="78">
        <v>1238</v>
      </c>
      <c r="F147" s="32">
        <v>144</v>
      </c>
    </row>
    <row r="148" spans="4:6" x14ac:dyDescent="0.5">
      <c r="D148" s="112" t="s">
        <v>149</v>
      </c>
      <c r="E148" s="78">
        <v>1343</v>
      </c>
      <c r="F148" s="32">
        <v>145</v>
      </c>
    </row>
    <row r="149" spans="4:6" x14ac:dyDescent="0.5">
      <c r="D149" s="112" t="s">
        <v>150</v>
      </c>
      <c r="E149" s="78">
        <v>1439</v>
      </c>
      <c r="F149" s="32">
        <v>146</v>
      </c>
    </row>
    <row r="150" spans="4:6" x14ac:dyDescent="0.5">
      <c r="D150" s="112" t="s">
        <v>151</v>
      </c>
      <c r="E150" s="78">
        <v>2229</v>
      </c>
      <c r="F150" s="32">
        <v>147</v>
      </c>
    </row>
    <row r="151" spans="4:6" x14ac:dyDescent="0.5">
      <c r="D151" s="112" t="s">
        <v>152</v>
      </c>
      <c r="E151" s="78">
        <v>3241</v>
      </c>
      <c r="F151" s="32">
        <v>148</v>
      </c>
    </row>
    <row r="152" spans="4:6" x14ac:dyDescent="0.5">
      <c r="D152" s="112" t="s">
        <v>153</v>
      </c>
      <c r="E152" s="78">
        <v>1180</v>
      </c>
      <c r="F152" s="32">
        <v>149</v>
      </c>
    </row>
    <row r="153" spans="4:6" x14ac:dyDescent="0.5">
      <c r="D153" s="112" t="s">
        <v>154</v>
      </c>
      <c r="E153" s="78">
        <v>1222</v>
      </c>
      <c r="F153" s="32">
        <v>150</v>
      </c>
    </row>
    <row r="154" spans="4:6" x14ac:dyDescent="0.5">
      <c r="D154" s="112" t="s">
        <v>155</v>
      </c>
      <c r="E154" s="78">
        <v>1708</v>
      </c>
      <c r="F154" s="32">
        <v>151</v>
      </c>
    </row>
    <row r="155" spans="4:6" x14ac:dyDescent="0.5">
      <c r="D155" s="112" t="s">
        <v>156</v>
      </c>
      <c r="E155" s="78">
        <v>1344</v>
      </c>
      <c r="F155" s="32">
        <v>152</v>
      </c>
    </row>
    <row r="156" spans="4:6" x14ac:dyDescent="0.5">
      <c r="D156" s="112" t="s">
        <v>157</v>
      </c>
      <c r="E156" s="78">
        <v>1428</v>
      </c>
      <c r="F156" s="32">
        <v>153</v>
      </c>
    </row>
    <row r="157" spans="4:6" x14ac:dyDescent="0.5">
      <c r="D157" s="112" t="s">
        <v>158</v>
      </c>
      <c r="E157" s="78">
        <v>1249</v>
      </c>
      <c r="F157" s="32">
        <v>154</v>
      </c>
    </row>
    <row r="158" spans="4:6" x14ac:dyDescent="0.5">
      <c r="D158" s="112" t="s">
        <v>159</v>
      </c>
      <c r="E158" s="78">
        <v>1039</v>
      </c>
      <c r="F158" s="32">
        <v>155</v>
      </c>
    </row>
    <row r="159" spans="4:6" x14ac:dyDescent="0.5">
      <c r="D159" s="112" t="s">
        <v>160</v>
      </c>
      <c r="E159" s="78">
        <v>1091</v>
      </c>
      <c r="F159" s="32">
        <v>156</v>
      </c>
    </row>
    <row r="160" spans="4:6" x14ac:dyDescent="0.5">
      <c r="D160" s="112" t="s">
        <v>161</v>
      </c>
      <c r="E160" s="78">
        <v>1172</v>
      </c>
      <c r="F160" s="32">
        <v>157</v>
      </c>
    </row>
    <row r="161" spans="4:6" x14ac:dyDescent="0.5">
      <c r="D161" s="112" t="s">
        <v>162</v>
      </c>
      <c r="E161" s="78">
        <v>1274</v>
      </c>
      <c r="F161" s="32">
        <v>158</v>
      </c>
    </row>
    <row r="162" spans="4:6" x14ac:dyDescent="0.5">
      <c r="D162" s="112" t="s">
        <v>163</v>
      </c>
      <c r="E162" s="78">
        <v>1990</v>
      </c>
      <c r="F162" s="32">
        <v>159</v>
      </c>
    </row>
    <row r="163" spans="4:6" x14ac:dyDescent="0.5">
      <c r="D163" s="112" t="s">
        <v>164</v>
      </c>
      <c r="E163" s="78">
        <v>2135</v>
      </c>
      <c r="F163" s="32">
        <v>160</v>
      </c>
    </row>
    <row r="164" spans="4:6" x14ac:dyDescent="0.5">
      <c r="D164" s="112" t="s">
        <v>165</v>
      </c>
      <c r="E164" s="78">
        <v>1116</v>
      </c>
      <c r="F164" s="32">
        <v>161</v>
      </c>
    </row>
    <row r="165" spans="4:6" x14ac:dyDescent="0.5">
      <c r="D165" s="112" t="s">
        <v>166</v>
      </c>
      <c r="E165" s="78">
        <v>1073</v>
      </c>
      <c r="F165" s="32">
        <v>162</v>
      </c>
    </row>
    <row r="166" spans="4:6" x14ac:dyDescent="0.5">
      <c r="D166" s="112" t="s">
        <v>167</v>
      </c>
      <c r="E166" s="78">
        <v>1247</v>
      </c>
      <c r="F166" s="32">
        <v>163</v>
      </c>
    </row>
    <row r="167" spans="4:6" x14ac:dyDescent="0.5">
      <c r="D167" s="112" t="s">
        <v>168</v>
      </c>
      <c r="E167" s="78">
        <v>1141</v>
      </c>
      <c r="F167" s="32">
        <v>164</v>
      </c>
    </row>
    <row r="168" spans="4:6" x14ac:dyDescent="0.5">
      <c r="D168" s="112" t="s">
        <v>169</v>
      </c>
      <c r="E168" s="78">
        <v>1216</v>
      </c>
      <c r="F168" s="32">
        <v>165</v>
      </c>
    </row>
    <row r="169" spans="4:6" x14ac:dyDescent="0.5">
      <c r="D169" s="112" t="s">
        <v>170</v>
      </c>
      <c r="E169" s="78">
        <v>1154</v>
      </c>
      <c r="F169" s="32">
        <v>166</v>
      </c>
    </row>
    <row r="170" spans="4:6" x14ac:dyDescent="0.5">
      <c r="D170" s="112" t="s">
        <v>171</v>
      </c>
      <c r="E170" s="78">
        <v>1160</v>
      </c>
      <c r="F170" s="32">
        <v>167</v>
      </c>
    </row>
    <row r="171" spans="4:6" x14ac:dyDescent="0.5">
      <c r="D171" s="112" t="s">
        <v>172</v>
      </c>
      <c r="E171" s="78">
        <v>1248</v>
      </c>
      <c r="F171" s="32">
        <v>168</v>
      </c>
    </row>
    <row r="172" spans="4:6" x14ac:dyDescent="0.5">
      <c r="D172" s="112" t="s">
        <v>173</v>
      </c>
      <c r="E172" s="78">
        <v>1232</v>
      </c>
      <c r="F172" s="32">
        <v>169</v>
      </c>
    </row>
    <row r="173" spans="4:6" x14ac:dyDescent="0.5">
      <c r="D173" s="112" t="s">
        <v>174</v>
      </c>
      <c r="E173" s="78">
        <v>1382</v>
      </c>
      <c r="F173" s="32">
        <v>170</v>
      </c>
    </row>
    <row r="174" spans="4:6" x14ac:dyDescent="0.5">
      <c r="D174" s="112" t="s">
        <v>175</v>
      </c>
      <c r="E174" s="78">
        <v>2027</v>
      </c>
      <c r="F174" s="32">
        <v>171</v>
      </c>
    </row>
    <row r="175" spans="4:6" x14ac:dyDescent="0.5">
      <c r="D175" s="112" t="s">
        <v>176</v>
      </c>
      <c r="E175" s="78">
        <v>2265</v>
      </c>
      <c r="F175" s="32">
        <v>172</v>
      </c>
    </row>
    <row r="176" spans="4:6" x14ac:dyDescent="0.5">
      <c r="D176" s="112" t="s">
        <v>177</v>
      </c>
      <c r="E176" s="78">
        <v>1156</v>
      </c>
      <c r="F176" s="32">
        <v>173</v>
      </c>
    </row>
    <row r="177" spans="4:10" x14ac:dyDescent="0.5">
      <c r="D177" s="112" t="s">
        <v>178</v>
      </c>
      <c r="E177" s="78">
        <v>1180</v>
      </c>
      <c r="F177" s="32">
        <v>174</v>
      </c>
    </row>
    <row r="178" spans="4:10" x14ac:dyDescent="0.5">
      <c r="D178" s="112" t="s">
        <v>179</v>
      </c>
      <c r="E178" s="78">
        <v>852</v>
      </c>
      <c r="F178" s="32">
        <v>175</v>
      </c>
    </row>
    <row r="179" spans="4:10" x14ac:dyDescent="0.5">
      <c r="D179" s="112" t="s">
        <v>180</v>
      </c>
      <c r="E179" s="78">
        <v>357</v>
      </c>
      <c r="F179" s="32">
        <v>176</v>
      </c>
    </row>
    <row r="180" spans="4:10" x14ac:dyDescent="0.5">
      <c r="D180" s="112" t="s">
        <v>181</v>
      </c>
      <c r="E180" s="78">
        <v>1101</v>
      </c>
      <c r="F180" s="32">
        <v>177</v>
      </c>
    </row>
    <row r="181" spans="4:10" x14ac:dyDescent="0.5">
      <c r="D181" s="112" t="s">
        <v>182</v>
      </c>
      <c r="E181" s="78">
        <v>1395</v>
      </c>
      <c r="F181" s="32">
        <v>178</v>
      </c>
      <c r="I181" s="16" t="s">
        <v>184</v>
      </c>
      <c r="J181">
        <v>180</v>
      </c>
    </row>
    <row r="182" spans="4:10" x14ac:dyDescent="0.5">
      <c r="D182" s="112" t="s">
        <v>183</v>
      </c>
      <c r="E182" s="78">
        <v>1383</v>
      </c>
      <c r="F182" s="32">
        <v>179</v>
      </c>
      <c r="I182" s="17" t="s">
        <v>220</v>
      </c>
      <c r="J182">
        <v>181</v>
      </c>
    </row>
    <row r="183" spans="4:10" x14ac:dyDescent="0.5">
      <c r="I183" s="16" t="s">
        <v>221</v>
      </c>
      <c r="J183">
        <v>182</v>
      </c>
    </row>
    <row r="184" spans="4:10" x14ac:dyDescent="0.5">
      <c r="I184" s="16" t="s">
        <v>222</v>
      </c>
      <c r="J184">
        <v>183</v>
      </c>
    </row>
    <row r="185" spans="4:10" x14ac:dyDescent="0.5">
      <c r="I185" s="16" t="s">
        <v>223</v>
      </c>
      <c r="J185">
        <v>184</v>
      </c>
    </row>
    <row r="186" spans="4:10" x14ac:dyDescent="0.5">
      <c r="I186" s="16" t="s">
        <v>224</v>
      </c>
      <c r="J186">
        <v>185</v>
      </c>
    </row>
    <row r="187" spans="4:10" x14ac:dyDescent="0.5">
      <c r="I187" s="16" t="s">
        <v>225</v>
      </c>
      <c r="J187">
        <v>186</v>
      </c>
    </row>
    <row r="188" spans="4:10" x14ac:dyDescent="0.5">
      <c r="I188" s="16" t="s">
        <v>226</v>
      </c>
      <c r="J188">
        <v>187</v>
      </c>
    </row>
    <row r="189" spans="4:10" x14ac:dyDescent="0.5">
      <c r="I189" s="16" t="s">
        <v>227</v>
      </c>
      <c r="J189">
        <v>188</v>
      </c>
    </row>
    <row r="190" spans="4:10" x14ac:dyDescent="0.5">
      <c r="I190" s="16" t="s">
        <v>228</v>
      </c>
      <c r="J190">
        <v>189</v>
      </c>
    </row>
    <row r="191" spans="4:10" x14ac:dyDescent="0.5">
      <c r="I191" s="17" t="s">
        <v>229</v>
      </c>
      <c r="J191">
        <v>190</v>
      </c>
    </row>
    <row r="192" spans="4:10" x14ac:dyDescent="0.5">
      <c r="I192" s="16" t="s">
        <v>230</v>
      </c>
      <c r="J192">
        <v>191</v>
      </c>
    </row>
    <row r="193" spans="9:10" x14ac:dyDescent="0.5">
      <c r="I193" s="16" t="s">
        <v>231</v>
      </c>
      <c r="J193">
        <v>192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9ECA-B545-47B8-916C-75C77D760CAE}">
  <sheetPr>
    <tabColor theme="4" tint="-0.499984740745262"/>
  </sheetPr>
  <dimension ref="A1:O203"/>
  <sheetViews>
    <sheetView topLeftCell="A12" zoomScale="76" workbookViewId="0">
      <selection activeCell="D29" sqref="D29"/>
    </sheetView>
  </sheetViews>
  <sheetFormatPr defaultRowHeight="18" x14ac:dyDescent="0.5"/>
  <cols>
    <col min="1" max="1" width="9" customWidth="1"/>
    <col min="2" max="2" width="16.6640625" customWidth="1"/>
    <col min="3" max="3" width="17.6640625" customWidth="1"/>
    <col min="4" max="4" width="13.5546875" customWidth="1"/>
    <col min="5" max="5" width="12.77734375" customWidth="1"/>
    <col min="6" max="7" width="9" customWidth="1"/>
    <col min="8" max="8" width="12" customWidth="1"/>
    <col min="9" max="9" width="9.109375" customWidth="1"/>
    <col min="14" max="14" width="9" customWidth="1"/>
    <col min="15" max="15" width="16.3320312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3.4041091729765084E-2</v>
      </c>
    </row>
    <row r="5" spans="1:9" x14ac:dyDescent="0.5">
      <c r="A5" t="s">
        <v>191</v>
      </c>
      <c r="B5">
        <v>1.1587959261542807E-3</v>
      </c>
    </row>
    <row r="6" spans="1:9" x14ac:dyDescent="0.5">
      <c r="A6" t="s">
        <v>192</v>
      </c>
      <c r="B6">
        <v>-4.4843747183307232E-3</v>
      </c>
    </row>
    <row r="7" spans="1:9" x14ac:dyDescent="0.5">
      <c r="A7" t="s">
        <v>193</v>
      </c>
      <c r="B7">
        <v>605.14801343972749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1</v>
      </c>
      <c r="C12">
        <v>75198.123007513583</v>
      </c>
      <c r="D12">
        <v>75198.123007513583</v>
      </c>
      <c r="E12">
        <v>0.20534483168371959</v>
      </c>
      <c r="F12">
        <v>0.65099581920523852</v>
      </c>
    </row>
    <row r="13" spans="1:9" x14ac:dyDescent="0.5">
      <c r="A13" t="s">
        <v>197</v>
      </c>
      <c r="B13">
        <v>177</v>
      </c>
      <c r="C13">
        <v>64818128.916098595</v>
      </c>
      <c r="D13">
        <v>366204.11817004858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64893327.039106108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15" x14ac:dyDescent="0.5">
      <c r="A17" t="s">
        <v>199</v>
      </c>
      <c r="B17">
        <v>1358.7025924298539</v>
      </c>
      <c r="C17">
        <v>90.84213182568331</v>
      </c>
      <c r="D17">
        <v>14.956744905954697</v>
      </c>
      <c r="E17">
        <v>3.145816367936158E-33</v>
      </c>
      <c r="F17">
        <v>1179.4295331703254</v>
      </c>
      <c r="G17">
        <v>1537.9756516893824</v>
      </c>
      <c r="H17">
        <v>1179.4295331703254</v>
      </c>
      <c r="I17">
        <v>1537.9756516893824</v>
      </c>
    </row>
    <row r="18" spans="1:15" ht="18.600000000000001" thickBot="1" x14ac:dyDescent="0.55000000000000004">
      <c r="A18" s="12" t="s">
        <v>187</v>
      </c>
      <c r="B18" s="12">
        <v>0.39666269118908565</v>
      </c>
      <c r="C18" s="12">
        <v>0.87534542403939375</v>
      </c>
      <c r="D18" s="12">
        <v>0.45314989979456882</v>
      </c>
      <c r="E18" s="12">
        <v>0.65099581920515281</v>
      </c>
      <c r="F18" s="12">
        <v>-1.330794039763638</v>
      </c>
      <c r="G18" s="12">
        <v>2.1241194221418094</v>
      </c>
      <c r="H18" s="12">
        <v>-1.330794039763638</v>
      </c>
      <c r="I18" s="12">
        <v>2.1241194221418094</v>
      </c>
    </row>
    <row r="22" spans="1:15" x14ac:dyDescent="0.5">
      <c r="A22" t="s">
        <v>212</v>
      </c>
    </row>
    <row r="23" spans="1:15" ht="18.600000000000001" thickBot="1" x14ac:dyDescent="0.55000000000000004">
      <c r="D23" s="12"/>
      <c r="H23" s="132" t="s">
        <v>278</v>
      </c>
      <c r="I23" s="132"/>
    </row>
    <row r="24" spans="1:15" ht="18.600000000000001" thickBot="1" x14ac:dyDescent="0.55000000000000004">
      <c r="A24" s="13" t="s">
        <v>213</v>
      </c>
      <c r="B24" s="13" t="s">
        <v>214</v>
      </c>
      <c r="C24" s="13" t="s">
        <v>215</v>
      </c>
      <c r="D24" s="23" t="s">
        <v>216</v>
      </c>
      <c r="H24" s="27" t="s">
        <v>217</v>
      </c>
      <c r="I24" s="28" t="s">
        <v>218</v>
      </c>
      <c r="M24" s="27" t="s">
        <v>219</v>
      </c>
      <c r="N24" s="37" t="s">
        <v>187</v>
      </c>
      <c r="O24" s="28" t="s">
        <v>232</v>
      </c>
    </row>
    <row r="25" spans="1:15" ht="18.600000000000001" thickBot="1" x14ac:dyDescent="0.55000000000000004">
      <c r="A25">
        <v>1</v>
      </c>
      <c r="B25" s="18">
        <v>1359.0992551210429</v>
      </c>
      <c r="C25" s="18">
        <v>-340.09925512104292</v>
      </c>
      <c r="D25" s="19">
        <f>C25*C25</f>
        <v>115667.50333388823</v>
      </c>
      <c r="H25" s="29">
        <f>AVERAGE(D25:D203)</f>
        <v>362112.45204524341</v>
      </c>
      <c r="I25" s="30">
        <f>SQRT(H25)</f>
        <v>601.75780181501875</v>
      </c>
      <c r="M25" s="31" t="s">
        <v>184</v>
      </c>
      <c r="N25" s="32">
        <v>180</v>
      </c>
      <c r="O25" s="33">
        <f>$B$17+N25*$B$18</f>
        <v>1430.1018768438894</v>
      </c>
    </row>
    <row r="26" spans="1:15" x14ac:dyDescent="0.5">
      <c r="A26">
        <v>2</v>
      </c>
      <c r="B26" s="18">
        <v>1359.4959178122322</v>
      </c>
      <c r="C26" s="18">
        <v>-130.49591781223216</v>
      </c>
      <c r="D26" s="19">
        <f t="shared" ref="D26:D89" si="0">C26*C26</f>
        <v>17029.184565656851</v>
      </c>
      <c r="M26" s="34" t="s">
        <v>220</v>
      </c>
      <c r="N26" s="32">
        <v>181</v>
      </c>
      <c r="O26" s="33">
        <f t="shared" ref="O26:O36" si="1">$B$17+N26*$B$18</f>
        <v>1430.4985395350784</v>
      </c>
    </row>
    <row r="27" spans="1:15" x14ac:dyDescent="0.5">
      <c r="A27">
        <v>3</v>
      </c>
      <c r="B27" s="18">
        <v>1359.8925805034212</v>
      </c>
      <c r="C27" s="18">
        <v>760.10741949657881</v>
      </c>
      <c r="D27" s="19">
        <f t="shared" si="0"/>
        <v>577763.28917374799</v>
      </c>
      <c r="M27" s="31" t="s">
        <v>221</v>
      </c>
      <c r="N27" s="32">
        <v>182</v>
      </c>
      <c r="O27" s="33">
        <f t="shared" si="1"/>
        <v>1430.8952022262674</v>
      </c>
    </row>
    <row r="28" spans="1:15" x14ac:dyDescent="0.5">
      <c r="A28">
        <v>4</v>
      </c>
      <c r="B28" s="18">
        <v>1360.2892431946102</v>
      </c>
      <c r="C28" s="18">
        <v>2110.7107568053898</v>
      </c>
      <c r="D28" s="19">
        <f>C28*C28</f>
        <v>4455099.8988939812</v>
      </c>
      <c r="M28" s="31" t="s">
        <v>222</v>
      </c>
      <c r="N28" s="32">
        <v>183</v>
      </c>
      <c r="O28" s="33">
        <f t="shared" si="1"/>
        <v>1431.2918649174567</v>
      </c>
    </row>
    <row r="29" spans="1:15" x14ac:dyDescent="0.5">
      <c r="A29">
        <v>5</v>
      </c>
      <c r="B29" s="18">
        <v>1360.6859058857992</v>
      </c>
      <c r="C29" s="18">
        <v>-297.68590588579923</v>
      </c>
      <c r="D29" s="19">
        <f t="shared" si="0"/>
        <v>88616.898563048919</v>
      </c>
      <c r="M29" s="31" t="s">
        <v>223</v>
      </c>
      <c r="N29" s="32">
        <v>184</v>
      </c>
      <c r="O29" s="33">
        <f t="shared" si="1"/>
        <v>1431.6885276086457</v>
      </c>
    </row>
    <row r="30" spans="1:15" x14ac:dyDescent="0.5">
      <c r="A30">
        <v>6</v>
      </c>
      <c r="B30" s="18">
        <v>1361.0825685769885</v>
      </c>
      <c r="C30" s="18">
        <v>-339.08256857698848</v>
      </c>
      <c r="D30" s="19">
        <f t="shared" si="0"/>
        <v>114976.9883127681</v>
      </c>
      <c r="M30" s="31" t="s">
        <v>224</v>
      </c>
      <c r="N30" s="32">
        <v>185</v>
      </c>
      <c r="O30" s="33">
        <f t="shared" si="1"/>
        <v>1432.0851902998347</v>
      </c>
    </row>
    <row r="31" spans="1:15" x14ac:dyDescent="0.5">
      <c r="A31">
        <v>7</v>
      </c>
      <c r="B31" s="18">
        <v>1361.4792312681775</v>
      </c>
      <c r="C31" s="18">
        <v>-244.4792312681775</v>
      </c>
      <c r="D31" s="19">
        <f t="shared" si="0"/>
        <v>59770.094521479019</v>
      </c>
      <c r="M31" s="31" t="s">
        <v>225</v>
      </c>
      <c r="N31" s="32">
        <v>186</v>
      </c>
      <c r="O31" s="33">
        <f t="shared" si="1"/>
        <v>1432.4818529910237</v>
      </c>
    </row>
    <row r="32" spans="1:15" x14ac:dyDescent="0.5">
      <c r="A32">
        <v>8</v>
      </c>
      <c r="B32" s="18">
        <v>1361.8758939593665</v>
      </c>
      <c r="C32" s="18">
        <v>-267.87589395936652</v>
      </c>
      <c r="D32" s="19">
        <f t="shared" si="0"/>
        <v>71757.49456452977</v>
      </c>
      <c r="M32" s="31" t="s">
        <v>226</v>
      </c>
      <c r="N32" s="32">
        <v>187</v>
      </c>
      <c r="O32" s="33">
        <f t="shared" si="1"/>
        <v>1432.878515682213</v>
      </c>
    </row>
    <row r="33" spans="1:15" x14ac:dyDescent="0.5">
      <c r="A33">
        <v>9</v>
      </c>
      <c r="B33" s="18">
        <v>1362.2725566505558</v>
      </c>
      <c r="C33" s="18">
        <v>-322.27255665055577</v>
      </c>
      <c r="D33" s="19">
        <f t="shared" si="0"/>
        <v>103859.60077008567</v>
      </c>
      <c r="M33" s="31" t="s">
        <v>227</v>
      </c>
      <c r="N33" s="32">
        <v>188</v>
      </c>
      <c r="O33" s="33">
        <f t="shared" si="1"/>
        <v>1433.275178373402</v>
      </c>
    </row>
    <row r="34" spans="1:15" x14ac:dyDescent="0.5">
      <c r="A34">
        <v>10</v>
      </c>
      <c r="B34" s="18">
        <v>1362.6692193417448</v>
      </c>
      <c r="C34" s="18">
        <v>-314.66921934174479</v>
      </c>
      <c r="D34" s="19">
        <f t="shared" si="0"/>
        <v>99016.7176011431</v>
      </c>
      <c r="M34" s="31" t="s">
        <v>228</v>
      </c>
      <c r="N34" s="32">
        <v>189</v>
      </c>
      <c r="O34" s="33">
        <f t="shared" si="1"/>
        <v>1433.671841064591</v>
      </c>
    </row>
    <row r="35" spans="1:15" x14ac:dyDescent="0.5">
      <c r="A35">
        <v>11</v>
      </c>
      <c r="B35" s="18">
        <v>1363.0658820329338</v>
      </c>
      <c r="C35" s="18">
        <v>-293.06588203293381</v>
      </c>
      <c r="D35" s="19">
        <f t="shared" si="0"/>
        <v>85887.611211741474</v>
      </c>
      <c r="M35" s="34" t="s">
        <v>229</v>
      </c>
      <c r="N35" s="32">
        <v>190</v>
      </c>
      <c r="O35" s="33">
        <f t="shared" si="1"/>
        <v>1434.0685037557801</v>
      </c>
    </row>
    <row r="36" spans="1:15" x14ac:dyDescent="0.5">
      <c r="A36">
        <v>12</v>
      </c>
      <c r="B36" s="18">
        <v>1363.4625447241228</v>
      </c>
      <c r="C36" s="18">
        <v>-320.46254472412284</v>
      </c>
      <c r="D36" s="19">
        <f t="shared" si="0"/>
        <v>102696.24257106043</v>
      </c>
      <c r="M36" s="31" t="s">
        <v>230</v>
      </c>
      <c r="N36" s="32">
        <v>191</v>
      </c>
      <c r="O36" s="33">
        <f t="shared" si="1"/>
        <v>1434.4651664469693</v>
      </c>
    </row>
    <row r="37" spans="1:15" ht="18.600000000000001" thickBot="1" x14ac:dyDescent="0.55000000000000004">
      <c r="A37">
        <v>13</v>
      </c>
      <c r="B37" s="18">
        <v>1363.8592074153121</v>
      </c>
      <c r="C37" s="18">
        <v>-277.85920741531208</v>
      </c>
      <c r="D37" s="19">
        <f t="shared" si="0"/>
        <v>77205.739145465428</v>
      </c>
      <c r="M37" s="35"/>
      <c r="N37" s="107" t="s">
        <v>198</v>
      </c>
      <c r="O37" s="108">
        <f>SUM(O25:O36)</f>
        <v>17187.402259745155</v>
      </c>
    </row>
    <row r="38" spans="1:15" x14ac:dyDescent="0.5">
      <c r="A38">
        <v>14</v>
      </c>
      <c r="B38" s="18">
        <v>1364.2558701065011</v>
      </c>
      <c r="C38" s="18">
        <v>-159.25587010650111</v>
      </c>
      <c r="D38" s="19">
        <f t="shared" si="0"/>
        <v>25362.432163378751</v>
      </c>
    </row>
    <row r="39" spans="1:15" x14ac:dyDescent="0.5">
      <c r="A39">
        <v>15</v>
      </c>
      <c r="B39" s="18">
        <v>1364.6525327976901</v>
      </c>
      <c r="C39" s="18">
        <v>568.34746720230987</v>
      </c>
      <c r="D39" s="19">
        <f t="shared" si="0"/>
        <v>323018.84347528068</v>
      </c>
    </row>
    <row r="40" spans="1:15" x14ac:dyDescent="0.5">
      <c r="A40">
        <v>16</v>
      </c>
      <c r="B40" s="18">
        <v>1365.0491954888794</v>
      </c>
      <c r="C40" s="18">
        <v>1933.9508045111206</v>
      </c>
      <c r="D40" s="19">
        <f t="shared" si="0"/>
        <v>3740165.7142692106</v>
      </c>
    </row>
    <row r="41" spans="1:15" x14ac:dyDescent="0.5">
      <c r="A41">
        <v>17</v>
      </c>
      <c r="B41" s="18">
        <v>1365.4458581800684</v>
      </c>
      <c r="C41" s="18">
        <v>-417.4458581800684</v>
      </c>
      <c r="D41" s="19">
        <f t="shared" si="0"/>
        <v>174261.04451169379</v>
      </c>
    </row>
    <row r="42" spans="1:15" x14ac:dyDescent="0.5">
      <c r="A42">
        <v>18</v>
      </c>
      <c r="B42" s="18">
        <v>1365.8425208712574</v>
      </c>
      <c r="C42" s="18">
        <v>-391.84252087125742</v>
      </c>
      <c r="D42" s="19">
        <f t="shared" si="0"/>
        <v>153540.5611627418</v>
      </c>
    </row>
    <row r="43" spans="1:15" x14ac:dyDescent="0.5">
      <c r="A43">
        <v>19</v>
      </c>
      <c r="B43" s="18">
        <v>1366.2391835624464</v>
      </c>
      <c r="C43" s="18">
        <v>-178.23918356244644</v>
      </c>
      <c r="D43" s="19">
        <f t="shared" si="0"/>
        <v>31769.206557007477</v>
      </c>
    </row>
    <row r="44" spans="1:15" x14ac:dyDescent="0.5">
      <c r="A44">
        <v>20</v>
      </c>
      <c r="B44" s="18">
        <v>1366.6358462536357</v>
      </c>
      <c r="C44" s="18">
        <v>-302.63584625363569</v>
      </c>
      <c r="D44" s="19">
        <f t="shared" si="0"/>
        <v>91588.455437654222</v>
      </c>
    </row>
    <row r="45" spans="1:15" x14ac:dyDescent="0.5">
      <c r="A45">
        <v>21</v>
      </c>
      <c r="B45" s="18">
        <v>1367.0325089448247</v>
      </c>
      <c r="C45" s="18">
        <v>-317.03250894482471</v>
      </c>
      <c r="D45" s="19">
        <f t="shared" si="0"/>
        <v>100509.61172785037</v>
      </c>
    </row>
    <row r="46" spans="1:15" x14ac:dyDescent="0.5">
      <c r="A46">
        <v>22</v>
      </c>
      <c r="B46" s="18">
        <v>1367.4291716360137</v>
      </c>
      <c r="C46" s="18">
        <v>-271.42917163601373</v>
      </c>
      <c r="D46" s="19">
        <f t="shared" si="0"/>
        <v>73673.795215012608</v>
      </c>
    </row>
    <row r="47" spans="1:15" x14ac:dyDescent="0.5">
      <c r="A47">
        <v>23</v>
      </c>
      <c r="B47" s="18">
        <v>1367.8258343272028</v>
      </c>
      <c r="C47" s="18">
        <v>-265.82583432720276</v>
      </c>
      <c r="D47" s="19">
        <f t="shared" si="0"/>
        <v>70663.374195753451</v>
      </c>
    </row>
    <row r="48" spans="1:15" x14ac:dyDescent="0.5">
      <c r="A48">
        <v>24</v>
      </c>
      <c r="B48" s="18">
        <v>1368.222497018392</v>
      </c>
      <c r="C48" s="18">
        <v>-284.222497018392</v>
      </c>
      <c r="D48" s="19">
        <f t="shared" si="0"/>
        <v>80782.427811369853</v>
      </c>
    </row>
    <row r="49" spans="1:4" x14ac:dyDescent="0.5">
      <c r="A49">
        <v>25</v>
      </c>
      <c r="B49" s="18">
        <v>1368.619159709581</v>
      </c>
      <c r="C49" s="18">
        <v>-266.61915970958103</v>
      </c>
      <c r="D49" s="19">
        <f t="shared" si="0"/>
        <v>71085.776324243081</v>
      </c>
    </row>
    <row r="50" spans="1:4" x14ac:dyDescent="0.5">
      <c r="A50">
        <v>26</v>
      </c>
      <c r="B50" s="18">
        <v>1369.01582240077</v>
      </c>
      <c r="C50" s="18">
        <v>-94.015822400770048</v>
      </c>
      <c r="D50" s="19">
        <f t="shared" si="0"/>
        <v>8838.9748616931356</v>
      </c>
    </row>
    <row r="51" spans="1:4" x14ac:dyDescent="0.5">
      <c r="A51">
        <v>27</v>
      </c>
      <c r="B51" s="18">
        <v>1369.4124850919593</v>
      </c>
      <c r="C51" s="18">
        <v>838.5875149080407</v>
      </c>
      <c r="D51" s="19">
        <f t="shared" si="0"/>
        <v>703229.02015964338</v>
      </c>
    </row>
    <row r="52" spans="1:4" x14ac:dyDescent="0.5">
      <c r="A52">
        <v>28</v>
      </c>
      <c r="B52" s="18">
        <v>1369.8091477831483</v>
      </c>
      <c r="C52" s="18">
        <v>1883.1908522168517</v>
      </c>
      <c r="D52" s="19">
        <f t="shared" si="0"/>
        <v>3546407.7858732319</v>
      </c>
    </row>
    <row r="53" spans="1:4" x14ac:dyDescent="0.5">
      <c r="A53">
        <v>29</v>
      </c>
      <c r="B53" s="18">
        <v>1370.2058104743373</v>
      </c>
      <c r="C53" s="18">
        <v>-325.20581047433734</v>
      </c>
      <c r="D53" s="19">
        <f t="shared" si="0"/>
        <v>105758.81916627062</v>
      </c>
    </row>
    <row r="54" spans="1:4" x14ac:dyDescent="0.5">
      <c r="A54">
        <v>30</v>
      </c>
      <c r="B54" s="18">
        <v>1370.6024731655264</v>
      </c>
      <c r="C54" s="18">
        <v>-292.60247316552636</v>
      </c>
      <c r="D54" s="19">
        <f t="shared" si="0"/>
        <v>85616.207302582581</v>
      </c>
    </row>
    <row r="55" spans="1:4" x14ac:dyDescent="0.5">
      <c r="A55">
        <v>31</v>
      </c>
      <c r="B55" s="18">
        <v>1370.9991358567156</v>
      </c>
      <c r="C55" s="18">
        <v>-185.99913585671561</v>
      </c>
      <c r="D55" s="19">
        <f t="shared" si="0"/>
        <v>34595.678539444954</v>
      </c>
    </row>
    <row r="56" spans="1:4" x14ac:dyDescent="0.5">
      <c r="A56">
        <v>32</v>
      </c>
      <c r="B56" s="18">
        <v>1371.3957985479046</v>
      </c>
      <c r="C56" s="18">
        <v>-289.39579854790463</v>
      </c>
      <c r="D56" s="19">
        <f t="shared" si="0"/>
        <v>83749.928217179404</v>
      </c>
    </row>
    <row r="57" spans="1:4" x14ac:dyDescent="0.5">
      <c r="A57">
        <v>33</v>
      </c>
      <c r="B57" s="18">
        <v>1371.7924612390937</v>
      </c>
      <c r="C57" s="18">
        <v>-239.79246123909365</v>
      </c>
      <c r="D57" s="19">
        <f t="shared" si="0"/>
        <v>57500.424467102232</v>
      </c>
    </row>
    <row r="58" spans="1:4" x14ac:dyDescent="0.5">
      <c r="A58">
        <v>34</v>
      </c>
      <c r="B58" s="18">
        <v>1372.1891239302829</v>
      </c>
      <c r="C58" s="18">
        <v>-327.1891239302829</v>
      </c>
      <c r="D58" s="19">
        <f t="shared" si="0"/>
        <v>107052.72281826602</v>
      </c>
    </row>
    <row r="59" spans="1:4" x14ac:dyDescent="0.5">
      <c r="A59">
        <v>35</v>
      </c>
      <c r="B59" s="18">
        <v>1372.5857866214719</v>
      </c>
      <c r="C59" s="18">
        <v>-272.58578662147193</v>
      </c>
      <c r="D59" s="19">
        <f t="shared" si="0"/>
        <v>74303.011068046617</v>
      </c>
    </row>
    <row r="60" spans="1:4" x14ac:dyDescent="0.5">
      <c r="A60">
        <v>36</v>
      </c>
      <c r="B60" s="18">
        <v>1372.9824493126609</v>
      </c>
      <c r="C60" s="18">
        <v>-305.98244931266095</v>
      </c>
      <c r="D60" s="19">
        <f t="shared" si="0"/>
        <v>93625.259287375127</v>
      </c>
    </row>
    <row r="61" spans="1:4" x14ac:dyDescent="0.5">
      <c r="A61">
        <v>37</v>
      </c>
      <c r="B61" s="18">
        <v>1373.37911200385</v>
      </c>
      <c r="C61" s="18">
        <v>-310.37911200384997</v>
      </c>
      <c r="D61" s="19">
        <f t="shared" si="0"/>
        <v>96335.193168298443</v>
      </c>
    </row>
    <row r="62" spans="1:4" x14ac:dyDescent="0.5">
      <c r="A62">
        <v>38</v>
      </c>
      <c r="B62" s="18">
        <v>1373.7757746950392</v>
      </c>
      <c r="C62" s="18">
        <v>-152.77577469503922</v>
      </c>
      <c r="D62" s="19">
        <f t="shared" si="0"/>
        <v>23340.437333669386</v>
      </c>
    </row>
    <row r="63" spans="1:4" x14ac:dyDescent="0.5">
      <c r="A63">
        <v>39</v>
      </c>
      <c r="B63" s="18">
        <v>1374.1724373862282</v>
      </c>
      <c r="C63" s="18">
        <v>589.82756261377176</v>
      </c>
      <c r="D63" s="19">
        <f t="shared" si="0"/>
        <v>347896.55361890286</v>
      </c>
    </row>
    <row r="64" spans="1:4" x14ac:dyDescent="0.5">
      <c r="A64">
        <v>40</v>
      </c>
      <c r="B64" s="18">
        <v>1374.5691000774173</v>
      </c>
      <c r="C64" s="18">
        <v>1750.4308999225827</v>
      </c>
      <c r="D64" s="19">
        <f t="shared" si="0"/>
        <v>3064008.3354037828</v>
      </c>
    </row>
    <row r="65" spans="1:4" x14ac:dyDescent="0.5">
      <c r="A65">
        <v>41</v>
      </c>
      <c r="B65" s="18">
        <v>1374.9657627686065</v>
      </c>
      <c r="C65" s="18">
        <v>-340.96576276860651</v>
      </c>
      <c r="D65" s="19">
        <f t="shared" si="0"/>
        <v>116257.65138037765</v>
      </c>
    </row>
    <row r="66" spans="1:4" x14ac:dyDescent="0.5">
      <c r="A66">
        <v>42</v>
      </c>
      <c r="B66" s="18">
        <v>1375.3624254597955</v>
      </c>
      <c r="C66" s="18">
        <v>-363.36242545979553</v>
      </c>
      <c r="D66" s="19">
        <f t="shared" si="0"/>
        <v>132032.25223602547</v>
      </c>
    </row>
    <row r="67" spans="1:4" x14ac:dyDescent="0.5">
      <c r="A67">
        <v>43</v>
      </c>
      <c r="B67" s="18">
        <v>1375.7590881509846</v>
      </c>
      <c r="C67" s="18">
        <v>-276.75908815098455</v>
      </c>
      <c r="D67" s="19">
        <f t="shared" si="0"/>
        <v>76595.592874164446</v>
      </c>
    </row>
    <row r="68" spans="1:4" x14ac:dyDescent="0.5">
      <c r="A68">
        <v>44</v>
      </c>
      <c r="B68" s="18">
        <v>1376.1557508421736</v>
      </c>
      <c r="C68" s="18">
        <v>-287.15575084217357</v>
      </c>
      <c r="D68" s="19">
        <f t="shared" si="0"/>
        <v>82458.425241732475</v>
      </c>
    </row>
    <row r="69" spans="1:4" x14ac:dyDescent="0.5">
      <c r="A69">
        <v>45</v>
      </c>
      <c r="B69" s="18">
        <v>1376.5524135333628</v>
      </c>
      <c r="C69" s="18">
        <v>-308.55241353336282</v>
      </c>
      <c r="D69" s="19">
        <f t="shared" si="0"/>
        <v>95204.591897263337</v>
      </c>
    </row>
    <row r="70" spans="1:4" x14ac:dyDescent="0.5">
      <c r="A70">
        <v>46</v>
      </c>
      <c r="B70" s="18">
        <v>1376.9490762245518</v>
      </c>
      <c r="C70" s="18">
        <v>-351.94907622455185</v>
      </c>
      <c r="D70" s="19">
        <f t="shared" si="0"/>
        <v>123868.15225531541</v>
      </c>
    </row>
    <row r="71" spans="1:4" x14ac:dyDescent="0.5">
      <c r="A71">
        <v>47</v>
      </c>
      <c r="B71" s="18">
        <v>1377.3457389157409</v>
      </c>
      <c r="C71" s="18">
        <v>-315.34573891574087</v>
      </c>
      <c r="D71" s="19">
        <f t="shared" si="0"/>
        <v>99442.935052314599</v>
      </c>
    </row>
    <row r="72" spans="1:4" x14ac:dyDescent="0.5">
      <c r="A72">
        <v>48</v>
      </c>
      <c r="B72" s="18">
        <v>1377.7424016069301</v>
      </c>
      <c r="C72" s="18">
        <v>-366.74240160693012</v>
      </c>
      <c r="D72" s="19">
        <f t="shared" si="0"/>
        <v>134499.98913641882</v>
      </c>
    </row>
    <row r="73" spans="1:4" x14ac:dyDescent="0.5">
      <c r="A73">
        <v>49</v>
      </c>
      <c r="B73" s="18">
        <v>1378.1390642981191</v>
      </c>
      <c r="C73" s="18">
        <v>-311.13906429811914</v>
      </c>
      <c r="D73" s="19">
        <f t="shared" si="0"/>
        <v>96807.517332309115</v>
      </c>
    </row>
    <row r="74" spans="1:4" x14ac:dyDescent="0.5">
      <c r="A74">
        <v>50</v>
      </c>
      <c r="B74" s="18">
        <v>1378.5357269893082</v>
      </c>
      <c r="C74" s="18">
        <v>-178.53572698930816</v>
      </c>
      <c r="D74" s="19">
        <f t="shared" si="0"/>
        <v>31875.005811600779</v>
      </c>
    </row>
    <row r="75" spans="1:4" x14ac:dyDescent="0.5">
      <c r="A75">
        <v>51</v>
      </c>
      <c r="B75" s="18">
        <v>1378.9323896804972</v>
      </c>
      <c r="C75" s="18">
        <v>471.06761031950282</v>
      </c>
      <c r="D75" s="19">
        <f t="shared" si="0"/>
        <v>221904.69349212697</v>
      </c>
    </row>
    <row r="76" spans="1:4" x14ac:dyDescent="0.5">
      <c r="A76">
        <v>52</v>
      </c>
      <c r="B76" s="18">
        <v>1379.3290523716864</v>
      </c>
      <c r="C76" s="18">
        <v>1633.6709476283136</v>
      </c>
      <c r="D76" s="19">
        <f t="shared" si="0"/>
        <v>2668880.7651247922</v>
      </c>
    </row>
    <row r="77" spans="1:4" x14ac:dyDescent="0.5">
      <c r="A77">
        <v>53</v>
      </c>
      <c r="B77" s="18">
        <v>1379.7257150628755</v>
      </c>
      <c r="C77" s="18">
        <v>-421.72571506287545</v>
      </c>
      <c r="D77" s="19">
        <f t="shared" si="0"/>
        <v>177852.57874529361</v>
      </c>
    </row>
    <row r="78" spans="1:4" x14ac:dyDescent="0.5">
      <c r="A78">
        <v>54</v>
      </c>
      <c r="B78" s="18">
        <v>1380.1223777540645</v>
      </c>
      <c r="C78" s="18">
        <v>-375.12237775406447</v>
      </c>
      <c r="D78" s="19">
        <f t="shared" si="0"/>
        <v>140716.79829186306</v>
      </c>
    </row>
    <row r="79" spans="1:4" x14ac:dyDescent="0.5">
      <c r="A79">
        <v>55</v>
      </c>
      <c r="B79" s="18">
        <v>1380.5190404452535</v>
      </c>
      <c r="C79" s="18">
        <v>-219.51904044525349</v>
      </c>
      <c r="D79" s="19">
        <f t="shared" si="0"/>
        <v>48188.609118004839</v>
      </c>
    </row>
    <row r="80" spans="1:4" x14ac:dyDescent="0.5">
      <c r="A80">
        <v>56</v>
      </c>
      <c r="B80" s="18">
        <v>1380.9157031364427</v>
      </c>
      <c r="C80" s="18">
        <v>-315.91570313644274</v>
      </c>
      <c r="D80" s="19">
        <f t="shared" si="0"/>
        <v>99802.731488193022</v>
      </c>
    </row>
    <row r="81" spans="1:4" x14ac:dyDescent="0.5">
      <c r="A81">
        <v>57</v>
      </c>
      <c r="B81" s="18">
        <v>1381.3123658276318</v>
      </c>
      <c r="C81" s="18">
        <v>-345.31236582763177</v>
      </c>
      <c r="D81" s="19">
        <f t="shared" si="0"/>
        <v>119240.62999347619</v>
      </c>
    </row>
    <row r="82" spans="1:4" x14ac:dyDescent="0.5">
      <c r="A82">
        <v>58</v>
      </c>
      <c r="B82" s="18">
        <v>1381.7090285188208</v>
      </c>
      <c r="C82" s="18">
        <v>-351.70902851882079</v>
      </c>
      <c r="D82" s="19">
        <f t="shared" si="0"/>
        <v>123699.2407416527</v>
      </c>
    </row>
    <row r="83" spans="1:4" x14ac:dyDescent="0.5">
      <c r="A83">
        <v>59</v>
      </c>
      <c r="B83" s="18">
        <v>1382.10569121001</v>
      </c>
      <c r="C83" s="18">
        <v>-305.10569121001004</v>
      </c>
      <c r="D83" s="19">
        <f t="shared" si="0"/>
        <v>93089.482808738001</v>
      </c>
    </row>
    <row r="84" spans="1:4" x14ac:dyDescent="0.5">
      <c r="A84">
        <v>60</v>
      </c>
      <c r="B84" s="18">
        <v>1382.5023539011991</v>
      </c>
      <c r="C84" s="18">
        <v>-336.50235390119906</v>
      </c>
      <c r="D84" s="19">
        <f t="shared" si="0"/>
        <v>113233.83418104782</v>
      </c>
    </row>
    <row r="85" spans="1:4" x14ac:dyDescent="0.5">
      <c r="A85">
        <v>61</v>
      </c>
      <c r="B85" s="18">
        <v>1382.8990165923881</v>
      </c>
      <c r="C85" s="18">
        <v>-302.89901659238808</v>
      </c>
      <c r="D85" s="19">
        <f t="shared" si="0"/>
        <v>91747.814252635784</v>
      </c>
    </row>
    <row r="86" spans="1:4" x14ac:dyDescent="0.5">
      <c r="A86">
        <v>62</v>
      </c>
      <c r="B86" s="18">
        <v>1383.2956792835771</v>
      </c>
      <c r="C86" s="18">
        <v>-121.2956792835771</v>
      </c>
      <c r="D86" s="19">
        <f t="shared" si="0"/>
        <v>14712.641812864395</v>
      </c>
    </row>
    <row r="87" spans="1:4" x14ac:dyDescent="0.5">
      <c r="A87">
        <v>63</v>
      </c>
      <c r="B87" s="18">
        <v>1383.6923419747664</v>
      </c>
      <c r="C87" s="18">
        <v>619.30765802523365</v>
      </c>
      <c r="D87" s="19">
        <f t="shared" si="0"/>
        <v>383541.97528869973</v>
      </c>
    </row>
    <row r="88" spans="1:4" x14ac:dyDescent="0.5">
      <c r="A88">
        <v>64</v>
      </c>
      <c r="B88" s="18">
        <v>1384.0890046659554</v>
      </c>
      <c r="C88" s="18">
        <v>1697.9109953340446</v>
      </c>
      <c r="D88" s="19">
        <f t="shared" si="0"/>
        <v>2882901.7480762461</v>
      </c>
    </row>
    <row r="89" spans="1:4" x14ac:dyDescent="0.5">
      <c r="A89">
        <v>65</v>
      </c>
      <c r="B89" s="18">
        <v>1384.4856673571444</v>
      </c>
      <c r="C89" s="18">
        <v>-412.48566735714439</v>
      </c>
      <c r="D89" s="19">
        <f t="shared" si="0"/>
        <v>170144.42577506878</v>
      </c>
    </row>
    <row r="90" spans="1:4" x14ac:dyDescent="0.5">
      <c r="A90">
        <v>66</v>
      </c>
      <c r="B90" s="18">
        <v>1384.8823300483336</v>
      </c>
      <c r="C90" s="18">
        <v>-354.88233004833364</v>
      </c>
      <c r="D90" s="19">
        <f t="shared" ref="D90:D153" si="2">C90*C90</f>
        <v>125941.46818053442</v>
      </c>
    </row>
    <row r="91" spans="1:4" x14ac:dyDescent="0.5">
      <c r="A91">
        <v>67</v>
      </c>
      <c r="B91" s="18">
        <v>1385.2789927395227</v>
      </c>
      <c r="C91" s="18">
        <v>-184.27899273952266</v>
      </c>
      <c r="D91" s="19">
        <f t="shared" si="2"/>
        <v>33958.747165093046</v>
      </c>
    </row>
    <row r="92" spans="1:4" x14ac:dyDescent="0.5">
      <c r="A92">
        <v>68</v>
      </c>
      <c r="B92" s="18">
        <v>1385.6756554307117</v>
      </c>
      <c r="C92" s="18">
        <v>-193.67565543071169</v>
      </c>
      <c r="D92" s="19">
        <f t="shared" si="2"/>
        <v>37510.259506515758</v>
      </c>
    </row>
    <row r="93" spans="1:4" x14ac:dyDescent="0.5">
      <c r="A93">
        <v>69</v>
      </c>
      <c r="B93" s="18">
        <v>1386.0723181219007</v>
      </c>
      <c r="C93" s="18">
        <v>-313.07231812190071</v>
      </c>
      <c r="D93" s="19">
        <f t="shared" si="2"/>
        <v>98014.276374220601</v>
      </c>
    </row>
    <row r="94" spans="1:4" x14ac:dyDescent="0.5">
      <c r="A94">
        <v>70</v>
      </c>
      <c r="B94" s="18">
        <v>1386.46898081309</v>
      </c>
      <c r="C94" s="18">
        <v>-317.46898081308996</v>
      </c>
      <c r="D94" s="19">
        <f t="shared" si="2"/>
        <v>100786.55377850209</v>
      </c>
    </row>
    <row r="95" spans="1:4" x14ac:dyDescent="0.5">
      <c r="A95">
        <v>71</v>
      </c>
      <c r="B95" s="18">
        <v>1386.865643504279</v>
      </c>
      <c r="C95" s="18">
        <v>-297.86564350427898</v>
      </c>
      <c r="D95" s="19">
        <f t="shared" si="2"/>
        <v>88723.941580218219</v>
      </c>
    </row>
    <row r="96" spans="1:4" x14ac:dyDescent="0.5">
      <c r="A96">
        <v>72</v>
      </c>
      <c r="B96" s="18">
        <v>1387.262306195468</v>
      </c>
      <c r="C96" s="18">
        <v>-313.262306195468</v>
      </c>
      <c r="D96" s="19">
        <f t="shared" si="2"/>
        <v>98133.27248290315</v>
      </c>
    </row>
    <row r="97" spans="1:4" x14ac:dyDescent="0.5">
      <c r="A97">
        <v>73</v>
      </c>
      <c r="B97" s="18">
        <v>1387.6589688866572</v>
      </c>
      <c r="C97" s="18">
        <v>-236.65896888665725</v>
      </c>
      <c r="D97" s="19">
        <f t="shared" si="2"/>
        <v>56007.467554495801</v>
      </c>
    </row>
    <row r="98" spans="1:4" x14ac:dyDescent="0.5">
      <c r="A98">
        <v>74</v>
      </c>
      <c r="B98" s="18">
        <v>1388.0556315778463</v>
      </c>
      <c r="C98" s="18">
        <v>-136.05563157784627</v>
      </c>
      <c r="D98" s="19">
        <f t="shared" si="2"/>
        <v>18511.134884046638</v>
      </c>
    </row>
    <row r="99" spans="1:4" x14ac:dyDescent="0.5">
      <c r="A99">
        <v>75</v>
      </c>
      <c r="B99" s="18">
        <v>1388.4522942690353</v>
      </c>
      <c r="C99" s="18">
        <v>575.54770573096471</v>
      </c>
      <c r="D99" s="19">
        <f t="shared" si="2"/>
        <v>331255.16157217714</v>
      </c>
    </row>
    <row r="100" spans="1:4" x14ac:dyDescent="0.5">
      <c r="A100">
        <v>76</v>
      </c>
      <c r="B100" s="18">
        <v>1388.8489569602243</v>
      </c>
      <c r="C100" s="18">
        <v>1663.1510430397757</v>
      </c>
      <c r="D100" s="19">
        <f t="shared" si="2"/>
        <v>2766071.391964294</v>
      </c>
    </row>
    <row r="101" spans="1:4" x14ac:dyDescent="0.5">
      <c r="A101">
        <v>77</v>
      </c>
      <c r="B101" s="18">
        <v>1389.2456196514136</v>
      </c>
      <c r="C101" s="18">
        <v>-317.24561965141356</v>
      </c>
      <c r="D101" s="19">
        <f t="shared" si="2"/>
        <v>100644.78318800936</v>
      </c>
    </row>
    <row r="102" spans="1:4" x14ac:dyDescent="0.5">
      <c r="A102">
        <v>78</v>
      </c>
      <c r="B102" s="18">
        <v>1389.6422823426026</v>
      </c>
      <c r="C102" s="18">
        <v>-197.64228234260258</v>
      </c>
      <c r="D102" s="19">
        <f t="shared" si="2"/>
        <v>39062.471769593038</v>
      </c>
    </row>
    <row r="103" spans="1:4" x14ac:dyDescent="0.5">
      <c r="A103">
        <v>79</v>
      </c>
      <c r="B103" s="18">
        <v>1390.0389450337916</v>
      </c>
      <c r="C103" s="18">
        <v>-120.03894503379161</v>
      </c>
      <c r="D103" s="19">
        <f t="shared" si="2"/>
        <v>14409.348324825642</v>
      </c>
    </row>
    <row r="104" spans="1:4" x14ac:dyDescent="0.5">
      <c r="A104">
        <v>80</v>
      </c>
      <c r="B104" s="18">
        <v>1390.4356077249809</v>
      </c>
      <c r="C104" s="18">
        <v>-234.43560772498085</v>
      </c>
      <c r="D104" s="19">
        <f t="shared" si="2"/>
        <v>54960.054169381103</v>
      </c>
    </row>
    <row r="105" spans="1:4" x14ac:dyDescent="0.5">
      <c r="A105">
        <v>81</v>
      </c>
      <c r="B105" s="18">
        <v>1390.8322704161699</v>
      </c>
      <c r="C105" s="18">
        <v>-204.83227041616988</v>
      </c>
      <c r="D105" s="19">
        <f t="shared" si="2"/>
        <v>41956.259003842941</v>
      </c>
    </row>
    <row r="106" spans="1:4" x14ac:dyDescent="0.5">
      <c r="A106">
        <v>82</v>
      </c>
      <c r="B106" s="18">
        <v>1391.2289331073589</v>
      </c>
      <c r="C106" s="18">
        <v>-261.2289331073589</v>
      </c>
      <c r="D106" s="19">
        <f t="shared" si="2"/>
        <v>68240.555492408996</v>
      </c>
    </row>
    <row r="107" spans="1:4" x14ac:dyDescent="0.5">
      <c r="A107">
        <v>83</v>
      </c>
      <c r="B107" s="18">
        <v>1391.6255957985479</v>
      </c>
      <c r="C107" s="18">
        <v>-268.62559579854792</v>
      </c>
      <c r="D107" s="19">
        <f t="shared" si="2"/>
        <v>72159.710718124843</v>
      </c>
    </row>
    <row r="108" spans="1:4" x14ac:dyDescent="0.5">
      <c r="A108">
        <v>84</v>
      </c>
      <c r="B108" s="18">
        <v>1392.0222584897372</v>
      </c>
      <c r="C108" s="18">
        <v>-266.02225848973717</v>
      </c>
      <c r="D108" s="19">
        <f t="shared" si="2"/>
        <v>70767.842011980538</v>
      </c>
    </row>
    <row r="109" spans="1:4" x14ac:dyDescent="0.5">
      <c r="A109">
        <v>85</v>
      </c>
      <c r="B109" s="18">
        <v>1392.4189211809262</v>
      </c>
      <c r="C109" s="18">
        <v>-234.41892118092619</v>
      </c>
      <c r="D109" s="19">
        <f t="shared" si="2"/>
        <v>54952.230607629288</v>
      </c>
    </row>
    <row r="110" spans="1:4" x14ac:dyDescent="0.5">
      <c r="A110">
        <v>86</v>
      </c>
      <c r="B110" s="18">
        <v>1392.8155838721152</v>
      </c>
      <c r="C110" s="18">
        <v>-117.81558387211521</v>
      </c>
      <c r="D110" s="19">
        <f t="shared" si="2"/>
        <v>13880.511803127414</v>
      </c>
    </row>
    <row r="111" spans="1:4" x14ac:dyDescent="0.5">
      <c r="A111">
        <v>87</v>
      </c>
      <c r="B111" s="18">
        <v>1393.2122465633042</v>
      </c>
      <c r="C111" s="18">
        <v>551.78775343669577</v>
      </c>
      <c r="D111" s="19">
        <f t="shared" si="2"/>
        <v>304469.72484271578</v>
      </c>
    </row>
    <row r="112" spans="1:4" x14ac:dyDescent="0.5">
      <c r="A112">
        <v>88</v>
      </c>
      <c r="B112" s="18">
        <v>1393.6089092544935</v>
      </c>
      <c r="C112" s="18">
        <v>1593.3910907455065</v>
      </c>
      <c r="D112" s="19">
        <f t="shared" si="2"/>
        <v>2538895.1680671549</v>
      </c>
    </row>
    <row r="113" spans="1:4" x14ac:dyDescent="0.5">
      <c r="A113">
        <v>89</v>
      </c>
      <c r="B113" s="18">
        <v>1394.0055719456825</v>
      </c>
      <c r="C113" s="18">
        <v>-366.0055719456825</v>
      </c>
      <c r="D113" s="19">
        <f t="shared" si="2"/>
        <v>133960.07869528618</v>
      </c>
    </row>
    <row r="114" spans="1:4" x14ac:dyDescent="0.5">
      <c r="A114">
        <v>90</v>
      </c>
      <c r="B114" s="18">
        <v>1394.4022346368715</v>
      </c>
      <c r="C114" s="18">
        <v>-316.40223463687153</v>
      </c>
      <c r="D114" s="19">
        <f t="shared" si="2"/>
        <v>100110.3740832059</v>
      </c>
    </row>
    <row r="115" spans="1:4" x14ac:dyDescent="0.5">
      <c r="A115">
        <v>91</v>
      </c>
      <c r="B115" s="18">
        <v>1394.7988973280608</v>
      </c>
      <c r="C115" s="18">
        <v>-144.79889732806078</v>
      </c>
      <c r="D115" s="19">
        <f t="shared" si="2"/>
        <v>20966.720667422287</v>
      </c>
    </row>
    <row r="116" spans="1:4" x14ac:dyDescent="0.5">
      <c r="A116">
        <v>92</v>
      </c>
      <c r="B116" s="18">
        <v>1395.1955600192498</v>
      </c>
      <c r="C116" s="18">
        <v>-278.1955600192498</v>
      </c>
      <c r="D116" s="19">
        <f t="shared" si="2"/>
        <v>77392.769614424018</v>
      </c>
    </row>
    <row r="117" spans="1:4" x14ac:dyDescent="0.5">
      <c r="A117">
        <v>93</v>
      </c>
      <c r="B117" s="18">
        <v>1395.5922227104388</v>
      </c>
      <c r="C117" s="18">
        <v>-269.59222271043882</v>
      </c>
      <c r="D117" s="19">
        <f t="shared" si="2"/>
        <v>72679.966545954841</v>
      </c>
    </row>
    <row r="118" spans="1:4" x14ac:dyDescent="0.5">
      <c r="A118">
        <v>94</v>
      </c>
      <c r="B118" s="18">
        <v>1395.9888854016278</v>
      </c>
      <c r="C118" s="18">
        <v>-329.98888540162784</v>
      </c>
      <c r="D118" s="19">
        <f t="shared" si="2"/>
        <v>108892.66448860867</v>
      </c>
    </row>
    <row r="119" spans="1:4" x14ac:dyDescent="0.5">
      <c r="A119">
        <v>95</v>
      </c>
      <c r="B119" s="18">
        <v>1396.3855480928171</v>
      </c>
      <c r="C119" s="18">
        <v>-280.38554809281709</v>
      </c>
      <c r="D119" s="19">
        <f t="shared" si="2"/>
        <v>78616.055579309439</v>
      </c>
    </row>
    <row r="120" spans="1:4" x14ac:dyDescent="0.5">
      <c r="A120">
        <v>96</v>
      </c>
      <c r="B120" s="18">
        <v>1396.7822107840061</v>
      </c>
      <c r="C120" s="18">
        <v>-241.78221078400611</v>
      </c>
      <c r="D120" s="19">
        <f t="shared" si="2"/>
        <v>58458.637451601564</v>
      </c>
    </row>
    <row r="121" spans="1:4" x14ac:dyDescent="0.5">
      <c r="A121">
        <v>97</v>
      </c>
      <c r="B121" s="18">
        <v>1397.1788734751951</v>
      </c>
      <c r="C121" s="18">
        <v>-225.17887347519513</v>
      </c>
      <c r="D121" s="19">
        <f t="shared" si="2"/>
        <v>50705.525059557935</v>
      </c>
    </row>
    <row r="122" spans="1:4" x14ac:dyDescent="0.5">
      <c r="A122">
        <v>98</v>
      </c>
      <c r="B122" s="18">
        <v>1397.5755361663844</v>
      </c>
      <c r="C122" s="18">
        <v>-47.575536166384381</v>
      </c>
      <c r="D122" s="19">
        <f t="shared" si="2"/>
        <v>2263.4316415189483</v>
      </c>
    </row>
    <row r="123" spans="1:4" x14ac:dyDescent="0.5">
      <c r="A123">
        <v>99</v>
      </c>
      <c r="B123" s="18">
        <v>1397.9721988575734</v>
      </c>
      <c r="C123" s="18">
        <v>756.0278011424266</v>
      </c>
      <c r="D123" s="19">
        <f t="shared" si="2"/>
        <v>571578.03610025253</v>
      </c>
    </row>
    <row r="124" spans="1:4" x14ac:dyDescent="0.5">
      <c r="A124">
        <v>100</v>
      </c>
      <c r="B124" s="18">
        <v>1398.3688615487624</v>
      </c>
      <c r="C124" s="18">
        <v>1896.6311384512376</v>
      </c>
      <c r="D124" s="19">
        <f t="shared" si="2"/>
        <v>3597209.6753428373</v>
      </c>
    </row>
    <row r="125" spans="1:4" x14ac:dyDescent="0.5">
      <c r="A125">
        <v>101</v>
      </c>
      <c r="B125" s="18">
        <v>1398.7655242399514</v>
      </c>
      <c r="C125" s="18">
        <v>-379.76552423995145</v>
      </c>
      <c r="D125" s="19">
        <f t="shared" si="2"/>
        <v>144221.85340124514</v>
      </c>
    </row>
    <row r="126" spans="1:4" x14ac:dyDescent="0.5">
      <c r="A126">
        <v>102</v>
      </c>
      <c r="B126" s="18">
        <v>1399.1621869311407</v>
      </c>
      <c r="C126" s="18">
        <v>-309.1621869311407</v>
      </c>
      <c r="D126" s="19">
        <f t="shared" si="2"/>
        <v>95581.257828045578</v>
      </c>
    </row>
    <row r="127" spans="1:4" x14ac:dyDescent="0.5">
      <c r="A127">
        <v>103</v>
      </c>
      <c r="B127" s="18">
        <v>1399.5588496223297</v>
      </c>
      <c r="C127" s="18">
        <v>-179.55884962232972</v>
      </c>
      <c r="D127" s="19">
        <f t="shared" si="2"/>
        <v>32241.380477694416</v>
      </c>
    </row>
    <row r="128" spans="1:4" x14ac:dyDescent="0.5">
      <c r="A128">
        <v>104</v>
      </c>
      <c r="B128" s="18">
        <v>1399.9555123135187</v>
      </c>
      <c r="C128" s="18">
        <v>-197.95551231351874</v>
      </c>
      <c r="D128" s="19">
        <f t="shared" si="2"/>
        <v>39186.384855307668</v>
      </c>
    </row>
    <row r="129" spans="1:4" x14ac:dyDescent="0.5">
      <c r="A129">
        <v>105</v>
      </c>
      <c r="B129" s="18">
        <v>1400.352175004708</v>
      </c>
      <c r="C129" s="18">
        <v>-225.35217500470799</v>
      </c>
      <c r="D129" s="19">
        <f t="shared" si="2"/>
        <v>50783.602779352535</v>
      </c>
    </row>
    <row r="130" spans="1:4" x14ac:dyDescent="0.5">
      <c r="A130">
        <v>106</v>
      </c>
      <c r="B130" s="18">
        <v>1400.748837695897</v>
      </c>
      <c r="C130" s="18">
        <v>-314.74883769589701</v>
      </c>
      <c r="D130" s="19">
        <f t="shared" si="2"/>
        <v>99066.830830918116</v>
      </c>
    </row>
    <row r="131" spans="1:4" x14ac:dyDescent="0.5">
      <c r="A131">
        <v>107</v>
      </c>
      <c r="B131" s="18">
        <v>1401.145500387086</v>
      </c>
      <c r="C131" s="18">
        <v>-217.14550038708603</v>
      </c>
      <c r="D131" s="19">
        <f t="shared" si="2"/>
        <v>47152.16833835798</v>
      </c>
    </row>
    <row r="132" spans="1:4" x14ac:dyDescent="0.5">
      <c r="A132">
        <v>108</v>
      </c>
      <c r="B132" s="18">
        <v>1401.5421630782751</v>
      </c>
      <c r="C132" s="18">
        <v>-214.54216307827505</v>
      </c>
      <c r="D132" s="19">
        <f t="shared" si="2"/>
        <v>46028.339738305171</v>
      </c>
    </row>
    <row r="133" spans="1:4" x14ac:dyDescent="0.5">
      <c r="A133">
        <v>109</v>
      </c>
      <c r="B133" s="18">
        <v>1401.9388257694643</v>
      </c>
      <c r="C133" s="18">
        <v>-149.9388257694643</v>
      </c>
      <c r="D133" s="19">
        <f t="shared" si="2"/>
        <v>22481.651473125774</v>
      </c>
    </row>
    <row r="134" spans="1:4" x14ac:dyDescent="0.5">
      <c r="A134">
        <v>110</v>
      </c>
      <c r="B134" s="18">
        <v>1402.3354884606533</v>
      </c>
      <c r="C134" s="18">
        <v>-46.335488460653323</v>
      </c>
      <c r="D134" s="19">
        <f t="shared" si="2"/>
        <v>2146.9774908873374</v>
      </c>
    </row>
    <row r="135" spans="1:4" x14ac:dyDescent="0.5">
      <c r="A135">
        <v>111</v>
      </c>
      <c r="B135" s="18">
        <v>1402.7321511518423</v>
      </c>
      <c r="C135" s="18">
        <v>734.26784884815766</v>
      </c>
      <c r="D135" s="19">
        <f t="shared" si="2"/>
        <v>539149.27385210095</v>
      </c>
    </row>
    <row r="136" spans="1:4" x14ac:dyDescent="0.5">
      <c r="A136">
        <v>112</v>
      </c>
      <c r="B136" s="18">
        <v>1403.1288138430316</v>
      </c>
      <c r="C136" s="18">
        <v>2097.8711861569682</v>
      </c>
      <c r="D136" s="19">
        <f t="shared" si="2"/>
        <v>4401063.5137076443</v>
      </c>
    </row>
    <row r="137" spans="1:4" x14ac:dyDescent="0.5">
      <c r="A137">
        <v>113</v>
      </c>
      <c r="B137" s="18">
        <v>1403.5254765342206</v>
      </c>
      <c r="C137" s="18">
        <v>-277.52547653422062</v>
      </c>
      <c r="D137" s="19">
        <f t="shared" si="2"/>
        <v>77020.390125546241</v>
      </c>
    </row>
    <row r="138" spans="1:4" x14ac:dyDescent="0.5">
      <c r="A138">
        <v>114</v>
      </c>
      <c r="B138" s="18">
        <v>1403.9221392254096</v>
      </c>
      <c r="C138" s="18">
        <v>-248.92213922540964</v>
      </c>
      <c r="D138" s="19">
        <f t="shared" si="2"/>
        <v>61962.23139655422</v>
      </c>
    </row>
    <row r="139" spans="1:4" x14ac:dyDescent="0.5">
      <c r="A139">
        <v>115</v>
      </c>
      <c r="B139" s="18">
        <v>1404.3188019165987</v>
      </c>
      <c r="C139" s="18">
        <v>-86.318801916598659</v>
      </c>
      <c r="D139" s="19">
        <f t="shared" si="2"/>
        <v>7450.9355643169965</v>
      </c>
    </row>
    <row r="140" spans="1:4" x14ac:dyDescent="0.5">
      <c r="A140">
        <v>116</v>
      </c>
      <c r="B140" s="18">
        <v>1404.7154646077879</v>
      </c>
      <c r="C140" s="18">
        <v>-185.71546460778791</v>
      </c>
      <c r="D140" s="19">
        <f t="shared" si="2"/>
        <v>34490.233794486521</v>
      </c>
    </row>
    <row r="141" spans="1:4" x14ac:dyDescent="0.5">
      <c r="A141">
        <v>117</v>
      </c>
      <c r="B141" s="18">
        <v>1405.1121272989769</v>
      </c>
      <c r="C141" s="18">
        <v>-175.11212729897693</v>
      </c>
      <c r="D141" s="19">
        <f t="shared" si="2"/>
        <v>30664.257127173099</v>
      </c>
    </row>
    <row r="142" spans="1:4" x14ac:dyDescent="0.5">
      <c r="A142">
        <v>118</v>
      </c>
      <c r="B142" s="18">
        <v>1405.508789990166</v>
      </c>
      <c r="C142" s="18">
        <v>-254.50878999016595</v>
      </c>
      <c r="D142" s="19">
        <f t="shared" si="2"/>
        <v>64774.724182258396</v>
      </c>
    </row>
    <row r="143" spans="1:4" x14ac:dyDescent="0.5">
      <c r="A143">
        <v>119</v>
      </c>
      <c r="B143" s="18">
        <v>1405.9054526813552</v>
      </c>
      <c r="C143" s="18">
        <v>-218.9054526813552</v>
      </c>
      <c r="D143" s="19">
        <f t="shared" si="2"/>
        <v>47919.597213629044</v>
      </c>
    </row>
    <row r="144" spans="1:4" x14ac:dyDescent="0.5">
      <c r="A144">
        <v>120</v>
      </c>
      <c r="B144" s="18">
        <v>1406.3021153725442</v>
      </c>
      <c r="C144" s="18">
        <v>-213.30211537254422</v>
      </c>
      <c r="D144" s="19">
        <f t="shared" si="2"/>
        <v>45497.792422402163</v>
      </c>
    </row>
    <row r="145" spans="1:4" x14ac:dyDescent="0.5">
      <c r="A145">
        <v>121</v>
      </c>
      <c r="B145" s="18">
        <v>1406.6987780637332</v>
      </c>
      <c r="C145" s="18">
        <v>-128.69877806373324</v>
      </c>
      <c r="D145" s="19">
        <f t="shared" si="2"/>
        <v>16563.375475098066</v>
      </c>
    </row>
    <row r="146" spans="1:4" x14ac:dyDescent="0.5">
      <c r="A146">
        <v>122</v>
      </c>
      <c r="B146" s="18">
        <v>1407.0954407549223</v>
      </c>
      <c r="C146" s="18">
        <v>19.904559245077735</v>
      </c>
      <c r="D146" s="19">
        <f t="shared" si="2"/>
        <v>396.19147874080954</v>
      </c>
    </row>
    <row r="147" spans="1:4" x14ac:dyDescent="0.5">
      <c r="A147">
        <v>123</v>
      </c>
      <c r="B147" s="18">
        <v>1407.4921034461115</v>
      </c>
      <c r="C147" s="18">
        <v>754.50789655388849</v>
      </c>
      <c r="D147" s="19">
        <f t="shared" si="2"/>
        <v>569282.16596217325</v>
      </c>
    </row>
    <row r="148" spans="1:4" x14ac:dyDescent="0.5">
      <c r="A148">
        <v>124</v>
      </c>
      <c r="B148" s="18">
        <v>1407.8887661373005</v>
      </c>
      <c r="C148" s="18">
        <v>2155.1112338626995</v>
      </c>
      <c r="D148" s="19">
        <f t="shared" si="2"/>
        <v>4644504.4303212073</v>
      </c>
    </row>
    <row r="149" spans="1:4" x14ac:dyDescent="0.5">
      <c r="A149">
        <v>125</v>
      </c>
      <c r="B149" s="18">
        <v>1408.2854288284896</v>
      </c>
      <c r="C149" s="18">
        <v>-220.28542882848956</v>
      </c>
      <c r="D149" s="19">
        <f t="shared" si="2"/>
        <v>48525.670154151536</v>
      </c>
    </row>
    <row r="150" spans="1:4" x14ac:dyDescent="0.5">
      <c r="A150">
        <v>126</v>
      </c>
      <c r="B150" s="18">
        <v>1408.6820915196786</v>
      </c>
      <c r="C150" s="18">
        <v>-191.68209151967858</v>
      </c>
      <c r="D150" s="19">
        <f t="shared" si="2"/>
        <v>36742.024209358431</v>
      </c>
    </row>
    <row r="151" spans="1:4" x14ac:dyDescent="0.5">
      <c r="A151">
        <v>127</v>
      </c>
      <c r="B151" s="18">
        <v>1409.0787542108678</v>
      </c>
      <c r="C151" s="18">
        <v>-39.078754210867828</v>
      </c>
      <c r="D151" s="19">
        <f t="shared" si="2"/>
        <v>1527.1490306734199</v>
      </c>
    </row>
    <row r="152" spans="1:4" x14ac:dyDescent="0.5">
      <c r="A152">
        <v>128</v>
      </c>
      <c r="B152" s="18">
        <v>1409.4754169020568</v>
      </c>
      <c r="C152" s="18">
        <v>-163.47541690205685</v>
      </c>
      <c r="D152" s="19">
        <f t="shared" si="2"/>
        <v>26724.211931301295</v>
      </c>
    </row>
    <row r="153" spans="1:4" x14ac:dyDescent="0.5">
      <c r="A153">
        <v>129</v>
      </c>
      <c r="B153" s="18">
        <v>1409.8720795932459</v>
      </c>
      <c r="C153" s="18">
        <v>-170.87207959324587</v>
      </c>
      <c r="D153" s="19">
        <f t="shared" si="2"/>
        <v>29197.267584520552</v>
      </c>
    </row>
    <row r="154" spans="1:4" x14ac:dyDescent="0.5">
      <c r="A154">
        <v>130</v>
      </c>
      <c r="B154" s="18">
        <v>1410.2687422844351</v>
      </c>
      <c r="C154" s="18">
        <v>-226.26874228443512</v>
      </c>
      <c r="D154" s="19">
        <f t="shared" ref="D154:D203" si="3">C154*C154</f>
        <v>51197.543734980121</v>
      </c>
    </row>
    <row r="155" spans="1:4" x14ac:dyDescent="0.5">
      <c r="A155">
        <v>131</v>
      </c>
      <c r="B155" s="18">
        <v>1410.6654049756241</v>
      </c>
      <c r="C155" s="18">
        <v>-175.66540497562414</v>
      </c>
      <c r="D155" s="19">
        <f t="shared" si="3"/>
        <v>30858.334505250034</v>
      </c>
    </row>
    <row r="156" spans="1:4" x14ac:dyDescent="0.5">
      <c r="A156">
        <v>132</v>
      </c>
      <c r="B156" s="18">
        <v>1411.0620676668132</v>
      </c>
      <c r="C156" s="18">
        <v>-176.06206766681316</v>
      </c>
      <c r="D156" s="19">
        <f t="shared" si="3"/>
        <v>30997.851671113498</v>
      </c>
    </row>
    <row r="157" spans="1:4" x14ac:dyDescent="0.5">
      <c r="A157">
        <v>133</v>
      </c>
      <c r="B157" s="18">
        <v>1411.4587303580022</v>
      </c>
      <c r="C157" s="18">
        <v>-100.45873035800219</v>
      </c>
      <c r="D157" s="19">
        <f t="shared" si="3"/>
        <v>10091.95650514179</v>
      </c>
    </row>
    <row r="158" spans="1:4" x14ac:dyDescent="0.5">
      <c r="A158">
        <v>134</v>
      </c>
      <c r="B158" s="18">
        <v>1411.8553930491914</v>
      </c>
      <c r="C158" s="18">
        <v>11.144606950808566</v>
      </c>
      <c r="D158" s="19">
        <f t="shared" si="3"/>
        <v>124.20226408801059</v>
      </c>
    </row>
    <row r="159" spans="1:4" x14ac:dyDescent="0.5">
      <c r="A159">
        <v>135</v>
      </c>
      <c r="B159" s="18">
        <v>1412.2520557403805</v>
      </c>
      <c r="C159" s="18">
        <v>814.74794425961954</v>
      </c>
      <c r="D159" s="19">
        <f t="shared" si="3"/>
        <v>663814.2126752761</v>
      </c>
    </row>
    <row r="160" spans="1:4" x14ac:dyDescent="0.5">
      <c r="A160">
        <v>136</v>
      </c>
      <c r="B160" s="18">
        <v>1412.6487184315695</v>
      </c>
      <c r="C160" s="18">
        <v>2009.3512815684305</v>
      </c>
      <c r="D160" s="19">
        <f t="shared" si="3"/>
        <v>4037492.572740694</v>
      </c>
    </row>
    <row r="161" spans="1:4" x14ac:dyDescent="0.5">
      <c r="A161">
        <v>137</v>
      </c>
      <c r="B161" s="18">
        <v>1413.0453811227587</v>
      </c>
      <c r="C161" s="18">
        <v>-235.04538112275873</v>
      </c>
      <c r="D161" s="19">
        <f t="shared" si="3"/>
        <v>55246.331187142903</v>
      </c>
    </row>
    <row r="162" spans="1:4" x14ac:dyDescent="0.5">
      <c r="A162">
        <v>138</v>
      </c>
      <c r="B162" s="18">
        <v>1413.4420438139477</v>
      </c>
      <c r="C162" s="18">
        <v>-236.44204381394775</v>
      </c>
      <c r="D162" s="19">
        <f t="shared" si="3"/>
        <v>55904.840082916788</v>
      </c>
    </row>
    <row r="163" spans="1:4" x14ac:dyDescent="0.5">
      <c r="A163">
        <v>139</v>
      </c>
      <c r="B163" s="18">
        <v>1413.8387065051368</v>
      </c>
      <c r="C163" s="18">
        <v>-63.83870650513677</v>
      </c>
      <c r="D163" s="19">
        <f t="shared" si="3"/>
        <v>4075.3804482489918</v>
      </c>
    </row>
    <row r="164" spans="1:4" x14ac:dyDescent="0.5">
      <c r="A164">
        <v>140</v>
      </c>
      <c r="B164" s="18">
        <v>1414.2353691963258</v>
      </c>
      <c r="C164" s="18">
        <v>-140.23536919632579</v>
      </c>
      <c r="D164" s="19">
        <f t="shared" si="3"/>
        <v>19665.958773629802</v>
      </c>
    </row>
    <row r="165" spans="1:4" x14ac:dyDescent="0.5">
      <c r="A165">
        <v>141</v>
      </c>
      <c r="B165" s="18">
        <v>1414.632031887515</v>
      </c>
      <c r="C165" s="18">
        <v>-171.63203188751504</v>
      </c>
      <c r="D165" s="19">
        <f t="shared" si="3"/>
        <v>29457.55436983698</v>
      </c>
    </row>
    <row r="166" spans="1:4" x14ac:dyDescent="0.5">
      <c r="A166">
        <v>142</v>
      </c>
      <c r="B166" s="18">
        <v>1415.0286945787041</v>
      </c>
      <c r="C166" s="18">
        <v>-241.02869457870406</v>
      </c>
      <c r="D166" s="19">
        <f t="shared" si="3"/>
        <v>58094.831610314206</v>
      </c>
    </row>
    <row r="167" spans="1:4" x14ac:dyDescent="0.5">
      <c r="A167">
        <v>143</v>
      </c>
      <c r="B167" s="18">
        <v>1415.4253572698931</v>
      </c>
      <c r="C167" s="18">
        <v>-226.42535726989308</v>
      </c>
      <c r="D167" s="19">
        <f t="shared" si="3"/>
        <v>51268.442414798723</v>
      </c>
    </row>
    <row r="168" spans="1:4" x14ac:dyDescent="0.5">
      <c r="A168">
        <v>144</v>
      </c>
      <c r="B168" s="18">
        <v>1415.8220199610823</v>
      </c>
      <c r="C168" s="18">
        <v>-177.82201996108233</v>
      </c>
      <c r="D168" s="19">
        <f t="shared" si="3"/>
        <v>31620.670783039564</v>
      </c>
    </row>
    <row r="169" spans="1:4" x14ac:dyDescent="0.5">
      <c r="A169">
        <v>145</v>
      </c>
      <c r="B169" s="18">
        <v>1416.2186826522714</v>
      </c>
      <c r="C169" s="18">
        <v>-73.218682652271355</v>
      </c>
      <c r="D169" s="19">
        <f t="shared" si="3"/>
        <v>5360.9754893340223</v>
      </c>
    </row>
    <row r="170" spans="1:4" x14ac:dyDescent="0.5">
      <c r="A170">
        <v>146</v>
      </c>
      <c r="B170" s="18">
        <v>1416.6153453434604</v>
      </c>
      <c r="C170" s="18">
        <v>22.384654656539624</v>
      </c>
      <c r="D170" s="19">
        <f t="shared" si="3"/>
        <v>501.07276409254109</v>
      </c>
    </row>
    <row r="171" spans="1:4" x14ac:dyDescent="0.5">
      <c r="A171">
        <v>147</v>
      </c>
      <c r="B171" s="18">
        <v>1417.0120080346494</v>
      </c>
      <c r="C171" s="18">
        <v>811.9879919653506</v>
      </c>
      <c r="D171" s="19">
        <f t="shared" si="3"/>
        <v>659324.49909592222</v>
      </c>
    </row>
    <row r="172" spans="1:4" x14ac:dyDescent="0.5">
      <c r="A172">
        <v>148</v>
      </c>
      <c r="B172" s="18">
        <v>1417.4086707258386</v>
      </c>
      <c r="C172" s="18">
        <v>1823.5913292741614</v>
      </c>
      <c r="D172" s="19">
        <f t="shared" si="3"/>
        <v>3325485.336203903</v>
      </c>
    </row>
    <row r="173" spans="1:4" x14ac:dyDescent="0.5">
      <c r="A173">
        <v>149</v>
      </c>
      <c r="B173" s="18">
        <v>1417.8053334170277</v>
      </c>
      <c r="C173" s="18">
        <v>-237.80533341702767</v>
      </c>
      <c r="D173" s="19">
        <f t="shared" si="3"/>
        <v>56551.376601583695</v>
      </c>
    </row>
    <row r="174" spans="1:4" x14ac:dyDescent="0.5">
      <c r="A174">
        <v>150</v>
      </c>
      <c r="B174" s="18">
        <v>1418.2019961082167</v>
      </c>
      <c r="C174" s="18">
        <v>-196.20199610821669</v>
      </c>
      <c r="D174" s="19">
        <f t="shared" si="3"/>
        <v>38495.223276848679</v>
      </c>
    </row>
    <row r="175" spans="1:4" x14ac:dyDescent="0.5">
      <c r="A175">
        <v>151</v>
      </c>
      <c r="B175" s="18">
        <v>1418.5986587994057</v>
      </c>
      <c r="C175" s="18">
        <v>289.40134120059429</v>
      </c>
      <c r="D175" s="19">
        <f t="shared" si="3"/>
        <v>83753.136288702794</v>
      </c>
    </row>
    <row r="176" spans="1:4" x14ac:dyDescent="0.5">
      <c r="A176">
        <v>152</v>
      </c>
      <c r="B176" s="18">
        <v>1418.995321490595</v>
      </c>
      <c r="C176" s="18">
        <v>-74.995321490594961</v>
      </c>
      <c r="D176" s="19">
        <f t="shared" si="3"/>
        <v>5624.2982454776948</v>
      </c>
    </row>
    <row r="177" spans="1:4" x14ac:dyDescent="0.5">
      <c r="A177">
        <v>153</v>
      </c>
      <c r="B177" s="18">
        <v>1419.391984181784</v>
      </c>
      <c r="C177" s="18">
        <v>8.6080158182160176</v>
      </c>
      <c r="D177" s="19">
        <f t="shared" si="3"/>
        <v>74.097936326657177</v>
      </c>
    </row>
    <row r="178" spans="1:4" x14ac:dyDescent="0.5">
      <c r="A178">
        <v>154</v>
      </c>
      <c r="B178" s="18">
        <v>1419.788646872973</v>
      </c>
      <c r="C178" s="18">
        <v>-170.788646872973</v>
      </c>
      <c r="D178" s="19">
        <f t="shared" si="3"/>
        <v>29168.761900701073</v>
      </c>
    </row>
    <row r="179" spans="1:4" x14ac:dyDescent="0.5">
      <c r="A179">
        <v>155</v>
      </c>
      <c r="B179" s="18">
        <v>1420.1853095641623</v>
      </c>
      <c r="C179" s="18">
        <v>-381.18530956416225</v>
      </c>
      <c r="D179" s="19">
        <f t="shared" si="3"/>
        <v>145302.2402275262</v>
      </c>
    </row>
    <row r="180" spans="1:4" x14ac:dyDescent="0.5">
      <c r="A180">
        <v>156</v>
      </c>
      <c r="B180" s="18">
        <v>1420.5819722553513</v>
      </c>
      <c r="C180" s="18">
        <v>-329.58197225535127</v>
      </c>
      <c r="D180" s="19">
        <f t="shared" si="3"/>
        <v>108624.27643572714</v>
      </c>
    </row>
    <row r="181" spans="1:4" x14ac:dyDescent="0.5">
      <c r="A181">
        <v>157</v>
      </c>
      <c r="B181" s="18">
        <v>1420.9786349465403</v>
      </c>
      <c r="C181" s="18">
        <v>-248.9786349465403</v>
      </c>
      <c r="D181" s="19">
        <f t="shared" si="3"/>
        <v>61990.360659842576</v>
      </c>
    </row>
    <row r="182" spans="1:4" x14ac:dyDescent="0.5">
      <c r="A182">
        <v>158</v>
      </c>
      <c r="B182" s="18">
        <v>1421.3752976377293</v>
      </c>
      <c r="C182" s="18">
        <v>-147.37529763772932</v>
      </c>
      <c r="D182" s="19">
        <f t="shared" si="3"/>
        <v>21719.478353809303</v>
      </c>
    </row>
    <row r="183" spans="1:4" x14ac:dyDescent="0.5">
      <c r="A183">
        <v>159</v>
      </c>
      <c r="B183" s="18">
        <v>1421.7719603289186</v>
      </c>
      <c r="C183" s="18">
        <v>568.22803967108143</v>
      </c>
      <c r="D183" s="19">
        <f t="shared" si="3"/>
        <v>322883.10506844008</v>
      </c>
    </row>
    <row r="184" spans="1:4" x14ac:dyDescent="0.5">
      <c r="A184">
        <v>160</v>
      </c>
      <c r="B184" s="18">
        <v>1422.1686230201076</v>
      </c>
      <c r="C184" s="18">
        <v>712.83137697989241</v>
      </c>
      <c r="D184" s="19">
        <f t="shared" si="3"/>
        <v>508128.57200704952</v>
      </c>
    </row>
    <row r="185" spans="1:4" x14ac:dyDescent="0.5">
      <c r="A185">
        <v>161</v>
      </c>
      <c r="B185" s="18">
        <v>1422.5652857112966</v>
      </c>
      <c r="C185" s="18">
        <v>-306.56528571129661</v>
      </c>
      <c r="D185" s="19">
        <f t="shared" si="3"/>
        <v>93982.274403248928</v>
      </c>
    </row>
    <row r="186" spans="1:4" x14ac:dyDescent="0.5">
      <c r="A186">
        <v>162</v>
      </c>
      <c r="B186" s="18">
        <v>1422.9619484024859</v>
      </c>
      <c r="C186" s="18">
        <v>-349.96194840248586</v>
      </c>
      <c r="D186" s="19">
        <f t="shared" si="3"/>
        <v>122473.36532966417</v>
      </c>
    </row>
    <row r="187" spans="1:4" x14ac:dyDescent="0.5">
      <c r="A187">
        <v>163</v>
      </c>
      <c r="B187" s="18">
        <v>1423.3586110936749</v>
      </c>
      <c r="C187" s="18">
        <v>-176.35861109367488</v>
      </c>
      <c r="D187" s="19">
        <f t="shared" si="3"/>
        <v>31102.359706890064</v>
      </c>
    </row>
    <row r="188" spans="1:4" x14ac:dyDescent="0.5">
      <c r="A188">
        <v>164</v>
      </c>
      <c r="B188" s="18">
        <v>1423.7552737848639</v>
      </c>
      <c r="C188" s="18">
        <v>-282.7552737848639</v>
      </c>
      <c r="D188" s="19">
        <f t="shared" si="3"/>
        <v>79950.544853153348</v>
      </c>
    </row>
    <row r="189" spans="1:4" x14ac:dyDescent="0.5">
      <c r="A189">
        <v>165</v>
      </c>
      <c r="B189" s="18">
        <v>1424.1519364760529</v>
      </c>
      <c r="C189" s="18">
        <v>-208.15193647605292</v>
      </c>
      <c r="D189" s="19">
        <f t="shared" si="3"/>
        <v>43327.228658730775</v>
      </c>
    </row>
    <row r="190" spans="1:4" x14ac:dyDescent="0.5">
      <c r="A190">
        <v>166</v>
      </c>
      <c r="B190" s="18">
        <v>1424.5485991672422</v>
      </c>
      <c r="C190" s="18">
        <v>-270.54859916724217</v>
      </c>
      <c r="D190" s="19">
        <f t="shared" si="3"/>
        <v>73196.544511357075</v>
      </c>
    </row>
    <row r="191" spans="1:4" x14ac:dyDescent="0.5">
      <c r="A191">
        <v>167</v>
      </c>
      <c r="B191" s="18">
        <v>1424.9452618584312</v>
      </c>
      <c r="C191" s="18">
        <v>-264.94526185843119</v>
      </c>
      <c r="D191" s="19">
        <f t="shared" si="3"/>
        <v>70195.991781232675</v>
      </c>
    </row>
    <row r="192" spans="1:4" x14ac:dyDescent="0.5">
      <c r="A192">
        <v>168</v>
      </c>
      <c r="B192" s="18">
        <v>1425.3419245496202</v>
      </c>
      <c r="C192" s="18">
        <v>-177.34192454962022</v>
      </c>
      <c r="D192" s="19">
        <f t="shared" si="3"/>
        <v>31450.15820296319</v>
      </c>
    </row>
    <row r="193" spans="1:4" x14ac:dyDescent="0.5">
      <c r="A193">
        <v>169</v>
      </c>
      <c r="B193" s="18">
        <v>1425.7385872408095</v>
      </c>
      <c r="C193" s="18">
        <v>-193.73858724080947</v>
      </c>
      <c r="D193" s="19">
        <f t="shared" si="3"/>
        <v>37534.640186064738</v>
      </c>
    </row>
    <row r="194" spans="1:4" x14ac:dyDescent="0.5">
      <c r="A194">
        <v>170</v>
      </c>
      <c r="B194" s="18">
        <v>1426.1352499319985</v>
      </c>
      <c r="C194" s="18">
        <v>-44.135249931998487</v>
      </c>
      <c r="D194" s="19">
        <f t="shared" si="3"/>
        <v>1947.9202865599725</v>
      </c>
    </row>
    <row r="195" spans="1:4" x14ac:dyDescent="0.5">
      <c r="A195">
        <v>171</v>
      </c>
      <c r="B195" s="18">
        <v>1426.5319126231875</v>
      </c>
      <c r="C195" s="18">
        <v>600.46808737681249</v>
      </c>
      <c r="D195" s="19">
        <f t="shared" si="3"/>
        <v>360561.92395796732</v>
      </c>
    </row>
    <row r="196" spans="1:4" x14ac:dyDescent="0.5">
      <c r="A196">
        <v>172</v>
      </c>
      <c r="B196" s="18">
        <v>1426.9285753143765</v>
      </c>
      <c r="C196" s="18">
        <v>838.07142468562347</v>
      </c>
      <c r="D196" s="19">
        <f t="shared" si="3"/>
        <v>702363.71287459065</v>
      </c>
    </row>
    <row r="197" spans="1:4" x14ac:dyDescent="0.5">
      <c r="A197">
        <v>173</v>
      </c>
      <c r="B197" s="18">
        <v>1427.3252380055658</v>
      </c>
      <c r="C197" s="18">
        <v>-271.32523800556578</v>
      </c>
      <c r="D197" s="19">
        <f t="shared" si="3"/>
        <v>73617.384778776919</v>
      </c>
    </row>
    <row r="198" spans="1:4" x14ac:dyDescent="0.5">
      <c r="A198">
        <v>174</v>
      </c>
      <c r="B198" s="18">
        <v>1427.7219006967548</v>
      </c>
      <c r="C198" s="18">
        <v>-247.7219006967548</v>
      </c>
      <c r="D198" s="19">
        <f t="shared" si="3"/>
        <v>61366.140084812847</v>
      </c>
    </row>
    <row r="199" spans="1:4" x14ac:dyDescent="0.5">
      <c r="A199">
        <v>175</v>
      </c>
      <c r="B199" s="18">
        <v>1428.1185633879438</v>
      </c>
      <c r="C199" s="18">
        <v>-576.11856338794382</v>
      </c>
      <c r="D199" s="19">
        <f t="shared" si="3"/>
        <v>331912.59908018826</v>
      </c>
    </row>
    <row r="200" spans="1:4" x14ac:dyDescent="0.5">
      <c r="A200">
        <v>176</v>
      </c>
      <c r="B200" s="18">
        <v>1428.5152260791331</v>
      </c>
      <c r="C200" s="18">
        <v>-1071.5152260791331</v>
      </c>
      <c r="D200" s="19">
        <f t="shared" si="3"/>
        <v>1148144.8797194157</v>
      </c>
    </row>
    <row r="201" spans="1:4" x14ac:dyDescent="0.5">
      <c r="A201">
        <v>177</v>
      </c>
      <c r="B201" s="18">
        <v>1428.9118887703221</v>
      </c>
      <c r="C201" s="18">
        <v>-327.91188877032209</v>
      </c>
      <c r="D201" s="19">
        <f t="shared" si="3"/>
        <v>107526.20679692009</v>
      </c>
    </row>
    <row r="202" spans="1:4" x14ac:dyDescent="0.5">
      <c r="A202">
        <v>178</v>
      </c>
      <c r="B202" s="18">
        <v>1429.3085514615111</v>
      </c>
      <c r="C202" s="18">
        <v>-34.308551461511115</v>
      </c>
      <c r="D202" s="19">
        <f t="shared" si="3"/>
        <v>1177.0767033871564</v>
      </c>
    </row>
    <row r="203" spans="1:4" ht="18.600000000000001" thickBot="1" x14ac:dyDescent="0.55000000000000004">
      <c r="A203" s="12">
        <v>179</v>
      </c>
      <c r="B203" s="20">
        <v>1429.7052141527001</v>
      </c>
      <c r="C203" s="20">
        <v>-46.705214152700137</v>
      </c>
      <c r="D203" s="19">
        <f t="shared" si="3"/>
        <v>2181.3770290495813</v>
      </c>
    </row>
  </sheetData>
  <mergeCells count="1">
    <mergeCell ref="H23:I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F5AA-FA57-40BB-AB13-2F77FB6C6355}">
  <sheetPr>
    <tabColor theme="6" tint="-0.499984740745262"/>
  </sheetPr>
  <dimension ref="D2:G182"/>
  <sheetViews>
    <sheetView workbookViewId="0">
      <selection activeCell="N19" sqref="N19"/>
    </sheetView>
  </sheetViews>
  <sheetFormatPr defaultRowHeight="18" x14ac:dyDescent="0.5"/>
  <cols>
    <col min="7" max="7" width="12.21875" customWidth="1"/>
  </cols>
  <sheetData>
    <row r="2" spans="4:7" ht="18.600000000000001" thickBot="1" x14ac:dyDescent="0.55000000000000004"/>
    <row r="3" spans="4:7" ht="18.600000000000001" thickBot="1" x14ac:dyDescent="0.55000000000000004">
      <c r="D3" s="27" t="s">
        <v>186</v>
      </c>
      <c r="E3" s="37" t="s">
        <v>185</v>
      </c>
      <c r="F3" s="37" t="s">
        <v>187</v>
      </c>
      <c r="G3" s="28" t="s">
        <v>233</v>
      </c>
    </row>
    <row r="4" spans="4:7" x14ac:dyDescent="0.5">
      <c r="D4" s="52" t="s">
        <v>2</v>
      </c>
      <c r="E4" s="32">
        <v>1019</v>
      </c>
      <c r="F4" s="32">
        <v>1</v>
      </c>
      <c r="G4" s="53">
        <f>F4*F4</f>
        <v>1</v>
      </c>
    </row>
    <row r="5" spans="4:7" x14ac:dyDescent="0.5">
      <c r="D5" s="52" t="s">
        <v>3</v>
      </c>
      <c r="E5" s="32">
        <v>1229</v>
      </c>
      <c r="F5" s="32">
        <v>2</v>
      </c>
      <c r="G5" s="53">
        <f t="shared" ref="G5:G68" si="0">F5*F5</f>
        <v>4</v>
      </c>
    </row>
    <row r="6" spans="4:7" x14ac:dyDescent="0.5">
      <c r="D6" s="52" t="s">
        <v>4</v>
      </c>
      <c r="E6" s="32">
        <v>2120</v>
      </c>
      <c r="F6" s="32">
        <v>3</v>
      </c>
      <c r="G6" s="53">
        <f t="shared" si="0"/>
        <v>9</v>
      </c>
    </row>
    <row r="7" spans="4:7" x14ac:dyDescent="0.5">
      <c r="D7" s="52" t="s">
        <v>5</v>
      </c>
      <c r="E7" s="32">
        <v>3471</v>
      </c>
      <c r="F7" s="32">
        <v>4</v>
      </c>
      <c r="G7" s="53">
        <f t="shared" si="0"/>
        <v>16</v>
      </c>
    </row>
    <row r="8" spans="4:7" x14ac:dyDescent="0.5">
      <c r="D8" s="52" t="s">
        <v>6</v>
      </c>
      <c r="E8" s="32">
        <v>1063</v>
      </c>
      <c r="F8" s="32">
        <v>5</v>
      </c>
      <c r="G8" s="53">
        <f t="shared" si="0"/>
        <v>25</v>
      </c>
    </row>
    <row r="9" spans="4:7" x14ac:dyDescent="0.5">
      <c r="D9" s="52" t="s">
        <v>7</v>
      </c>
      <c r="E9" s="32">
        <v>1022</v>
      </c>
      <c r="F9" s="32">
        <v>6</v>
      </c>
      <c r="G9" s="53">
        <f t="shared" si="0"/>
        <v>36</v>
      </c>
    </row>
    <row r="10" spans="4:7" x14ac:dyDescent="0.5">
      <c r="D10" s="52" t="s">
        <v>8</v>
      </c>
      <c r="E10" s="32">
        <v>1117</v>
      </c>
      <c r="F10" s="32">
        <v>7</v>
      </c>
      <c r="G10" s="53">
        <f t="shared" si="0"/>
        <v>49</v>
      </c>
    </row>
    <row r="11" spans="4:7" x14ac:dyDescent="0.5">
      <c r="D11" s="52" t="s">
        <v>9</v>
      </c>
      <c r="E11" s="32">
        <v>1094</v>
      </c>
      <c r="F11" s="32">
        <v>8</v>
      </c>
      <c r="G11" s="53">
        <f t="shared" si="0"/>
        <v>64</v>
      </c>
    </row>
    <row r="12" spans="4:7" x14ac:dyDescent="0.5">
      <c r="D12" s="52" t="s">
        <v>10</v>
      </c>
      <c r="E12" s="32">
        <v>1040</v>
      </c>
      <c r="F12" s="32">
        <v>9</v>
      </c>
      <c r="G12" s="53">
        <f t="shared" si="0"/>
        <v>81</v>
      </c>
    </row>
    <row r="13" spans="4:7" x14ac:dyDescent="0.5">
      <c r="D13" s="52" t="s">
        <v>11</v>
      </c>
      <c r="E13" s="32">
        <v>1048</v>
      </c>
      <c r="F13" s="32">
        <v>10</v>
      </c>
      <c r="G13" s="53">
        <f t="shared" si="0"/>
        <v>100</v>
      </c>
    </row>
    <row r="14" spans="4:7" x14ac:dyDescent="0.5">
      <c r="D14" s="52" t="s">
        <v>12</v>
      </c>
      <c r="E14" s="32">
        <v>1070</v>
      </c>
      <c r="F14" s="32">
        <v>11</v>
      </c>
      <c r="G14" s="53">
        <f t="shared" si="0"/>
        <v>121</v>
      </c>
    </row>
    <row r="15" spans="4:7" x14ac:dyDescent="0.5">
      <c r="D15" s="52" t="s">
        <v>13</v>
      </c>
      <c r="E15" s="32">
        <v>1043</v>
      </c>
      <c r="F15" s="32">
        <v>12</v>
      </c>
      <c r="G15" s="53">
        <f t="shared" si="0"/>
        <v>144</v>
      </c>
    </row>
    <row r="16" spans="4:7" x14ac:dyDescent="0.5">
      <c r="D16" s="52" t="s">
        <v>14</v>
      </c>
      <c r="E16" s="32">
        <v>1086</v>
      </c>
      <c r="F16" s="32">
        <v>13</v>
      </c>
      <c r="G16" s="53">
        <f t="shared" si="0"/>
        <v>169</v>
      </c>
    </row>
    <row r="17" spans="4:7" x14ac:dyDescent="0.5">
      <c r="D17" s="52" t="s">
        <v>15</v>
      </c>
      <c r="E17" s="32">
        <v>1205</v>
      </c>
      <c r="F17" s="32">
        <v>14</v>
      </c>
      <c r="G17" s="53">
        <f t="shared" si="0"/>
        <v>196</v>
      </c>
    </row>
    <row r="18" spans="4:7" x14ac:dyDescent="0.5">
      <c r="D18" s="52" t="s">
        <v>16</v>
      </c>
      <c r="E18" s="32">
        <v>1933</v>
      </c>
      <c r="F18" s="32">
        <v>15</v>
      </c>
      <c r="G18" s="53">
        <f t="shared" si="0"/>
        <v>225</v>
      </c>
    </row>
    <row r="19" spans="4:7" x14ac:dyDescent="0.5">
      <c r="D19" s="52" t="s">
        <v>17</v>
      </c>
      <c r="E19" s="32">
        <v>3299</v>
      </c>
      <c r="F19" s="32">
        <v>16</v>
      </c>
      <c r="G19" s="53">
        <f t="shared" si="0"/>
        <v>256</v>
      </c>
    </row>
    <row r="20" spans="4:7" x14ac:dyDescent="0.5">
      <c r="D20" s="52" t="s">
        <v>18</v>
      </c>
      <c r="E20" s="32">
        <v>948</v>
      </c>
      <c r="F20" s="32">
        <v>17</v>
      </c>
      <c r="G20" s="53">
        <f t="shared" si="0"/>
        <v>289</v>
      </c>
    </row>
    <row r="21" spans="4:7" x14ac:dyDescent="0.5">
      <c r="D21" s="52" t="s">
        <v>19</v>
      </c>
      <c r="E21" s="32">
        <v>974</v>
      </c>
      <c r="F21" s="32">
        <v>18</v>
      </c>
      <c r="G21" s="53">
        <f t="shared" si="0"/>
        <v>324</v>
      </c>
    </row>
    <row r="22" spans="4:7" x14ac:dyDescent="0.5">
      <c r="D22" s="52" t="s">
        <v>20</v>
      </c>
      <c r="E22" s="32">
        <v>1188</v>
      </c>
      <c r="F22" s="32">
        <v>19</v>
      </c>
      <c r="G22" s="53">
        <f t="shared" si="0"/>
        <v>361</v>
      </c>
    </row>
    <row r="23" spans="4:7" x14ac:dyDescent="0.5">
      <c r="D23" s="52" t="s">
        <v>21</v>
      </c>
      <c r="E23" s="32">
        <v>1064</v>
      </c>
      <c r="F23" s="32">
        <v>20</v>
      </c>
      <c r="G23" s="53">
        <f t="shared" si="0"/>
        <v>400</v>
      </c>
    </row>
    <row r="24" spans="4:7" x14ac:dyDescent="0.5">
      <c r="D24" s="52" t="s">
        <v>22</v>
      </c>
      <c r="E24" s="32">
        <v>1050</v>
      </c>
      <c r="F24" s="32">
        <v>21</v>
      </c>
      <c r="G24" s="53">
        <f t="shared" si="0"/>
        <v>441</v>
      </c>
    </row>
    <row r="25" spans="4:7" x14ac:dyDescent="0.5">
      <c r="D25" s="52" t="s">
        <v>23</v>
      </c>
      <c r="E25" s="32">
        <v>1096</v>
      </c>
      <c r="F25" s="32">
        <v>22</v>
      </c>
      <c r="G25" s="53">
        <f t="shared" si="0"/>
        <v>484</v>
      </c>
    </row>
    <row r="26" spans="4:7" x14ac:dyDescent="0.5">
      <c r="D26" s="52" t="s">
        <v>24</v>
      </c>
      <c r="E26" s="32">
        <v>1102</v>
      </c>
      <c r="F26" s="32">
        <v>23</v>
      </c>
      <c r="G26" s="53">
        <f t="shared" si="0"/>
        <v>529</v>
      </c>
    </row>
    <row r="27" spans="4:7" x14ac:dyDescent="0.5">
      <c r="D27" s="52" t="s">
        <v>25</v>
      </c>
      <c r="E27" s="32">
        <v>1084</v>
      </c>
      <c r="F27" s="32">
        <v>24</v>
      </c>
      <c r="G27" s="53">
        <f t="shared" si="0"/>
        <v>576</v>
      </c>
    </row>
    <row r="28" spans="4:7" x14ac:dyDescent="0.5">
      <c r="D28" s="52" t="s">
        <v>26</v>
      </c>
      <c r="E28" s="32">
        <v>1102</v>
      </c>
      <c r="F28" s="32">
        <v>25</v>
      </c>
      <c r="G28" s="53">
        <f t="shared" si="0"/>
        <v>625</v>
      </c>
    </row>
    <row r="29" spans="4:7" x14ac:dyDescent="0.5">
      <c r="D29" s="52" t="s">
        <v>27</v>
      </c>
      <c r="E29" s="32">
        <v>1275</v>
      </c>
      <c r="F29" s="32">
        <v>26</v>
      </c>
      <c r="G29" s="53">
        <f t="shared" si="0"/>
        <v>676</v>
      </c>
    </row>
    <row r="30" spans="4:7" x14ac:dyDescent="0.5">
      <c r="D30" s="52" t="s">
        <v>28</v>
      </c>
      <c r="E30" s="32">
        <v>2208</v>
      </c>
      <c r="F30" s="32">
        <v>27</v>
      </c>
      <c r="G30" s="53">
        <f t="shared" si="0"/>
        <v>729</v>
      </c>
    </row>
    <row r="31" spans="4:7" x14ac:dyDescent="0.5">
      <c r="D31" s="52" t="s">
        <v>29</v>
      </c>
      <c r="E31" s="32">
        <v>3253</v>
      </c>
      <c r="F31" s="32">
        <v>28</v>
      </c>
      <c r="G31" s="53">
        <f t="shared" si="0"/>
        <v>784</v>
      </c>
    </row>
    <row r="32" spans="4:7" x14ac:dyDescent="0.5">
      <c r="D32" s="52" t="s">
        <v>30</v>
      </c>
      <c r="E32" s="32">
        <v>1045</v>
      </c>
      <c r="F32" s="32">
        <v>29</v>
      </c>
      <c r="G32" s="53">
        <f t="shared" si="0"/>
        <v>841</v>
      </c>
    </row>
    <row r="33" spans="4:7" x14ac:dyDescent="0.5">
      <c r="D33" s="52" t="s">
        <v>31</v>
      </c>
      <c r="E33" s="32">
        <v>1078</v>
      </c>
      <c r="F33" s="32">
        <v>30</v>
      </c>
      <c r="G33" s="53">
        <f t="shared" si="0"/>
        <v>900</v>
      </c>
    </row>
    <row r="34" spans="4:7" x14ac:dyDescent="0.5">
      <c r="D34" s="52" t="s">
        <v>32</v>
      </c>
      <c r="E34" s="32">
        <v>1185</v>
      </c>
      <c r="F34" s="32">
        <v>31</v>
      </c>
      <c r="G34" s="53">
        <f t="shared" si="0"/>
        <v>961</v>
      </c>
    </row>
    <row r="35" spans="4:7" x14ac:dyDescent="0.5">
      <c r="D35" s="52" t="s">
        <v>33</v>
      </c>
      <c r="E35" s="32">
        <v>1082</v>
      </c>
      <c r="F35" s="32">
        <v>32</v>
      </c>
      <c r="G35" s="53">
        <f t="shared" si="0"/>
        <v>1024</v>
      </c>
    </row>
    <row r="36" spans="4:7" x14ac:dyDescent="0.5">
      <c r="D36" s="52" t="s">
        <v>34</v>
      </c>
      <c r="E36" s="32">
        <v>1132</v>
      </c>
      <c r="F36" s="32">
        <v>33</v>
      </c>
      <c r="G36" s="53">
        <f t="shared" si="0"/>
        <v>1089</v>
      </c>
    </row>
    <row r="37" spans="4:7" x14ac:dyDescent="0.5">
      <c r="D37" s="52" t="s">
        <v>35</v>
      </c>
      <c r="E37" s="32">
        <v>1045</v>
      </c>
      <c r="F37" s="32">
        <v>34</v>
      </c>
      <c r="G37" s="53">
        <f t="shared" si="0"/>
        <v>1156</v>
      </c>
    </row>
    <row r="38" spans="4:7" x14ac:dyDescent="0.5">
      <c r="D38" s="52" t="s">
        <v>36</v>
      </c>
      <c r="E38" s="32">
        <v>1100</v>
      </c>
      <c r="F38" s="32">
        <v>35</v>
      </c>
      <c r="G38" s="53">
        <f t="shared" si="0"/>
        <v>1225</v>
      </c>
    </row>
    <row r="39" spans="4:7" x14ac:dyDescent="0.5">
      <c r="D39" s="52" t="s">
        <v>37</v>
      </c>
      <c r="E39" s="32">
        <v>1067</v>
      </c>
      <c r="F39" s="32">
        <v>36</v>
      </c>
      <c r="G39" s="53">
        <f t="shared" si="0"/>
        <v>1296</v>
      </c>
    </row>
    <row r="40" spans="4:7" x14ac:dyDescent="0.5">
      <c r="D40" s="52" t="s">
        <v>38</v>
      </c>
      <c r="E40" s="32">
        <v>1063</v>
      </c>
      <c r="F40" s="32">
        <v>37</v>
      </c>
      <c r="G40" s="53">
        <f t="shared" si="0"/>
        <v>1369</v>
      </c>
    </row>
    <row r="41" spans="4:7" x14ac:dyDescent="0.5">
      <c r="D41" s="52" t="s">
        <v>39</v>
      </c>
      <c r="E41" s="32">
        <v>1221</v>
      </c>
      <c r="F41" s="32">
        <v>38</v>
      </c>
      <c r="G41" s="53">
        <f t="shared" si="0"/>
        <v>1444</v>
      </c>
    </row>
    <row r="42" spans="4:7" x14ac:dyDescent="0.5">
      <c r="D42" s="52" t="s">
        <v>40</v>
      </c>
      <c r="E42" s="32">
        <v>1964</v>
      </c>
      <c r="F42" s="32">
        <v>39</v>
      </c>
      <c r="G42" s="53">
        <f t="shared" si="0"/>
        <v>1521</v>
      </c>
    </row>
    <row r="43" spans="4:7" x14ac:dyDescent="0.5">
      <c r="D43" s="52" t="s">
        <v>41</v>
      </c>
      <c r="E43" s="32">
        <v>3125</v>
      </c>
      <c r="F43" s="32">
        <v>40</v>
      </c>
      <c r="G43" s="53">
        <f t="shared" si="0"/>
        <v>1600</v>
      </c>
    </row>
    <row r="44" spans="4:7" x14ac:dyDescent="0.5">
      <c r="D44" s="52" t="s">
        <v>42</v>
      </c>
      <c r="E44" s="32">
        <v>1034</v>
      </c>
      <c r="F44" s="32">
        <v>41</v>
      </c>
      <c r="G44" s="53">
        <f t="shared" si="0"/>
        <v>1681</v>
      </c>
    </row>
    <row r="45" spans="4:7" x14ac:dyDescent="0.5">
      <c r="D45" s="52" t="s">
        <v>43</v>
      </c>
      <c r="E45" s="32">
        <v>1012</v>
      </c>
      <c r="F45" s="32">
        <v>42</v>
      </c>
      <c r="G45" s="53">
        <f t="shared" si="0"/>
        <v>1764</v>
      </c>
    </row>
    <row r="46" spans="4:7" x14ac:dyDescent="0.5">
      <c r="D46" s="52" t="s">
        <v>44</v>
      </c>
      <c r="E46" s="32">
        <v>1099</v>
      </c>
      <c r="F46" s="32">
        <v>43</v>
      </c>
      <c r="G46" s="53">
        <f t="shared" si="0"/>
        <v>1849</v>
      </c>
    </row>
    <row r="47" spans="4:7" x14ac:dyDescent="0.5">
      <c r="D47" s="52" t="s">
        <v>45</v>
      </c>
      <c r="E47" s="32">
        <v>1089</v>
      </c>
      <c r="F47" s="32">
        <v>44</v>
      </c>
      <c r="G47" s="53">
        <f t="shared" si="0"/>
        <v>1936</v>
      </c>
    </row>
    <row r="48" spans="4:7" x14ac:dyDescent="0.5">
      <c r="D48" s="52" t="s">
        <v>46</v>
      </c>
      <c r="E48" s="32">
        <v>1068</v>
      </c>
      <c r="F48" s="32">
        <v>45</v>
      </c>
      <c r="G48" s="53">
        <f t="shared" si="0"/>
        <v>2025</v>
      </c>
    </row>
    <row r="49" spans="4:7" x14ac:dyDescent="0.5">
      <c r="D49" s="52" t="s">
        <v>47</v>
      </c>
      <c r="E49" s="32">
        <v>1025</v>
      </c>
      <c r="F49" s="32">
        <v>46</v>
      </c>
      <c r="G49" s="53">
        <f t="shared" si="0"/>
        <v>2116</v>
      </c>
    </row>
    <row r="50" spans="4:7" x14ac:dyDescent="0.5">
      <c r="D50" s="52" t="s">
        <v>48</v>
      </c>
      <c r="E50" s="32">
        <v>1062</v>
      </c>
      <c r="F50" s="32">
        <v>47</v>
      </c>
      <c r="G50" s="53">
        <f t="shared" si="0"/>
        <v>2209</v>
      </c>
    </row>
    <row r="51" spans="4:7" x14ac:dyDescent="0.5">
      <c r="D51" s="52" t="s">
        <v>49</v>
      </c>
      <c r="E51" s="32">
        <v>1011</v>
      </c>
      <c r="F51" s="32">
        <v>48</v>
      </c>
      <c r="G51" s="53">
        <f t="shared" si="0"/>
        <v>2304</v>
      </c>
    </row>
    <row r="52" spans="4:7" x14ac:dyDescent="0.5">
      <c r="D52" s="52" t="s">
        <v>50</v>
      </c>
      <c r="E52" s="32">
        <v>1067</v>
      </c>
      <c r="F52" s="32">
        <v>49</v>
      </c>
      <c r="G52" s="53">
        <f t="shared" si="0"/>
        <v>2401</v>
      </c>
    </row>
    <row r="53" spans="4:7" x14ac:dyDescent="0.5">
      <c r="D53" s="52" t="s">
        <v>51</v>
      </c>
      <c r="E53" s="32">
        <v>1200</v>
      </c>
      <c r="F53" s="32">
        <v>50</v>
      </c>
      <c r="G53" s="53">
        <f t="shared" si="0"/>
        <v>2500</v>
      </c>
    </row>
    <row r="54" spans="4:7" x14ac:dyDescent="0.5">
      <c r="D54" s="52" t="s">
        <v>52</v>
      </c>
      <c r="E54" s="32">
        <v>1850</v>
      </c>
      <c r="F54" s="32">
        <v>51</v>
      </c>
      <c r="G54" s="53">
        <f t="shared" si="0"/>
        <v>2601</v>
      </c>
    </row>
    <row r="55" spans="4:7" x14ac:dyDescent="0.5">
      <c r="D55" s="52" t="s">
        <v>53</v>
      </c>
      <c r="E55" s="32">
        <v>3013</v>
      </c>
      <c r="F55" s="32">
        <v>52</v>
      </c>
      <c r="G55" s="53">
        <f t="shared" si="0"/>
        <v>2704</v>
      </c>
    </row>
    <row r="56" spans="4:7" x14ac:dyDescent="0.5">
      <c r="D56" s="52" t="s">
        <v>54</v>
      </c>
      <c r="E56" s="32">
        <v>958</v>
      </c>
      <c r="F56" s="32">
        <v>53</v>
      </c>
      <c r="G56" s="53">
        <f t="shared" si="0"/>
        <v>2809</v>
      </c>
    </row>
    <row r="57" spans="4:7" x14ac:dyDescent="0.5">
      <c r="D57" s="52" t="s">
        <v>55</v>
      </c>
      <c r="E57" s="32">
        <v>1005</v>
      </c>
      <c r="F57" s="32">
        <v>54</v>
      </c>
      <c r="G57" s="53">
        <f t="shared" si="0"/>
        <v>2916</v>
      </c>
    </row>
    <row r="58" spans="4:7" x14ac:dyDescent="0.5">
      <c r="D58" s="52" t="s">
        <v>56</v>
      </c>
      <c r="E58" s="32">
        <v>1161</v>
      </c>
      <c r="F58" s="32">
        <v>55</v>
      </c>
      <c r="G58" s="53">
        <f t="shared" si="0"/>
        <v>3025</v>
      </c>
    </row>
    <row r="59" spans="4:7" x14ac:dyDescent="0.5">
      <c r="D59" s="52" t="s">
        <v>57</v>
      </c>
      <c r="E59" s="32">
        <v>1065</v>
      </c>
      <c r="F59" s="32">
        <v>56</v>
      </c>
      <c r="G59" s="53">
        <f t="shared" si="0"/>
        <v>3136</v>
      </c>
    </row>
    <row r="60" spans="4:7" x14ac:dyDescent="0.5">
      <c r="D60" s="52" t="s">
        <v>58</v>
      </c>
      <c r="E60" s="32">
        <v>1036</v>
      </c>
      <c r="F60" s="32">
        <v>57</v>
      </c>
      <c r="G60" s="53">
        <f t="shared" si="0"/>
        <v>3249</v>
      </c>
    </row>
    <row r="61" spans="4:7" x14ac:dyDescent="0.5">
      <c r="D61" s="52" t="s">
        <v>59</v>
      </c>
      <c r="E61" s="32">
        <v>1030</v>
      </c>
      <c r="F61" s="32">
        <v>58</v>
      </c>
      <c r="G61" s="53">
        <f t="shared" si="0"/>
        <v>3364</v>
      </c>
    </row>
    <row r="62" spans="4:7" x14ac:dyDescent="0.5">
      <c r="D62" s="52" t="s">
        <v>60</v>
      </c>
      <c r="E62" s="32">
        <v>1077</v>
      </c>
      <c r="F62" s="32">
        <v>59</v>
      </c>
      <c r="G62" s="53">
        <f t="shared" si="0"/>
        <v>3481</v>
      </c>
    </row>
    <row r="63" spans="4:7" x14ac:dyDescent="0.5">
      <c r="D63" s="52" t="s">
        <v>61</v>
      </c>
      <c r="E63" s="32">
        <v>1046</v>
      </c>
      <c r="F63" s="32">
        <v>60</v>
      </c>
      <c r="G63" s="53">
        <f t="shared" si="0"/>
        <v>3600</v>
      </c>
    </row>
    <row r="64" spans="4:7" x14ac:dyDescent="0.5">
      <c r="D64" s="52" t="s">
        <v>62</v>
      </c>
      <c r="E64" s="32">
        <v>1080</v>
      </c>
      <c r="F64" s="32">
        <v>61</v>
      </c>
      <c r="G64" s="53">
        <f t="shared" si="0"/>
        <v>3721</v>
      </c>
    </row>
    <row r="65" spans="4:7" x14ac:dyDescent="0.5">
      <c r="D65" s="52" t="s">
        <v>63</v>
      </c>
      <c r="E65" s="32">
        <v>1262</v>
      </c>
      <c r="F65" s="32">
        <v>62</v>
      </c>
      <c r="G65" s="53">
        <f t="shared" si="0"/>
        <v>3844</v>
      </c>
    </row>
    <row r="66" spans="4:7" x14ac:dyDescent="0.5">
      <c r="D66" s="52" t="s">
        <v>64</v>
      </c>
      <c r="E66" s="32">
        <v>2003</v>
      </c>
      <c r="F66" s="32">
        <v>63</v>
      </c>
      <c r="G66" s="53">
        <f t="shared" si="0"/>
        <v>3969</v>
      </c>
    </row>
    <row r="67" spans="4:7" x14ac:dyDescent="0.5">
      <c r="D67" s="52" t="s">
        <v>65</v>
      </c>
      <c r="E67" s="32">
        <v>3082</v>
      </c>
      <c r="F67" s="32">
        <v>64</v>
      </c>
      <c r="G67" s="53">
        <f t="shared" si="0"/>
        <v>4096</v>
      </c>
    </row>
    <row r="68" spans="4:7" x14ac:dyDescent="0.5">
      <c r="D68" s="52" t="s">
        <v>66</v>
      </c>
      <c r="E68" s="32">
        <v>972</v>
      </c>
      <c r="F68" s="32">
        <v>65</v>
      </c>
      <c r="G68" s="53">
        <f t="shared" si="0"/>
        <v>4225</v>
      </c>
    </row>
    <row r="69" spans="4:7" x14ac:dyDescent="0.5">
      <c r="D69" s="52" t="s">
        <v>67</v>
      </c>
      <c r="E69" s="32">
        <v>1030</v>
      </c>
      <c r="F69" s="32">
        <v>66</v>
      </c>
      <c r="G69" s="53">
        <f t="shared" ref="G69:G132" si="1">F69*F69</f>
        <v>4356</v>
      </c>
    </row>
    <row r="70" spans="4:7" x14ac:dyDescent="0.5">
      <c r="D70" s="52" t="s">
        <v>68</v>
      </c>
      <c r="E70" s="32">
        <v>1201</v>
      </c>
      <c r="F70" s="32">
        <v>67</v>
      </c>
      <c r="G70" s="53">
        <f t="shared" si="1"/>
        <v>4489</v>
      </c>
    </row>
    <row r="71" spans="4:7" x14ac:dyDescent="0.5">
      <c r="D71" s="52" t="s">
        <v>69</v>
      </c>
      <c r="E71" s="32">
        <v>1192</v>
      </c>
      <c r="F71" s="32">
        <v>68</v>
      </c>
      <c r="G71" s="53">
        <f t="shared" si="1"/>
        <v>4624</v>
      </c>
    </row>
    <row r="72" spans="4:7" x14ac:dyDescent="0.5">
      <c r="D72" s="52" t="s">
        <v>70</v>
      </c>
      <c r="E72" s="32">
        <v>1073</v>
      </c>
      <c r="F72" s="32">
        <v>69</v>
      </c>
      <c r="G72" s="53">
        <f t="shared" si="1"/>
        <v>4761</v>
      </c>
    </row>
    <row r="73" spans="4:7" x14ac:dyDescent="0.5">
      <c r="D73" s="52" t="s">
        <v>71</v>
      </c>
      <c r="E73" s="32">
        <v>1069</v>
      </c>
      <c r="F73" s="32">
        <v>70</v>
      </c>
      <c r="G73" s="53">
        <f t="shared" si="1"/>
        <v>4900</v>
      </c>
    </row>
    <row r="74" spans="4:7" x14ac:dyDescent="0.5">
      <c r="D74" s="52" t="s">
        <v>72</v>
      </c>
      <c r="E74" s="32">
        <v>1089</v>
      </c>
      <c r="F74" s="32">
        <v>71</v>
      </c>
      <c r="G74" s="53">
        <f t="shared" si="1"/>
        <v>5041</v>
      </c>
    </row>
    <row r="75" spans="4:7" x14ac:dyDescent="0.5">
      <c r="D75" s="52" t="s">
        <v>73</v>
      </c>
      <c r="E75" s="32">
        <v>1074</v>
      </c>
      <c r="F75" s="32">
        <v>72</v>
      </c>
      <c r="G75" s="53">
        <f t="shared" si="1"/>
        <v>5184</v>
      </c>
    </row>
    <row r="76" spans="4:7" x14ac:dyDescent="0.5">
      <c r="D76" s="52" t="s">
        <v>74</v>
      </c>
      <c r="E76" s="32">
        <v>1151</v>
      </c>
      <c r="F76" s="32">
        <v>73</v>
      </c>
      <c r="G76" s="53">
        <f t="shared" si="1"/>
        <v>5329</v>
      </c>
    </row>
    <row r="77" spans="4:7" x14ac:dyDescent="0.5">
      <c r="D77" s="52" t="s">
        <v>75</v>
      </c>
      <c r="E77" s="32">
        <v>1252</v>
      </c>
      <c r="F77" s="32">
        <v>74</v>
      </c>
      <c r="G77" s="53">
        <f t="shared" si="1"/>
        <v>5476</v>
      </c>
    </row>
    <row r="78" spans="4:7" x14ac:dyDescent="0.5">
      <c r="D78" s="52" t="s">
        <v>76</v>
      </c>
      <c r="E78" s="32">
        <v>1964</v>
      </c>
      <c r="F78" s="32">
        <v>75</v>
      </c>
      <c r="G78" s="53">
        <f t="shared" si="1"/>
        <v>5625</v>
      </c>
    </row>
    <row r="79" spans="4:7" x14ac:dyDescent="0.5">
      <c r="D79" s="52" t="s">
        <v>77</v>
      </c>
      <c r="E79" s="32">
        <v>3052</v>
      </c>
      <c r="F79" s="32">
        <v>76</v>
      </c>
      <c r="G79" s="53">
        <f t="shared" si="1"/>
        <v>5776</v>
      </c>
    </row>
    <row r="80" spans="4:7" x14ac:dyDescent="0.5">
      <c r="D80" s="52" t="s">
        <v>78</v>
      </c>
      <c r="E80" s="32">
        <v>1072</v>
      </c>
      <c r="F80" s="32">
        <v>77</v>
      </c>
      <c r="G80" s="53">
        <f t="shared" si="1"/>
        <v>5929</v>
      </c>
    </row>
    <row r="81" spans="4:7" x14ac:dyDescent="0.5">
      <c r="D81" s="52" t="s">
        <v>79</v>
      </c>
      <c r="E81" s="32">
        <v>1192</v>
      </c>
      <c r="F81" s="32">
        <v>78</v>
      </c>
      <c r="G81" s="53">
        <f t="shared" si="1"/>
        <v>6084</v>
      </c>
    </row>
    <row r="82" spans="4:7" x14ac:dyDescent="0.5">
      <c r="D82" s="52" t="s">
        <v>80</v>
      </c>
      <c r="E82" s="32">
        <v>1270</v>
      </c>
      <c r="F82" s="32">
        <v>79</v>
      </c>
      <c r="G82" s="53">
        <f t="shared" si="1"/>
        <v>6241</v>
      </c>
    </row>
    <row r="83" spans="4:7" x14ac:dyDescent="0.5">
      <c r="D83" s="52" t="s">
        <v>81</v>
      </c>
      <c r="E83" s="32">
        <v>1156</v>
      </c>
      <c r="F83" s="32">
        <v>80</v>
      </c>
      <c r="G83" s="53">
        <f t="shared" si="1"/>
        <v>6400</v>
      </c>
    </row>
    <row r="84" spans="4:7" x14ac:dyDescent="0.5">
      <c r="D84" s="52" t="s">
        <v>82</v>
      </c>
      <c r="E84" s="32">
        <v>1186</v>
      </c>
      <c r="F84" s="32">
        <v>81</v>
      </c>
      <c r="G84" s="53">
        <f t="shared" si="1"/>
        <v>6561</v>
      </c>
    </row>
    <row r="85" spans="4:7" x14ac:dyDescent="0.5">
      <c r="D85" s="52" t="s">
        <v>83</v>
      </c>
      <c r="E85" s="32">
        <v>1130</v>
      </c>
      <c r="F85" s="32">
        <v>82</v>
      </c>
      <c r="G85" s="53">
        <f t="shared" si="1"/>
        <v>6724</v>
      </c>
    </row>
    <row r="86" spans="4:7" x14ac:dyDescent="0.5">
      <c r="D86" s="52" t="s">
        <v>84</v>
      </c>
      <c r="E86" s="32">
        <v>1123</v>
      </c>
      <c r="F86" s="32">
        <v>83</v>
      </c>
      <c r="G86" s="53">
        <f t="shared" si="1"/>
        <v>6889</v>
      </c>
    </row>
    <row r="87" spans="4:7" x14ac:dyDescent="0.5">
      <c r="D87" s="52" t="s">
        <v>85</v>
      </c>
      <c r="E87" s="32">
        <v>1126</v>
      </c>
      <c r="F87" s="32">
        <v>84</v>
      </c>
      <c r="G87" s="53">
        <f t="shared" si="1"/>
        <v>7056</v>
      </c>
    </row>
    <row r="88" spans="4:7" x14ac:dyDescent="0.5">
      <c r="D88" s="52" t="s">
        <v>86</v>
      </c>
      <c r="E88" s="32">
        <v>1158</v>
      </c>
      <c r="F88" s="32">
        <v>85</v>
      </c>
      <c r="G88" s="53">
        <f t="shared" si="1"/>
        <v>7225</v>
      </c>
    </row>
    <row r="89" spans="4:7" x14ac:dyDescent="0.5">
      <c r="D89" s="52" t="s">
        <v>87</v>
      </c>
      <c r="E89" s="32">
        <v>1275</v>
      </c>
      <c r="F89" s="32">
        <v>86</v>
      </c>
      <c r="G89" s="53">
        <f t="shared" si="1"/>
        <v>7396</v>
      </c>
    </row>
    <row r="90" spans="4:7" x14ac:dyDescent="0.5">
      <c r="D90" s="52" t="s">
        <v>88</v>
      </c>
      <c r="E90" s="32">
        <v>1945</v>
      </c>
      <c r="F90" s="32">
        <v>87</v>
      </c>
      <c r="G90" s="53">
        <f t="shared" si="1"/>
        <v>7569</v>
      </c>
    </row>
    <row r="91" spans="4:7" x14ac:dyDescent="0.5">
      <c r="D91" s="52" t="s">
        <v>89</v>
      </c>
      <c r="E91" s="32">
        <v>2987</v>
      </c>
      <c r="F91" s="32">
        <v>88</v>
      </c>
      <c r="G91" s="53">
        <f t="shared" si="1"/>
        <v>7744</v>
      </c>
    </row>
    <row r="92" spans="4:7" x14ac:dyDescent="0.5">
      <c r="D92" s="52" t="s">
        <v>90</v>
      </c>
      <c r="E92" s="32">
        <v>1028</v>
      </c>
      <c r="F92" s="32">
        <v>89</v>
      </c>
      <c r="G92" s="53">
        <f t="shared" si="1"/>
        <v>7921</v>
      </c>
    </row>
    <row r="93" spans="4:7" x14ac:dyDescent="0.5">
      <c r="D93" s="52" t="s">
        <v>91</v>
      </c>
      <c r="E93" s="32">
        <v>1078</v>
      </c>
      <c r="F93" s="32">
        <v>90</v>
      </c>
      <c r="G93" s="53">
        <f t="shared" si="1"/>
        <v>8100</v>
      </c>
    </row>
    <row r="94" spans="4:7" x14ac:dyDescent="0.5">
      <c r="D94" s="52" t="s">
        <v>92</v>
      </c>
      <c r="E94" s="32">
        <v>1250</v>
      </c>
      <c r="F94" s="32">
        <v>91</v>
      </c>
      <c r="G94" s="53">
        <f t="shared" si="1"/>
        <v>8281</v>
      </c>
    </row>
    <row r="95" spans="4:7" x14ac:dyDescent="0.5">
      <c r="D95" s="52" t="s">
        <v>93</v>
      </c>
      <c r="E95" s="32">
        <v>1117</v>
      </c>
      <c r="F95" s="32">
        <v>92</v>
      </c>
      <c r="G95" s="53">
        <f t="shared" si="1"/>
        <v>8464</v>
      </c>
    </row>
    <row r="96" spans="4:7" x14ac:dyDescent="0.5">
      <c r="D96" s="52" t="s">
        <v>94</v>
      </c>
      <c r="E96" s="32">
        <v>1126</v>
      </c>
      <c r="F96" s="32">
        <v>93</v>
      </c>
      <c r="G96" s="53">
        <f t="shared" si="1"/>
        <v>8649</v>
      </c>
    </row>
    <row r="97" spans="4:7" x14ac:dyDescent="0.5">
      <c r="D97" s="52" t="s">
        <v>95</v>
      </c>
      <c r="E97" s="32">
        <v>1066</v>
      </c>
      <c r="F97" s="32">
        <v>94</v>
      </c>
      <c r="G97" s="53">
        <f t="shared" si="1"/>
        <v>8836</v>
      </c>
    </row>
    <row r="98" spans="4:7" x14ac:dyDescent="0.5">
      <c r="D98" s="52" t="s">
        <v>96</v>
      </c>
      <c r="E98" s="32">
        <v>1116</v>
      </c>
      <c r="F98" s="32">
        <v>95</v>
      </c>
      <c r="G98" s="53">
        <f t="shared" si="1"/>
        <v>9025</v>
      </c>
    </row>
    <row r="99" spans="4:7" x14ac:dyDescent="0.5">
      <c r="D99" s="52" t="s">
        <v>97</v>
      </c>
      <c r="E99" s="32">
        <v>1155</v>
      </c>
      <c r="F99" s="32">
        <v>96</v>
      </c>
      <c r="G99" s="53">
        <f t="shared" si="1"/>
        <v>9216</v>
      </c>
    </row>
    <row r="100" spans="4:7" x14ac:dyDescent="0.5">
      <c r="D100" s="52" t="s">
        <v>98</v>
      </c>
      <c r="E100" s="32">
        <v>1172</v>
      </c>
      <c r="F100" s="32">
        <v>97</v>
      </c>
      <c r="G100" s="53">
        <f t="shared" si="1"/>
        <v>9409</v>
      </c>
    </row>
    <row r="101" spans="4:7" x14ac:dyDescent="0.5">
      <c r="D101" s="52" t="s">
        <v>99</v>
      </c>
      <c r="E101" s="32">
        <v>1350</v>
      </c>
      <c r="F101" s="32">
        <v>98</v>
      </c>
      <c r="G101" s="53">
        <f t="shared" si="1"/>
        <v>9604</v>
      </c>
    </row>
    <row r="102" spans="4:7" x14ac:dyDescent="0.5">
      <c r="D102" s="52" t="s">
        <v>100</v>
      </c>
      <c r="E102" s="32">
        <v>2154</v>
      </c>
      <c r="F102" s="32">
        <v>99</v>
      </c>
      <c r="G102" s="53">
        <f t="shared" si="1"/>
        <v>9801</v>
      </c>
    </row>
    <row r="103" spans="4:7" x14ac:dyDescent="0.5">
      <c r="D103" s="52" t="s">
        <v>101</v>
      </c>
      <c r="E103" s="32">
        <v>3295</v>
      </c>
      <c r="F103" s="32">
        <v>100</v>
      </c>
      <c r="G103" s="53">
        <f t="shared" si="1"/>
        <v>10000</v>
      </c>
    </row>
    <row r="104" spans="4:7" x14ac:dyDescent="0.5">
      <c r="D104" s="52" t="s">
        <v>103</v>
      </c>
      <c r="E104" s="32">
        <v>1019</v>
      </c>
      <c r="F104" s="32">
        <v>101</v>
      </c>
      <c r="G104" s="53">
        <f t="shared" si="1"/>
        <v>10201</v>
      </c>
    </row>
    <row r="105" spans="4:7" x14ac:dyDescent="0.5">
      <c r="D105" s="52" t="s">
        <v>106</v>
      </c>
      <c r="E105" s="32">
        <v>1090</v>
      </c>
      <c r="F105" s="32">
        <v>102</v>
      </c>
      <c r="G105" s="53">
        <f t="shared" si="1"/>
        <v>10404</v>
      </c>
    </row>
    <row r="106" spans="4:7" x14ac:dyDescent="0.5">
      <c r="D106" s="52" t="s">
        <v>107</v>
      </c>
      <c r="E106" s="32">
        <v>1220</v>
      </c>
      <c r="F106" s="32">
        <v>103</v>
      </c>
      <c r="G106" s="53">
        <f t="shared" si="1"/>
        <v>10609</v>
      </c>
    </row>
    <row r="107" spans="4:7" x14ac:dyDescent="0.5">
      <c r="D107" s="52" t="s">
        <v>108</v>
      </c>
      <c r="E107" s="32">
        <v>1202</v>
      </c>
      <c r="F107" s="32">
        <v>104</v>
      </c>
      <c r="G107" s="53">
        <f t="shared" si="1"/>
        <v>10816</v>
      </c>
    </row>
    <row r="108" spans="4:7" x14ac:dyDescent="0.5">
      <c r="D108" s="52" t="s">
        <v>116</v>
      </c>
      <c r="E108" s="32">
        <v>1175</v>
      </c>
      <c r="F108" s="32">
        <v>105</v>
      </c>
      <c r="G108" s="53">
        <f t="shared" si="1"/>
        <v>11025</v>
      </c>
    </row>
    <row r="109" spans="4:7" x14ac:dyDescent="0.5">
      <c r="D109" s="52" t="s">
        <v>109</v>
      </c>
      <c r="E109" s="32">
        <v>1086</v>
      </c>
      <c r="F109" s="32">
        <v>106</v>
      </c>
      <c r="G109" s="53">
        <f t="shared" si="1"/>
        <v>11236</v>
      </c>
    </row>
    <row r="110" spans="4:7" x14ac:dyDescent="0.5">
      <c r="D110" s="52" t="s">
        <v>110</v>
      </c>
      <c r="E110" s="32">
        <v>1184</v>
      </c>
      <c r="F110" s="32">
        <v>107</v>
      </c>
      <c r="G110" s="53">
        <f t="shared" si="1"/>
        <v>11449</v>
      </c>
    </row>
    <row r="111" spans="4:7" x14ac:dyDescent="0.5">
      <c r="D111" s="52" t="s">
        <v>111</v>
      </c>
      <c r="E111" s="32">
        <v>1187</v>
      </c>
      <c r="F111" s="32">
        <v>108</v>
      </c>
      <c r="G111" s="53">
        <f t="shared" si="1"/>
        <v>11664</v>
      </c>
    </row>
    <row r="112" spans="4:7" x14ac:dyDescent="0.5">
      <c r="D112" s="52" t="s">
        <v>112</v>
      </c>
      <c r="E112" s="32">
        <v>1252</v>
      </c>
      <c r="F112" s="32">
        <v>109</v>
      </c>
      <c r="G112" s="53">
        <f t="shared" si="1"/>
        <v>11881</v>
      </c>
    </row>
    <row r="113" spans="4:7" x14ac:dyDescent="0.5">
      <c r="D113" s="52" t="s">
        <v>113</v>
      </c>
      <c r="E113" s="32">
        <v>1356</v>
      </c>
      <c r="F113" s="32">
        <v>110</v>
      </c>
      <c r="G113" s="53">
        <f t="shared" si="1"/>
        <v>12100</v>
      </c>
    </row>
    <row r="114" spans="4:7" x14ac:dyDescent="0.5">
      <c r="D114" s="52" t="s">
        <v>114</v>
      </c>
      <c r="E114" s="32">
        <v>2137</v>
      </c>
      <c r="F114" s="32">
        <v>111</v>
      </c>
      <c r="G114" s="53">
        <f t="shared" si="1"/>
        <v>12321</v>
      </c>
    </row>
    <row r="115" spans="4:7" x14ac:dyDescent="0.5">
      <c r="D115" s="52" t="s">
        <v>115</v>
      </c>
      <c r="E115" s="32">
        <v>3501</v>
      </c>
      <c r="F115" s="32">
        <v>112</v>
      </c>
      <c r="G115" s="53">
        <f t="shared" si="1"/>
        <v>12544</v>
      </c>
    </row>
    <row r="116" spans="4:7" x14ac:dyDescent="0.5">
      <c r="D116" s="52" t="s">
        <v>117</v>
      </c>
      <c r="E116" s="32">
        <v>1126</v>
      </c>
      <c r="F116" s="32">
        <v>113</v>
      </c>
      <c r="G116" s="53">
        <f t="shared" si="1"/>
        <v>12769</v>
      </c>
    </row>
    <row r="117" spans="4:7" x14ac:dyDescent="0.5">
      <c r="D117" s="52" t="s">
        <v>118</v>
      </c>
      <c r="E117" s="32">
        <v>1155</v>
      </c>
      <c r="F117" s="32">
        <v>114</v>
      </c>
      <c r="G117" s="53">
        <f t="shared" si="1"/>
        <v>12996</v>
      </c>
    </row>
    <row r="118" spans="4:7" x14ac:dyDescent="0.5">
      <c r="D118" s="52" t="s">
        <v>119</v>
      </c>
      <c r="E118" s="32">
        <v>1318</v>
      </c>
      <c r="F118" s="32">
        <v>115</v>
      </c>
      <c r="G118" s="53">
        <f t="shared" si="1"/>
        <v>13225</v>
      </c>
    </row>
    <row r="119" spans="4:7" x14ac:dyDescent="0.5">
      <c r="D119" s="52" t="s">
        <v>120</v>
      </c>
      <c r="E119" s="32">
        <v>1219</v>
      </c>
      <c r="F119" s="32">
        <v>116</v>
      </c>
      <c r="G119" s="53">
        <f t="shared" si="1"/>
        <v>13456</v>
      </c>
    </row>
    <row r="120" spans="4:7" x14ac:dyDescent="0.5">
      <c r="D120" s="52" t="s">
        <v>121</v>
      </c>
      <c r="E120" s="32">
        <v>1230</v>
      </c>
      <c r="F120" s="32">
        <v>117</v>
      </c>
      <c r="G120" s="53">
        <f t="shared" si="1"/>
        <v>13689</v>
      </c>
    </row>
    <row r="121" spans="4:7" x14ac:dyDescent="0.5">
      <c r="D121" s="52" t="s">
        <v>122</v>
      </c>
      <c r="E121" s="32">
        <v>1151</v>
      </c>
      <c r="F121" s="32">
        <v>118</v>
      </c>
      <c r="G121" s="53">
        <f t="shared" si="1"/>
        <v>13924</v>
      </c>
    </row>
    <row r="122" spans="4:7" x14ac:dyDescent="0.5">
      <c r="D122" s="52" t="s">
        <v>123</v>
      </c>
      <c r="E122" s="32">
        <v>1187</v>
      </c>
      <c r="F122" s="32">
        <v>119</v>
      </c>
      <c r="G122" s="53">
        <f t="shared" si="1"/>
        <v>14161</v>
      </c>
    </row>
    <row r="123" spans="4:7" x14ac:dyDescent="0.5">
      <c r="D123" s="52" t="s">
        <v>124</v>
      </c>
      <c r="E123" s="32">
        <v>1193</v>
      </c>
      <c r="F123" s="32">
        <v>120</v>
      </c>
      <c r="G123" s="53">
        <f t="shared" si="1"/>
        <v>14400</v>
      </c>
    </row>
    <row r="124" spans="4:7" x14ac:dyDescent="0.5">
      <c r="D124" s="52" t="s">
        <v>125</v>
      </c>
      <c r="E124" s="32">
        <v>1278</v>
      </c>
      <c r="F124" s="32">
        <v>121</v>
      </c>
      <c r="G124" s="53">
        <f t="shared" si="1"/>
        <v>14641</v>
      </c>
    </row>
    <row r="125" spans="4:7" x14ac:dyDescent="0.5">
      <c r="D125" s="52" t="s">
        <v>126</v>
      </c>
      <c r="E125" s="32">
        <v>1427</v>
      </c>
      <c r="F125" s="32">
        <v>122</v>
      </c>
      <c r="G125" s="53">
        <f t="shared" si="1"/>
        <v>14884</v>
      </c>
    </row>
    <row r="126" spans="4:7" x14ac:dyDescent="0.5">
      <c r="D126" s="52" t="s">
        <v>127</v>
      </c>
      <c r="E126" s="32">
        <v>2162</v>
      </c>
      <c r="F126" s="32">
        <v>123</v>
      </c>
      <c r="G126" s="53">
        <f t="shared" si="1"/>
        <v>15129</v>
      </c>
    </row>
    <row r="127" spans="4:7" x14ac:dyDescent="0.5">
      <c r="D127" s="52" t="s">
        <v>128</v>
      </c>
      <c r="E127" s="32">
        <v>3563</v>
      </c>
      <c r="F127" s="32">
        <v>124</v>
      </c>
      <c r="G127" s="53">
        <f t="shared" si="1"/>
        <v>15376</v>
      </c>
    </row>
    <row r="128" spans="4:7" x14ac:dyDescent="0.5">
      <c r="D128" s="52" t="s">
        <v>129</v>
      </c>
      <c r="E128" s="32">
        <v>1188</v>
      </c>
      <c r="F128" s="32">
        <v>125</v>
      </c>
      <c r="G128" s="53">
        <f t="shared" si="1"/>
        <v>15625</v>
      </c>
    </row>
    <row r="129" spans="4:7" x14ac:dyDescent="0.5">
      <c r="D129" s="52" t="s">
        <v>130</v>
      </c>
      <c r="E129" s="32">
        <v>1217</v>
      </c>
      <c r="F129" s="32">
        <v>126</v>
      </c>
      <c r="G129" s="53">
        <f t="shared" si="1"/>
        <v>15876</v>
      </c>
    </row>
    <row r="130" spans="4:7" x14ac:dyDescent="0.5">
      <c r="D130" s="52" t="s">
        <v>131</v>
      </c>
      <c r="E130" s="32">
        <v>1370</v>
      </c>
      <c r="F130" s="32">
        <v>127</v>
      </c>
      <c r="G130" s="53">
        <f t="shared" si="1"/>
        <v>16129</v>
      </c>
    </row>
    <row r="131" spans="4:7" x14ac:dyDescent="0.5">
      <c r="D131" s="52" t="s">
        <v>132</v>
      </c>
      <c r="E131" s="32">
        <v>1246</v>
      </c>
      <c r="F131" s="32">
        <v>128</v>
      </c>
      <c r="G131" s="53">
        <f t="shared" si="1"/>
        <v>16384</v>
      </c>
    </row>
    <row r="132" spans="4:7" x14ac:dyDescent="0.5">
      <c r="D132" s="52" t="s">
        <v>133</v>
      </c>
      <c r="E132" s="32">
        <v>1239</v>
      </c>
      <c r="F132" s="32">
        <v>129</v>
      </c>
      <c r="G132" s="53">
        <f t="shared" si="1"/>
        <v>16641</v>
      </c>
    </row>
    <row r="133" spans="4:7" x14ac:dyDescent="0.5">
      <c r="D133" s="52" t="s">
        <v>134</v>
      </c>
      <c r="E133" s="32">
        <v>1184</v>
      </c>
      <c r="F133" s="32">
        <v>130</v>
      </c>
      <c r="G133" s="53">
        <f t="shared" ref="G133:G182" si="2">F133*F133</f>
        <v>16900</v>
      </c>
    </row>
    <row r="134" spans="4:7" x14ac:dyDescent="0.5">
      <c r="D134" s="52" t="s">
        <v>135</v>
      </c>
      <c r="E134" s="32">
        <v>1235</v>
      </c>
      <c r="F134" s="32">
        <v>131</v>
      </c>
      <c r="G134" s="53">
        <f t="shared" si="2"/>
        <v>17161</v>
      </c>
    </row>
    <row r="135" spans="4:7" x14ac:dyDescent="0.5">
      <c r="D135" s="52" t="s">
        <v>136</v>
      </c>
      <c r="E135" s="32">
        <v>1235</v>
      </c>
      <c r="F135" s="32">
        <v>132</v>
      </c>
      <c r="G135" s="53">
        <f t="shared" si="2"/>
        <v>17424</v>
      </c>
    </row>
    <row r="136" spans="4:7" x14ac:dyDescent="0.5">
      <c r="D136" s="52" t="s">
        <v>137</v>
      </c>
      <c r="E136" s="32">
        <v>1311</v>
      </c>
      <c r="F136" s="32">
        <v>133</v>
      </c>
      <c r="G136" s="53">
        <f t="shared" si="2"/>
        <v>17689</v>
      </c>
    </row>
    <row r="137" spans="4:7" x14ac:dyDescent="0.5">
      <c r="D137" s="52" t="s">
        <v>138</v>
      </c>
      <c r="E137" s="32">
        <v>1423</v>
      </c>
      <c r="F137" s="32">
        <v>134</v>
      </c>
      <c r="G137" s="53">
        <f t="shared" si="2"/>
        <v>17956</v>
      </c>
    </row>
    <row r="138" spans="4:7" x14ac:dyDescent="0.5">
      <c r="D138" s="52" t="s">
        <v>139</v>
      </c>
      <c r="E138" s="32">
        <v>2227</v>
      </c>
      <c r="F138" s="32">
        <v>135</v>
      </c>
      <c r="G138" s="53">
        <f t="shared" si="2"/>
        <v>18225</v>
      </c>
    </row>
    <row r="139" spans="4:7" x14ac:dyDescent="0.5">
      <c r="D139" s="52" t="s">
        <v>140</v>
      </c>
      <c r="E139" s="32">
        <v>3422</v>
      </c>
      <c r="F139" s="32">
        <v>136</v>
      </c>
      <c r="G139" s="53">
        <f t="shared" si="2"/>
        <v>18496</v>
      </c>
    </row>
    <row r="140" spans="4:7" x14ac:dyDescent="0.5">
      <c r="D140" s="52" t="s">
        <v>141</v>
      </c>
      <c r="E140" s="32">
        <v>1178</v>
      </c>
      <c r="F140" s="32">
        <v>137</v>
      </c>
      <c r="G140" s="53">
        <f t="shared" si="2"/>
        <v>18769</v>
      </c>
    </row>
    <row r="141" spans="4:7" x14ac:dyDescent="0.5">
      <c r="D141" s="52" t="s">
        <v>142</v>
      </c>
      <c r="E141" s="32">
        <v>1177</v>
      </c>
      <c r="F141" s="32">
        <v>138</v>
      </c>
      <c r="G141" s="53">
        <f t="shared" si="2"/>
        <v>19044</v>
      </c>
    </row>
    <row r="142" spans="4:7" x14ac:dyDescent="0.5">
      <c r="D142" s="52" t="s">
        <v>143</v>
      </c>
      <c r="E142" s="32">
        <v>1350</v>
      </c>
      <c r="F142" s="32">
        <v>139</v>
      </c>
      <c r="G142" s="53">
        <f t="shared" si="2"/>
        <v>19321</v>
      </c>
    </row>
    <row r="143" spans="4:7" x14ac:dyDescent="0.5">
      <c r="D143" s="52" t="s">
        <v>144</v>
      </c>
      <c r="E143" s="32">
        <v>1274</v>
      </c>
      <c r="F143" s="32">
        <v>140</v>
      </c>
      <c r="G143" s="53">
        <f t="shared" si="2"/>
        <v>19600</v>
      </c>
    </row>
    <row r="144" spans="4:7" x14ac:dyDescent="0.5">
      <c r="D144" s="52" t="s">
        <v>145</v>
      </c>
      <c r="E144" s="32">
        <v>1243</v>
      </c>
      <c r="F144" s="32">
        <v>141</v>
      </c>
      <c r="G144" s="53">
        <f t="shared" si="2"/>
        <v>19881</v>
      </c>
    </row>
    <row r="145" spans="4:7" x14ac:dyDescent="0.5">
      <c r="D145" s="52" t="s">
        <v>146</v>
      </c>
      <c r="E145" s="32">
        <v>1174</v>
      </c>
      <c r="F145" s="32">
        <v>142</v>
      </c>
      <c r="G145" s="53">
        <f t="shared" si="2"/>
        <v>20164</v>
      </c>
    </row>
    <row r="146" spans="4:7" x14ac:dyDescent="0.5">
      <c r="D146" s="52" t="s">
        <v>147</v>
      </c>
      <c r="E146" s="32">
        <v>1189</v>
      </c>
      <c r="F146" s="32">
        <v>143</v>
      </c>
      <c r="G146" s="53">
        <f t="shared" si="2"/>
        <v>20449</v>
      </c>
    </row>
    <row r="147" spans="4:7" x14ac:dyDescent="0.5">
      <c r="D147" s="52" t="s">
        <v>148</v>
      </c>
      <c r="E147" s="32">
        <v>1238</v>
      </c>
      <c r="F147" s="32">
        <v>144</v>
      </c>
      <c r="G147" s="53">
        <f t="shared" si="2"/>
        <v>20736</v>
      </c>
    </row>
    <row r="148" spans="4:7" x14ac:dyDescent="0.5">
      <c r="D148" s="52" t="s">
        <v>149</v>
      </c>
      <c r="E148" s="32">
        <v>1343</v>
      </c>
      <c r="F148" s="32">
        <v>145</v>
      </c>
      <c r="G148" s="53">
        <f t="shared" si="2"/>
        <v>21025</v>
      </c>
    </row>
    <row r="149" spans="4:7" x14ac:dyDescent="0.5">
      <c r="D149" s="52" t="s">
        <v>150</v>
      </c>
      <c r="E149" s="32">
        <v>1439</v>
      </c>
      <c r="F149" s="32">
        <v>146</v>
      </c>
      <c r="G149" s="53">
        <f t="shared" si="2"/>
        <v>21316</v>
      </c>
    </row>
    <row r="150" spans="4:7" x14ac:dyDescent="0.5">
      <c r="D150" s="52" t="s">
        <v>151</v>
      </c>
      <c r="E150" s="32">
        <v>2229</v>
      </c>
      <c r="F150" s="32">
        <v>147</v>
      </c>
      <c r="G150" s="53">
        <f t="shared" si="2"/>
        <v>21609</v>
      </c>
    </row>
    <row r="151" spans="4:7" x14ac:dyDescent="0.5">
      <c r="D151" s="52" t="s">
        <v>152</v>
      </c>
      <c r="E151" s="32">
        <v>3241</v>
      </c>
      <c r="F151" s="32">
        <v>148</v>
      </c>
      <c r="G151" s="53">
        <f t="shared" si="2"/>
        <v>21904</v>
      </c>
    </row>
    <row r="152" spans="4:7" x14ac:dyDescent="0.5">
      <c r="D152" s="52" t="s">
        <v>153</v>
      </c>
      <c r="E152" s="32">
        <v>1180</v>
      </c>
      <c r="F152" s="32">
        <v>149</v>
      </c>
      <c r="G152" s="53">
        <f t="shared" si="2"/>
        <v>22201</v>
      </c>
    </row>
    <row r="153" spans="4:7" x14ac:dyDescent="0.5">
      <c r="D153" s="52" t="s">
        <v>154</v>
      </c>
      <c r="E153" s="32">
        <v>1222</v>
      </c>
      <c r="F153" s="32">
        <v>150</v>
      </c>
      <c r="G153" s="53">
        <f t="shared" si="2"/>
        <v>22500</v>
      </c>
    </row>
    <row r="154" spans="4:7" x14ac:dyDescent="0.5">
      <c r="D154" s="52" t="s">
        <v>155</v>
      </c>
      <c r="E154" s="32">
        <v>1708</v>
      </c>
      <c r="F154" s="32">
        <v>151</v>
      </c>
      <c r="G154" s="53">
        <f t="shared" si="2"/>
        <v>22801</v>
      </c>
    </row>
    <row r="155" spans="4:7" x14ac:dyDescent="0.5">
      <c r="D155" s="52" t="s">
        <v>156</v>
      </c>
      <c r="E155" s="32">
        <v>1344</v>
      </c>
      <c r="F155" s="32">
        <v>152</v>
      </c>
      <c r="G155" s="53">
        <f t="shared" si="2"/>
        <v>23104</v>
      </c>
    </row>
    <row r="156" spans="4:7" x14ac:dyDescent="0.5">
      <c r="D156" s="52" t="s">
        <v>157</v>
      </c>
      <c r="E156" s="32">
        <v>1428</v>
      </c>
      <c r="F156" s="32">
        <v>153</v>
      </c>
      <c r="G156" s="53">
        <f t="shared" si="2"/>
        <v>23409</v>
      </c>
    </row>
    <row r="157" spans="4:7" x14ac:dyDescent="0.5">
      <c r="D157" s="52" t="s">
        <v>158</v>
      </c>
      <c r="E157" s="32">
        <v>1249</v>
      </c>
      <c r="F157" s="32">
        <v>154</v>
      </c>
      <c r="G157" s="53">
        <f t="shared" si="2"/>
        <v>23716</v>
      </c>
    </row>
    <row r="158" spans="4:7" x14ac:dyDescent="0.5">
      <c r="D158" s="52" t="s">
        <v>159</v>
      </c>
      <c r="E158" s="32">
        <v>1039</v>
      </c>
      <c r="F158" s="32">
        <v>155</v>
      </c>
      <c r="G158" s="53">
        <f t="shared" si="2"/>
        <v>24025</v>
      </c>
    </row>
    <row r="159" spans="4:7" x14ac:dyDescent="0.5">
      <c r="D159" s="52" t="s">
        <v>160</v>
      </c>
      <c r="E159" s="32">
        <v>1091</v>
      </c>
      <c r="F159" s="32">
        <v>156</v>
      </c>
      <c r="G159" s="53">
        <f t="shared" si="2"/>
        <v>24336</v>
      </c>
    </row>
    <row r="160" spans="4:7" x14ac:dyDescent="0.5">
      <c r="D160" s="52" t="s">
        <v>161</v>
      </c>
      <c r="E160" s="32">
        <v>1172</v>
      </c>
      <c r="F160" s="32">
        <v>157</v>
      </c>
      <c r="G160" s="53">
        <f t="shared" si="2"/>
        <v>24649</v>
      </c>
    </row>
    <row r="161" spans="4:7" x14ac:dyDescent="0.5">
      <c r="D161" s="52" t="s">
        <v>162</v>
      </c>
      <c r="E161" s="32">
        <v>1274</v>
      </c>
      <c r="F161" s="32">
        <v>158</v>
      </c>
      <c r="G161" s="53">
        <f t="shared" si="2"/>
        <v>24964</v>
      </c>
    </row>
    <row r="162" spans="4:7" x14ac:dyDescent="0.5">
      <c r="D162" s="52" t="s">
        <v>163</v>
      </c>
      <c r="E162" s="32">
        <v>1990</v>
      </c>
      <c r="F162" s="32">
        <v>159</v>
      </c>
      <c r="G162" s="53">
        <f t="shared" si="2"/>
        <v>25281</v>
      </c>
    </row>
    <row r="163" spans="4:7" x14ac:dyDescent="0.5">
      <c r="D163" s="52" t="s">
        <v>164</v>
      </c>
      <c r="E163" s="32">
        <v>2135</v>
      </c>
      <c r="F163" s="32">
        <v>160</v>
      </c>
      <c r="G163" s="53">
        <f t="shared" si="2"/>
        <v>25600</v>
      </c>
    </row>
    <row r="164" spans="4:7" x14ac:dyDescent="0.5">
      <c r="D164" s="52" t="s">
        <v>165</v>
      </c>
      <c r="E164" s="32">
        <v>1116</v>
      </c>
      <c r="F164" s="32">
        <v>161</v>
      </c>
      <c r="G164" s="53">
        <f t="shared" si="2"/>
        <v>25921</v>
      </c>
    </row>
    <row r="165" spans="4:7" x14ac:dyDescent="0.5">
      <c r="D165" s="52" t="s">
        <v>166</v>
      </c>
      <c r="E165" s="32">
        <v>1073</v>
      </c>
      <c r="F165" s="32">
        <v>162</v>
      </c>
      <c r="G165" s="53">
        <f t="shared" si="2"/>
        <v>26244</v>
      </c>
    </row>
    <row r="166" spans="4:7" x14ac:dyDescent="0.5">
      <c r="D166" s="52" t="s">
        <v>167</v>
      </c>
      <c r="E166" s="32">
        <v>1247</v>
      </c>
      <c r="F166" s="32">
        <v>163</v>
      </c>
      <c r="G166" s="53">
        <f t="shared" si="2"/>
        <v>26569</v>
      </c>
    </row>
    <row r="167" spans="4:7" x14ac:dyDescent="0.5">
      <c r="D167" s="52" t="s">
        <v>168</v>
      </c>
      <c r="E167" s="32">
        <v>1141</v>
      </c>
      <c r="F167" s="32">
        <v>164</v>
      </c>
      <c r="G167" s="53">
        <f t="shared" si="2"/>
        <v>26896</v>
      </c>
    </row>
    <row r="168" spans="4:7" x14ac:dyDescent="0.5">
      <c r="D168" s="52" t="s">
        <v>169</v>
      </c>
      <c r="E168" s="32">
        <v>1216</v>
      </c>
      <c r="F168" s="32">
        <v>165</v>
      </c>
      <c r="G168" s="53">
        <f t="shared" si="2"/>
        <v>27225</v>
      </c>
    </row>
    <row r="169" spans="4:7" x14ac:dyDescent="0.5">
      <c r="D169" s="52" t="s">
        <v>170</v>
      </c>
      <c r="E169" s="32">
        <v>1154</v>
      </c>
      <c r="F169" s="32">
        <v>166</v>
      </c>
      <c r="G169" s="53">
        <f t="shared" si="2"/>
        <v>27556</v>
      </c>
    </row>
    <row r="170" spans="4:7" x14ac:dyDescent="0.5">
      <c r="D170" s="52" t="s">
        <v>171</v>
      </c>
      <c r="E170" s="32">
        <v>1160</v>
      </c>
      <c r="F170" s="32">
        <v>167</v>
      </c>
      <c r="G170" s="53">
        <f t="shared" si="2"/>
        <v>27889</v>
      </c>
    </row>
    <row r="171" spans="4:7" x14ac:dyDescent="0.5">
      <c r="D171" s="52" t="s">
        <v>172</v>
      </c>
      <c r="E171" s="32">
        <v>1248</v>
      </c>
      <c r="F171" s="32">
        <v>168</v>
      </c>
      <c r="G171" s="53">
        <f t="shared" si="2"/>
        <v>28224</v>
      </c>
    </row>
    <row r="172" spans="4:7" x14ac:dyDescent="0.5">
      <c r="D172" s="52" t="s">
        <v>173</v>
      </c>
      <c r="E172" s="32">
        <v>1232</v>
      </c>
      <c r="F172" s="32">
        <v>169</v>
      </c>
      <c r="G172" s="53">
        <f t="shared" si="2"/>
        <v>28561</v>
      </c>
    </row>
    <row r="173" spans="4:7" x14ac:dyDescent="0.5">
      <c r="D173" s="52" t="s">
        <v>174</v>
      </c>
      <c r="E173" s="32">
        <v>1382</v>
      </c>
      <c r="F173" s="32">
        <v>170</v>
      </c>
      <c r="G173" s="53">
        <f t="shared" si="2"/>
        <v>28900</v>
      </c>
    </row>
    <row r="174" spans="4:7" x14ac:dyDescent="0.5">
      <c r="D174" s="52" t="s">
        <v>175</v>
      </c>
      <c r="E174" s="32">
        <v>2027</v>
      </c>
      <c r="F174" s="32">
        <v>171</v>
      </c>
      <c r="G174" s="53">
        <f t="shared" si="2"/>
        <v>29241</v>
      </c>
    </row>
    <row r="175" spans="4:7" x14ac:dyDescent="0.5">
      <c r="D175" s="52" t="s">
        <v>176</v>
      </c>
      <c r="E175" s="32">
        <v>2265</v>
      </c>
      <c r="F175" s="32">
        <v>172</v>
      </c>
      <c r="G175" s="53">
        <f t="shared" si="2"/>
        <v>29584</v>
      </c>
    </row>
    <row r="176" spans="4:7" x14ac:dyDescent="0.5">
      <c r="D176" s="52" t="s">
        <v>177</v>
      </c>
      <c r="E176" s="32">
        <v>1156</v>
      </c>
      <c r="F176" s="32">
        <v>173</v>
      </c>
      <c r="G176" s="53">
        <f t="shared" si="2"/>
        <v>29929</v>
      </c>
    </row>
    <row r="177" spans="4:7" x14ac:dyDescent="0.5">
      <c r="D177" s="52" t="s">
        <v>178</v>
      </c>
      <c r="E177" s="32">
        <v>1180</v>
      </c>
      <c r="F177" s="32">
        <v>174</v>
      </c>
      <c r="G177" s="53">
        <f t="shared" si="2"/>
        <v>30276</v>
      </c>
    </row>
    <row r="178" spans="4:7" x14ac:dyDescent="0.5">
      <c r="D178" s="52" t="s">
        <v>179</v>
      </c>
      <c r="E178" s="32">
        <v>852</v>
      </c>
      <c r="F178" s="32">
        <v>175</v>
      </c>
      <c r="G178" s="53">
        <f t="shared" si="2"/>
        <v>30625</v>
      </c>
    </row>
    <row r="179" spans="4:7" x14ac:dyDescent="0.5">
      <c r="D179" s="52" t="s">
        <v>180</v>
      </c>
      <c r="E179" s="32">
        <v>357</v>
      </c>
      <c r="F179" s="32">
        <v>176</v>
      </c>
      <c r="G179" s="53">
        <f t="shared" si="2"/>
        <v>30976</v>
      </c>
    </row>
    <row r="180" spans="4:7" x14ac:dyDescent="0.5">
      <c r="D180" s="52" t="s">
        <v>181</v>
      </c>
      <c r="E180" s="32">
        <v>1101</v>
      </c>
      <c r="F180" s="32">
        <v>177</v>
      </c>
      <c r="G180" s="53">
        <f t="shared" si="2"/>
        <v>31329</v>
      </c>
    </row>
    <row r="181" spans="4:7" x14ac:dyDescent="0.5">
      <c r="D181" s="52" t="s">
        <v>182</v>
      </c>
      <c r="E181" s="32">
        <v>1395</v>
      </c>
      <c r="F181" s="32">
        <v>178</v>
      </c>
      <c r="G181" s="53">
        <f t="shared" si="2"/>
        <v>31684</v>
      </c>
    </row>
    <row r="182" spans="4:7" ht="18.600000000000001" thickBot="1" x14ac:dyDescent="0.55000000000000004">
      <c r="D182" s="35" t="s">
        <v>183</v>
      </c>
      <c r="E182" s="36">
        <v>1383</v>
      </c>
      <c r="F182" s="36">
        <v>179</v>
      </c>
      <c r="G182" s="54">
        <f t="shared" si="2"/>
        <v>32041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739E-BA92-4F4F-BED8-E0730EB78DF8}">
  <sheetPr>
    <tabColor theme="6" tint="-0.499984740745262"/>
  </sheetPr>
  <dimension ref="A1:K204"/>
  <sheetViews>
    <sheetView topLeftCell="A15" zoomScale="89" workbookViewId="0">
      <selection activeCell="F24" sqref="F24:G26"/>
    </sheetView>
  </sheetViews>
  <sheetFormatPr defaultRowHeight="18" x14ac:dyDescent="0.5"/>
  <cols>
    <col min="2" max="2" width="19.77734375" customWidth="1"/>
    <col min="3" max="3" width="19.21875" customWidth="1"/>
    <col min="4" max="4" width="12.5546875" customWidth="1"/>
    <col min="6" max="6" width="11.109375" customWidth="1"/>
    <col min="11" max="11" width="12.3320312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4.8580906010151227E-2</v>
      </c>
    </row>
    <row r="5" spans="1:9" x14ac:dyDescent="0.5">
      <c r="A5" t="s">
        <v>191</v>
      </c>
      <c r="B5">
        <v>2.3601044287671477E-3</v>
      </c>
    </row>
    <row r="6" spans="1:9" x14ac:dyDescent="0.5">
      <c r="A6" t="s">
        <v>192</v>
      </c>
      <c r="B6">
        <v>-8.976712566360498E-3</v>
      </c>
    </row>
    <row r="7" spans="1:9" x14ac:dyDescent="0.5">
      <c r="A7" t="s">
        <v>193</v>
      </c>
      <c r="B7">
        <v>606.49970026674976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2</v>
      </c>
      <c r="C12">
        <v>153155.02854242921</v>
      </c>
      <c r="D12">
        <v>76577.514271214604</v>
      </c>
      <c r="E12">
        <v>0.20818051749282684</v>
      </c>
      <c r="F12">
        <v>0.81226010795635673</v>
      </c>
    </row>
    <row r="13" spans="1:9" x14ac:dyDescent="0.5">
      <c r="A13" t="s">
        <v>197</v>
      </c>
      <c r="B13">
        <v>176</v>
      </c>
      <c r="C13">
        <v>64740172.010563679</v>
      </c>
      <c r="D13">
        <v>367841.88642365724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64893327.039106108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11" x14ac:dyDescent="0.5">
      <c r="A17" t="s">
        <v>199</v>
      </c>
      <c r="B17">
        <v>1311.2494816097812</v>
      </c>
      <c r="C17">
        <v>137.52952925900951</v>
      </c>
      <c r="D17">
        <v>9.5343122940550735</v>
      </c>
      <c r="E17">
        <v>1.241211490570478E-17</v>
      </c>
      <c r="F17">
        <v>1039.8302262920931</v>
      </c>
      <c r="G17">
        <v>1582.6687369274694</v>
      </c>
      <c r="H17">
        <v>1039.8302262920931</v>
      </c>
      <c r="I17">
        <v>1582.6687369274694</v>
      </c>
    </row>
    <row r="18" spans="1:11" x14ac:dyDescent="0.5">
      <c r="A18" t="s">
        <v>187</v>
      </c>
      <c r="B18">
        <v>1.9696939890920455</v>
      </c>
      <c r="C18">
        <v>3.5277915335755536</v>
      </c>
      <c r="D18">
        <v>0.55833627649071549</v>
      </c>
      <c r="E18">
        <v>0.5773243752928503</v>
      </c>
      <c r="F18">
        <v>-4.9925239150777632</v>
      </c>
      <c r="G18">
        <v>8.9319118932618551</v>
      </c>
      <c r="H18">
        <v>-4.9925239150777632</v>
      </c>
      <c r="I18">
        <v>8.9319118932618551</v>
      </c>
    </row>
    <row r="19" spans="1:11" ht="18.600000000000001" thickBot="1" x14ac:dyDescent="0.55000000000000004">
      <c r="A19" s="12" t="s">
        <v>233</v>
      </c>
      <c r="B19" s="12">
        <v>-8.7390627661275491E-3</v>
      </c>
      <c r="C19" s="12">
        <v>1.8983144487184696E-2</v>
      </c>
      <c r="D19" s="12">
        <v>-0.4603590712817463</v>
      </c>
      <c r="E19" s="12">
        <v>0.6458267725770197</v>
      </c>
      <c r="F19" s="12">
        <v>-4.6202951198380103E-2</v>
      </c>
      <c r="G19" s="12">
        <v>2.8724825666125005E-2</v>
      </c>
      <c r="H19" s="12">
        <v>-4.6202951198380103E-2</v>
      </c>
      <c r="I19" s="12">
        <v>2.8724825666125005E-2</v>
      </c>
    </row>
    <row r="23" spans="1:11" x14ac:dyDescent="0.5">
      <c r="A23" t="s">
        <v>212</v>
      </c>
    </row>
    <row r="24" spans="1:11" ht="18.600000000000001" thickBot="1" x14ac:dyDescent="0.55000000000000004">
      <c r="D24" s="12"/>
      <c r="F24" s="133" t="s">
        <v>279</v>
      </c>
      <c r="G24" s="133"/>
    </row>
    <row r="25" spans="1:11" ht="18.600000000000001" thickBot="1" x14ac:dyDescent="0.55000000000000004">
      <c r="A25" s="13" t="s">
        <v>213</v>
      </c>
      <c r="B25" s="13" t="s">
        <v>214</v>
      </c>
      <c r="C25" s="13" t="s">
        <v>215</v>
      </c>
      <c r="D25" s="13" t="s">
        <v>216</v>
      </c>
      <c r="F25" s="50" t="s">
        <v>217</v>
      </c>
      <c r="G25" s="50" t="s">
        <v>218</v>
      </c>
      <c r="I25" s="40" t="s">
        <v>219</v>
      </c>
      <c r="J25" s="41" t="s">
        <v>187</v>
      </c>
      <c r="K25" s="42" t="s">
        <v>232</v>
      </c>
    </row>
    <row r="26" spans="1:11" x14ac:dyDescent="0.5">
      <c r="A26">
        <v>1</v>
      </c>
      <c r="B26" s="18">
        <v>1313.2104365361072</v>
      </c>
      <c r="C26" s="18">
        <v>-294.21043653610718</v>
      </c>
      <c r="D26" s="19">
        <f>C26*C26</f>
        <v>86559.780966766746</v>
      </c>
      <c r="F26" s="51">
        <f>AVERAGE(D26:D204)</f>
        <v>361676.93860650068</v>
      </c>
      <c r="G26" s="51">
        <f>SQRT(F26)</f>
        <v>601.39582523201864</v>
      </c>
      <c r="I26" s="43" t="s">
        <v>184</v>
      </c>
      <c r="J26" s="44">
        <v>180</v>
      </c>
      <c r="K26" s="45">
        <f>$B$17+J26*$B$18+J26*$B$19</f>
        <v>1664.2213683484465</v>
      </c>
    </row>
    <row r="27" spans="1:11" x14ac:dyDescent="0.5">
      <c r="A27">
        <v>2</v>
      </c>
      <c r="B27" s="18">
        <v>1315.1539133369008</v>
      </c>
      <c r="C27" s="18">
        <v>-86.153913336900814</v>
      </c>
      <c r="D27" s="19">
        <f t="shared" ref="D27:D90" si="0">C27*C27</f>
        <v>7422.496783262216</v>
      </c>
      <c r="I27" s="46" t="s">
        <v>220</v>
      </c>
      <c r="J27" s="47">
        <v>181</v>
      </c>
      <c r="K27" s="48">
        <f t="shared" ref="K27:K37" si="1">$B$17+J27*$B$18+J27*$B$19</f>
        <v>1666.1823232747724</v>
      </c>
    </row>
    <row r="28" spans="1:11" x14ac:dyDescent="0.5">
      <c r="A28">
        <v>3</v>
      </c>
      <c r="B28" s="18">
        <v>1317.0799120121621</v>
      </c>
      <c r="C28" s="18">
        <v>802.92008798783786</v>
      </c>
      <c r="D28" s="19">
        <f t="shared" si="0"/>
        <v>644680.66769439727</v>
      </c>
      <c r="I28" s="46" t="s">
        <v>221</v>
      </c>
      <c r="J28" s="47">
        <v>182</v>
      </c>
      <c r="K28" s="48">
        <f t="shared" si="1"/>
        <v>1668.1432782010984</v>
      </c>
    </row>
    <row r="29" spans="1:11" x14ac:dyDescent="0.5">
      <c r="A29">
        <v>4</v>
      </c>
      <c r="B29" s="18">
        <v>1318.9884325618914</v>
      </c>
      <c r="C29" s="18">
        <v>2152.0115674381086</v>
      </c>
      <c r="D29" s="19">
        <f t="shared" si="0"/>
        <v>4631153.7863874249</v>
      </c>
      <c r="I29" s="46" t="s">
        <v>222</v>
      </c>
      <c r="J29" s="47">
        <v>183</v>
      </c>
      <c r="K29" s="48">
        <f t="shared" si="1"/>
        <v>1670.1042331274243</v>
      </c>
    </row>
    <row r="30" spans="1:11" x14ac:dyDescent="0.5">
      <c r="A30">
        <v>5</v>
      </c>
      <c r="B30" s="18">
        <v>1320.8794749860883</v>
      </c>
      <c r="C30" s="18">
        <v>-257.87947498608833</v>
      </c>
      <c r="D30" s="19">
        <f t="shared" si="0"/>
        <v>66501.823619100556</v>
      </c>
      <c r="I30" s="46" t="s">
        <v>223</v>
      </c>
      <c r="J30" s="47">
        <v>184</v>
      </c>
      <c r="K30" s="48">
        <f t="shared" si="1"/>
        <v>1672.06518805375</v>
      </c>
    </row>
    <row r="31" spans="1:11" x14ac:dyDescent="0.5">
      <c r="A31">
        <v>6</v>
      </c>
      <c r="B31" s="18">
        <v>1322.753039284753</v>
      </c>
      <c r="C31" s="18">
        <v>-300.75303928475296</v>
      </c>
      <c r="D31" s="19">
        <f t="shared" si="0"/>
        <v>90452.390639016157</v>
      </c>
      <c r="I31" s="46" t="s">
        <v>224</v>
      </c>
      <c r="J31" s="47">
        <v>185</v>
      </c>
      <c r="K31" s="48">
        <f t="shared" si="1"/>
        <v>1674.026142980076</v>
      </c>
    </row>
    <row r="32" spans="1:11" x14ac:dyDescent="0.5">
      <c r="A32">
        <v>7</v>
      </c>
      <c r="B32" s="18">
        <v>1324.6091254578855</v>
      </c>
      <c r="C32" s="18">
        <v>-207.60912545788551</v>
      </c>
      <c r="D32" s="19">
        <f t="shared" si="0"/>
        <v>43101.548973388046</v>
      </c>
      <c r="I32" s="46" t="s">
        <v>225</v>
      </c>
      <c r="J32" s="47">
        <v>186</v>
      </c>
      <c r="K32" s="48">
        <f t="shared" si="1"/>
        <v>1675.9870979064019</v>
      </c>
    </row>
    <row r="33" spans="1:11" x14ac:dyDescent="0.5">
      <c r="A33">
        <v>8</v>
      </c>
      <c r="B33" s="18">
        <v>1326.4477335054853</v>
      </c>
      <c r="C33" s="18">
        <v>-232.4477335054853</v>
      </c>
      <c r="D33" s="19">
        <f t="shared" si="0"/>
        <v>54031.948811837115</v>
      </c>
      <c r="I33" s="46" t="s">
        <v>226</v>
      </c>
      <c r="J33" s="47">
        <v>187</v>
      </c>
      <c r="K33" s="48">
        <f t="shared" si="1"/>
        <v>1677.9480528327279</v>
      </c>
    </row>
    <row r="34" spans="1:11" x14ac:dyDescent="0.5">
      <c r="A34">
        <v>9</v>
      </c>
      <c r="B34" s="18">
        <v>1328.2688634275532</v>
      </c>
      <c r="C34" s="18">
        <v>-288.26886342755324</v>
      </c>
      <c r="D34" s="19">
        <f t="shared" si="0"/>
        <v>83098.93762181334</v>
      </c>
      <c r="I34" s="46" t="s">
        <v>227</v>
      </c>
      <c r="J34" s="47">
        <v>188</v>
      </c>
      <c r="K34" s="48">
        <f t="shared" si="1"/>
        <v>1679.9090077590538</v>
      </c>
    </row>
    <row r="35" spans="1:11" x14ac:dyDescent="0.5">
      <c r="A35">
        <v>10</v>
      </c>
      <c r="B35" s="18">
        <v>1330.0725152240889</v>
      </c>
      <c r="C35" s="18">
        <v>-282.07251522408887</v>
      </c>
      <c r="D35" s="19">
        <f t="shared" si="0"/>
        <v>79564.903844843851</v>
      </c>
      <c r="I35" s="46" t="s">
        <v>228</v>
      </c>
      <c r="J35" s="47">
        <v>189</v>
      </c>
      <c r="K35" s="48">
        <f t="shared" si="1"/>
        <v>1681.8699626853797</v>
      </c>
    </row>
    <row r="36" spans="1:11" x14ac:dyDescent="0.5">
      <c r="A36">
        <v>11</v>
      </c>
      <c r="B36" s="18">
        <v>1331.8586888950924</v>
      </c>
      <c r="C36" s="18">
        <v>-261.85868889509243</v>
      </c>
      <c r="D36" s="19">
        <f t="shared" si="0"/>
        <v>68569.972949856805</v>
      </c>
      <c r="I36" s="46" t="s">
        <v>229</v>
      </c>
      <c r="J36" s="47">
        <v>190</v>
      </c>
      <c r="K36" s="48">
        <f t="shared" si="1"/>
        <v>1683.8309176117057</v>
      </c>
    </row>
    <row r="37" spans="1:11" x14ac:dyDescent="0.5">
      <c r="A37">
        <v>12</v>
      </c>
      <c r="B37" s="18">
        <v>1333.6273844405632</v>
      </c>
      <c r="C37" s="18">
        <v>-290.62738444056322</v>
      </c>
      <c r="D37" s="19">
        <f t="shared" si="0"/>
        <v>84464.276586762935</v>
      </c>
      <c r="I37" s="46" t="s">
        <v>230</v>
      </c>
      <c r="J37" s="47">
        <v>191</v>
      </c>
      <c r="K37" s="48">
        <f t="shared" si="1"/>
        <v>1685.7918725380316</v>
      </c>
    </row>
    <row r="38" spans="1:11" ht="18.600000000000001" thickBot="1" x14ac:dyDescent="0.55000000000000004">
      <c r="A38">
        <v>13</v>
      </c>
      <c r="B38" s="18">
        <v>1335.3786018605022</v>
      </c>
      <c r="C38" s="18">
        <v>-249.37860186050216</v>
      </c>
      <c r="D38" s="19">
        <f t="shared" si="0"/>
        <v>62189.687065898848</v>
      </c>
      <c r="I38" s="49"/>
      <c r="J38" s="105" t="s">
        <v>198</v>
      </c>
      <c r="K38" s="106">
        <f>SUM(K26:K37)</f>
        <v>20100.079445318872</v>
      </c>
    </row>
    <row r="39" spans="1:11" x14ac:dyDescent="0.5">
      <c r="A39">
        <v>14</v>
      </c>
      <c r="B39" s="18">
        <v>1337.1123411549088</v>
      </c>
      <c r="C39" s="18">
        <v>-132.11234115490879</v>
      </c>
      <c r="D39" s="19">
        <f t="shared" si="0"/>
        <v>17453.670685431007</v>
      </c>
    </row>
    <row r="40" spans="1:11" x14ac:dyDescent="0.5">
      <c r="A40">
        <v>15</v>
      </c>
      <c r="B40" s="18">
        <v>1338.8286023237833</v>
      </c>
      <c r="C40" s="18">
        <v>594.17139767621666</v>
      </c>
      <c r="D40" s="19">
        <f t="shared" si="0"/>
        <v>353039.64981650881</v>
      </c>
    </row>
    <row r="41" spans="1:11" x14ac:dyDescent="0.5">
      <c r="A41">
        <v>16</v>
      </c>
      <c r="B41" s="18">
        <v>1340.5273853671254</v>
      </c>
      <c r="C41" s="18">
        <v>1958.4726146328746</v>
      </c>
      <c r="D41" s="19">
        <f t="shared" si="0"/>
        <v>3835614.9822669281</v>
      </c>
    </row>
    <row r="42" spans="1:11" x14ac:dyDescent="0.5">
      <c r="A42">
        <v>17</v>
      </c>
      <c r="B42" s="18">
        <v>1342.2086902849351</v>
      </c>
      <c r="C42" s="18">
        <v>-394.20869028493507</v>
      </c>
      <c r="D42" s="19">
        <f t="shared" si="0"/>
        <v>155400.49149616386</v>
      </c>
    </row>
    <row r="43" spans="1:11" x14ac:dyDescent="0.5">
      <c r="A43">
        <v>18</v>
      </c>
      <c r="B43" s="18">
        <v>1343.8725170772127</v>
      </c>
      <c r="C43" s="18">
        <v>-369.87251707721271</v>
      </c>
      <c r="D43" s="19">
        <f t="shared" si="0"/>
        <v>136805.67888903301</v>
      </c>
    </row>
    <row r="44" spans="1:11" x14ac:dyDescent="0.5">
      <c r="A44">
        <v>19</v>
      </c>
      <c r="B44" s="18">
        <v>1345.518865743958</v>
      </c>
      <c r="C44" s="18">
        <v>-157.51886574395803</v>
      </c>
      <c r="D44" s="19">
        <f t="shared" si="0"/>
        <v>24812.193065263076</v>
      </c>
    </row>
    <row r="45" spans="1:11" x14ac:dyDescent="0.5">
      <c r="A45">
        <v>20</v>
      </c>
      <c r="B45" s="18">
        <v>1347.1477362851713</v>
      </c>
      <c r="C45" s="18">
        <v>-283.14773628517128</v>
      </c>
      <c r="D45" s="19">
        <f t="shared" si="0"/>
        <v>80172.640563416906</v>
      </c>
    </row>
    <row r="46" spans="1:11" x14ac:dyDescent="0.5">
      <c r="A46">
        <v>21</v>
      </c>
      <c r="B46" s="18">
        <v>1348.759128700852</v>
      </c>
      <c r="C46" s="18">
        <v>-298.75912870085199</v>
      </c>
      <c r="D46" s="19">
        <f t="shared" si="0"/>
        <v>89257.016982092246</v>
      </c>
    </row>
    <row r="47" spans="1:11" x14ac:dyDescent="0.5">
      <c r="A47">
        <v>22</v>
      </c>
      <c r="B47" s="18">
        <v>1350.3530429910004</v>
      </c>
      <c r="C47" s="18">
        <v>-254.35304299100039</v>
      </c>
      <c r="D47" s="19">
        <f t="shared" si="0"/>
        <v>64695.470478781695</v>
      </c>
    </row>
    <row r="48" spans="1:11" x14ac:dyDescent="0.5">
      <c r="A48">
        <v>23</v>
      </c>
      <c r="B48" s="18">
        <v>1351.9294791556167</v>
      </c>
      <c r="C48" s="18">
        <v>-249.92947915561672</v>
      </c>
      <c r="D48" s="19">
        <f t="shared" si="0"/>
        <v>62464.74455099785</v>
      </c>
    </row>
    <row r="49" spans="1:4" x14ac:dyDescent="0.5">
      <c r="A49">
        <v>24</v>
      </c>
      <c r="B49" s="18">
        <v>1353.488437194701</v>
      </c>
      <c r="C49" s="18">
        <v>-269.48843719470096</v>
      </c>
      <c r="D49" s="19">
        <f t="shared" si="0"/>
        <v>72624.01778164228</v>
      </c>
    </row>
    <row r="50" spans="1:4" x14ac:dyDescent="0.5">
      <c r="A50">
        <v>25</v>
      </c>
      <c r="B50" s="18">
        <v>1355.0299171082527</v>
      </c>
      <c r="C50" s="18">
        <v>-253.02991710825268</v>
      </c>
      <c r="D50" s="19">
        <f t="shared" si="0"/>
        <v>64024.138951809218</v>
      </c>
    </row>
    <row r="51" spans="1:4" x14ac:dyDescent="0.5">
      <c r="A51">
        <v>26</v>
      </c>
      <c r="B51" s="18">
        <v>1356.5539188962723</v>
      </c>
      <c r="C51" s="18">
        <v>-81.553918896272307</v>
      </c>
      <c r="D51" s="19">
        <f t="shared" si="0"/>
        <v>6651.0416873397617</v>
      </c>
    </row>
    <row r="52" spans="1:4" x14ac:dyDescent="0.5">
      <c r="A52">
        <v>27</v>
      </c>
      <c r="B52" s="18">
        <v>1358.0604425587594</v>
      </c>
      <c r="C52" s="18">
        <v>849.93955744124059</v>
      </c>
      <c r="D52" s="19">
        <f t="shared" si="0"/>
        <v>722397.2513034119</v>
      </c>
    </row>
    <row r="53" spans="1:4" x14ac:dyDescent="0.5">
      <c r="A53">
        <v>28</v>
      </c>
      <c r="B53" s="18">
        <v>1359.5494880957144</v>
      </c>
      <c r="C53" s="18">
        <v>1893.4505119042856</v>
      </c>
      <c r="D53" s="19">
        <f t="shared" si="0"/>
        <v>3585154.8410306009</v>
      </c>
    </row>
    <row r="54" spans="1:4" x14ac:dyDescent="0.5">
      <c r="A54">
        <v>29</v>
      </c>
      <c r="B54" s="18">
        <v>1361.0210555071374</v>
      </c>
      <c r="C54" s="18">
        <v>-316.02105550713736</v>
      </c>
      <c r="D54" s="19">
        <f t="shared" si="0"/>
        <v>99869.3075238452</v>
      </c>
    </row>
    <row r="55" spans="1:4" x14ac:dyDescent="0.5">
      <c r="A55">
        <v>30</v>
      </c>
      <c r="B55" s="18">
        <v>1362.4751447930278</v>
      </c>
      <c r="C55" s="18">
        <v>-284.47514479302777</v>
      </c>
      <c r="D55" s="19">
        <f t="shared" si="0"/>
        <v>80926.108005014117</v>
      </c>
    </row>
    <row r="56" spans="1:4" x14ac:dyDescent="0.5">
      <c r="A56">
        <v>31</v>
      </c>
      <c r="B56" s="18">
        <v>1363.9117559533861</v>
      </c>
      <c r="C56" s="18">
        <v>-178.91175595338609</v>
      </c>
      <c r="D56" s="19">
        <f t="shared" si="0"/>
        <v>32009.416418323985</v>
      </c>
    </row>
    <row r="57" spans="1:4" x14ac:dyDescent="0.5">
      <c r="A57">
        <v>32</v>
      </c>
      <c r="B57" s="18">
        <v>1365.3308889882121</v>
      </c>
      <c r="C57" s="18">
        <v>-283.33088898821211</v>
      </c>
      <c r="D57" s="19">
        <f t="shared" si="0"/>
        <v>80276.39265485057</v>
      </c>
    </row>
    <row r="58" spans="1:4" x14ac:dyDescent="0.5">
      <c r="A58">
        <v>33</v>
      </c>
      <c r="B58" s="18">
        <v>1366.7325438975058</v>
      </c>
      <c r="C58" s="18">
        <v>-234.73254389750582</v>
      </c>
      <c r="D58" s="19">
        <f t="shared" si="0"/>
        <v>55099.3671645945</v>
      </c>
    </row>
    <row r="59" spans="1:4" x14ac:dyDescent="0.5">
      <c r="A59">
        <v>34</v>
      </c>
      <c r="B59" s="18">
        <v>1368.1167206812675</v>
      </c>
      <c r="C59" s="18">
        <v>-323.11672068126745</v>
      </c>
      <c r="D59" s="19">
        <f t="shared" si="0"/>
        <v>104404.41518381621</v>
      </c>
    </row>
    <row r="60" spans="1:4" x14ac:dyDescent="0.5">
      <c r="A60">
        <v>35</v>
      </c>
      <c r="B60" s="18">
        <v>1369.4834193394965</v>
      </c>
      <c r="C60" s="18">
        <v>-269.48341933949655</v>
      </c>
      <c r="D60" s="19">
        <f t="shared" si="0"/>
        <v>72621.313298906942</v>
      </c>
    </row>
    <row r="61" spans="1:4" x14ac:dyDescent="0.5">
      <c r="A61">
        <v>36</v>
      </c>
      <c r="B61" s="18">
        <v>1370.8326398721938</v>
      </c>
      <c r="C61" s="18">
        <v>-303.83263987219379</v>
      </c>
      <c r="D61" s="19">
        <f t="shared" si="0"/>
        <v>92314.273051706201</v>
      </c>
    </row>
    <row r="62" spans="1:4" x14ac:dyDescent="0.5">
      <c r="A62">
        <v>37</v>
      </c>
      <c r="B62" s="18">
        <v>1372.1643822793583</v>
      </c>
      <c r="C62" s="18">
        <v>-309.16438227935828</v>
      </c>
      <c r="D62" s="19">
        <f t="shared" si="0"/>
        <v>95582.615270177179</v>
      </c>
    </row>
    <row r="63" spans="1:4" x14ac:dyDescent="0.5">
      <c r="A63">
        <v>38</v>
      </c>
      <c r="B63" s="18">
        <v>1373.4786465609907</v>
      </c>
      <c r="C63" s="18">
        <v>-152.47864656099068</v>
      </c>
      <c r="D63" s="19">
        <f t="shared" si="0"/>
        <v>23249.737657071517</v>
      </c>
    </row>
    <row r="64" spans="1:4" x14ac:dyDescent="0.5">
      <c r="A64">
        <v>39</v>
      </c>
      <c r="B64" s="18">
        <v>1374.775432717091</v>
      </c>
      <c r="C64" s="18">
        <v>589.22456728290899</v>
      </c>
      <c r="D64" s="19">
        <f t="shared" si="0"/>
        <v>347185.59068973135</v>
      </c>
    </row>
    <row r="65" spans="1:4" x14ac:dyDescent="0.5">
      <c r="A65">
        <v>40</v>
      </c>
      <c r="B65" s="18">
        <v>1376.054740747659</v>
      </c>
      <c r="C65" s="18">
        <v>1748.945259252341</v>
      </c>
      <c r="D65" s="19">
        <f t="shared" si="0"/>
        <v>3058809.5198612381</v>
      </c>
    </row>
    <row r="66" spans="1:4" x14ac:dyDescent="0.5">
      <c r="A66">
        <v>41</v>
      </c>
      <c r="B66" s="18">
        <v>1377.3165706526945</v>
      </c>
      <c r="C66" s="18">
        <v>-343.31657065269451</v>
      </c>
      <c r="D66" s="19">
        <f t="shared" si="0"/>
        <v>117866.26768472658</v>
      </c>
    </row>
    <row r="67" spans="1:4" x14ac:dyDescent="0.5">
      <c r="A67">
        <v>42</v>
      </c>
      <c r="B67" s="18">
        <v>1378.5609224321981</v>
      </c>
      <c r="C67" s="18">
        <v>-366.56092243219814</v>
      </c>
      <c r="D67" s="19">
        <f t="shared" si="0"/>
        <v>134366.90985434398</v>
      </c>
    </row>
    <row r="68" spans="1:4" x14ac:dyDescent="0.5">
      <c r="A68">
        <v>43</v>
      </c>
      <c r="B68" s="18">
        <v>1379.7877960861695</v>
      </c>
      <c r="C68" s="18">
        <v>-280.78779608616946</v>
      </c>
      <c r="D68" s="19">
        <f t="shared" si="0"/>
        <v>78841.786430928289</v>
      </c>
    </row>
    <row r="69" spans="1:4" x14ac:dyDescent="0.5">
      <c r="A69">
        <v>44</v>
      </c>
      <c r="B69" s="18">
        <v>1380.9971916146083</v>
      </c>
      <c r="C69" s="18">
        <v>-291.99719161460825</v>
      </c>
      <c r="D69" s="19">
        <f t="shared" si="0"/>
        <v>85262.359910818253</v>
      </c>
    </row>
    <row r="70" spans="1:4" x14ac:dyDescent="0.5">
      <c r="A70">
        <v>45</v>
      </c>
      <c r="B70" s="18">
        <v>1382.1891090175152</v>
      </c>
      <c r="C70" s="18">
        <v>-314.18910901751519</v>
      </c>
      <c r="D70" s="19">
        <f t="shared" si="0"/>
        <v>98714.796225220052</v>
      </c>
    </row>
    <row r="71" spans="1:4" x14ac:dyDescent="0.5">
      <c r="A71">
        <v>46</v>
      </c>
      <c r="B71" s="18">
        <v>1383.3635482948894</v>
      </c>
      <c r="C71" s="18">
        <v>-358.36354829488937</v>
      </c>
      <c r="D71" s="19">
        <f t="shared" si="0"/>
        <v>128424.4327465035</v>
      </c>
    </row>
    <row r="72" spans="1:4" x14ac:dyDescent="0.5">
      <c r="A72">
        <v>47</v>
      </c>
      <c r="B72" s="18">
        <v>1384.5205094467317</v>
      </c>
      <c r="C72" s="18">
        <v>-322.52050944673169</v>
      </c>
      <c r="D72" s="19">
        <f t="shared" si="0"/>
        <v>104019.47901377935</v>
      </c>
    </row>
    <row r="73" spans="1:4" x14ac:dyDescent="0.5">
      <c r="A73">
        <v>48</v>
      </c>
      <c r="B73" s="18">
        <v>1385.6599924730415</v>
      </c>
      <c r="C73" s="18">
        <v>-374.65999247304148</v>
      </c>
      <c r="D73" s="19">
        <f t="shared" si="0"/>
        <v>140370.10995989951</v>
      </c>
    </row>
    <row r="74" spans="1:4" x14ac:dyDescent="0.5">
      <c r="A74">
        <v>49</v>
      </c>
      <c r="B74" s="18">
        <v>1386.7819973738192</v>
      </c>
      <c r="C74" s="18">
        <v>-319.78199737381919</v>
      </c>
      <c r="D74" s="19">
        <f t="shared" si="0"/>
        <v>102260.52584438931</v>
      </c>
    </row>
    <row r="75" spans="1:4" x14ac:dyDescent="0.5">
      <c r="A75">
        <v>50</v>
      </c>
      <c r="B75" s="18">
        <v>1387.8865241490648</v>
      </c>
      <c r="C75" s="18">
        <v>-187.88652414906483</v>
      </c>
      <c r="D75" s="19">
        <f t="shared" si="0"/>
        <v>35301.345956817117</v>
      </c>
    </row>
    <row r="76" spans="1:4" x14ac:dyDescent="0.5">
      <c r="A76">
        <v>51</v>
      </c>
      <c r="B76" s="18">
        <v>1388.9735727987777</v>
      </c>
      <c r="C76" s="18">
        <v>461.0264272012223</v>
      </c>
      <c r="D76" s="19">
        <f t="shared" si="0"/>
        <v>212545.36657792394</v>
      </c>
    </row>
    <row r="77" spans="1:4" x14ac:dyDescent="0.5">
      <c r="A77">
        <v>52</v>
      </c>
      <c r="B77" s="18">
        <v>1390.0431433229587</v>
      </c>
      <c r="C77" s="18">
        <v>1622.9568566770413</v>
      </c>
      <c r="D77" s="19">
        <f t="shared" si="0"/>
        <v>2633988.9586350224</v>
      </c>
    </row>
    <row r="78" spans="1:4" x14ac:dyDescent="0.5">
      <c r="A78">
        <v>53</v>
      </c>
      <c r="B78" s="18">
        <v>1391.0952357216074</v>
      </c>
      <c r="C78" s="18">
        <v>-433.09523572160742</v>
      </c>
      <c r="D78" s="19">
        <f t="shared" si="0"/>
        <v>187571.48320475471</v>
      </c>
    </row>
    <row r="79" spans="1:4" x14ac:dyDescent="0.5">
      <c r="A79">
        <v>54</v>
      </c>
      <c r="B79" s="18">
        <v>1392.1298499947238</v>
      </c>
      <c r="C79" s="18">
        <v>-387.12984999472383</v>
      </c>
      <c r="D79" s="19">
        <f t="shared" si="0"/>
        <v>149869.52075693736</v>
      </c>
    </row>
    <row r="80" spans="1:4" x14ac:dyDescent="0.5">
      <c r="A80">
        <v>55</v>
      </c>
      <c r="B80" s="18">
        <v>1393.1469861423077</v>
      </c>
      <c r="C80" s="18">
        <v>-232.1469861423077</v>
      </c>
      <c r="D80" s="19">
        <f t="shared" si="0"/>
        <v>53892.223174956802</v>
      </c>
    </row>
    <row r="81" spans="1:4" x14ac:dyDescent="0.5">
      <c r="A81">
        <v>56</v>
      </c>
      <c r="B81" s="18">
        <v>1394.1466441643597</v>
      </c>
      <c r="C81" s="18">
        <v>-329.14664416435971</v>
      </c>
      <c r="D81" s="19">
        <f t="shared" si="0"/>
        <v>108337.51336465964</v>
      </c>
    </row>
    <row r="82" spans="1:4" x14ac:dyDescent="0.5">
      <c r="A82">
        <v>57</v>
      </c>
      <c r="B82" s="18">
        <v>1395.1288240608794</v>
      </c>
      <c r="C82" s="18">
        <v>-359.12882406087942</v>
      </c>
      <c r="D82" s="19">
        <f t="shared" si="0"/>
        <v>128973.51227135009</v>
      </c>
    </row>
    <row r="83" spans="1:4" x14ac:dyDescent="0.5">
      <c r="A83">
        <v>58</v>
      </c>
      <c r="B83" s="18">
        <v>1396.0935258318668</v>
      </c>
      <c r="C83" s="18">
        <v>-366.09352583186683</v>
      </c>
      <c r="D83" s="19">
        <f t="shared" si="0"/>
        <v>134024.46965600774</v>
      </c>
    </row>
    <row r="84" spans="1:4" x14ac:dyDescent="0.5">
      <c r="A84">
        <v>59</v>
      </c>
      <c r="B84" s="18">
        <v>1397.0407494773219</v>
      </c>
      <c r="C84" s="18">
        <v>-320.04074947732192</v>
      </c>
      <c r="D84" s="19">
        <f t="shared" si="0"/>
        <v>102426.08132600594</v>
      </c>
    </row>
    <row r="85" spans="1:4" x14ac:dyDescent="0.5">
      <c r="A85">
        <v>60</v>
      </c>
      <c r="B85" s="18">
        <v>1397.9704949972447</v>
      </c>
      <c r="C85" s="18">
        <v>-351.97049499724471</v>
      </c>
      <c r="D85" s="19">
        <f t="shared" si="0"/>
        <v>123883.22934860547</v>
      </c>
    </row>
    <row r="86" spans="1:4" x14ac:dyDescent="0.5">
      <c r="A86">
        <v>61</v>
      </c>
      <c r="B86" s="18">
        <v>1398.8827623916354</v>
      </c>
      <c r="C86" s="18">
        <v>-318.88276239163542</v>
      </c>
      <c r="D86" s="19">
        <f t="shared" si="0"/>
        <v>101686.21615052021</v>
      </c>
    </row>
    <row r="87" spans="1:4" x14ac:dyDescent="0.5">
      <c r="A87">
        <v>62</v>
      </c>
      <c r="B87" s="18">
        <v>1399.7775516604938</v>
      </c>
      <c r="C87" s="18">
        <v>-137.77755166049383</v>
      </c>
      <c r="D87" s="19">
        <f t="shared" si="0"/>
        <v>18982.653741560047</v>
      </c>
    </row>
    <row r="88" spans="1:4" x14ac:dyDescent="0.5">
      <c r="A88">
        <v>63</v>
      </c>
      <c r="B88" s="18">
        <v>1400.6548628038199</v>
      </c>
      <c r="C88" s="18">
        <v>602.34513719618008</v>
      </c>
      <c r="D88" s="19">
        <f t="shared" si="0"/>
        <v>362819.66430388502</v>
      </c>
    </row>
    <row r="89" spans="1:4" x14ac:dyDescent="0.5">
      <c r="A89">
        <v>64</v>
      </c>
      <c r="B89" s="18">
        <v>1401.5146958216137</v>
      </c>
      <c r="C89" s="18">
        <v>1680.4853041783863</v>
      </c>
      <c r="D89" s="19">
        <f t="shared" si="0"/>
        <v>2824030.8575595235</v>
      </c>
    </row>
    <row r="90" spans="1:4" x14ac:dyDescent="0.5">
      <c r="A90">
        <v>65</v>
      </c>
      <c r="B90" s="18">
        <v>1402.3570507138752</v>
      </c>
      <c r="C90" s="18">
        <v>-430.3570507138752</v>
      </c>
      <c r="D90" s="19">
        <f t="shared" si="0"/>
        <v>185207.19109914495</v>
      </c>
    </row>
    <row r="91" spans="1:4" x14ac:dyDescent="0.5">
      <c r="A91">
        <v>66</v>
      </c>
      <c r="B91" s="18">
        <v>1403.1819274806046</v>
      </c>
      <c r="C91" s="18">
        <v>-373.1819274806046</v>
      </c>
      <c r="D91" s="19">
        <f t="shared" ref="D91:D154" si="2">C91*C91</f>
        <v>139264.75099813924</v>
      </c>
    </row>
    <row r="92" spans="1:4" x14ac:dyDescent="0.5">
      <c r="A92">
        <v>67</v>
      </c>
      <c r="B92" s="18">
        <v>1403.9893261218017</v>
      </c>
      <c r="C92" s="18">
        <v>-202.9893261218017</v>
      </c>
      <c r="D92" s="19">
        <f t="shared" si="2"/>
        <v>41204.666519383165</v>
      </c>
    </row>
    <row r="93" spans="1:4" x14ac:dyDescent="0.5">
      <c r="A93">
        <v>68</v>
      </c>
      <c r="B93" s="18">
        <v>1404.7792466374667</v>
      </c>
      <c r="C93" s="18">
        <v>-212.77924663746671</v>
      </c>
      <c r="D93" s="19">
        <f t="shared" si="2"/>
        <v>45275.007799607891</v>
      </c>
    </row>
    <row r="94" spans="1:4" x14ac:dyDescent="0.5">
      <c r="A94">
        <v>69</v>
      </c>
      <c r="B94" s="18">
        <v>1405.5516890275992</v>
      </c>
      <c r="C94" s="18">
        <v>-332.5516890275992</v>
      </c>
      <c r="D94" s="19">
        <f t="shared" si="2"/>
        <v>110590.62587510904</v>
      </c>
    </row>
    <row r="95" spans="1:4" x14ac:dyDescent="0.5">
      <c r="A95">
        <v>70</v>
      </c>
      <c r="B95" s="18">
        <v>1406.3066532921994</v>
      </c>
      <c r="C95" s="18">
        <v>-337.30665329219937</v>
      </c>
      <c r="D95" s="19">
        <f t="shared" si="2"/>
        <v>113775.778355184</v>
      </c>
    </row>
    <row r="96" spans="1:4" x14ac:dyDescent="0.5">
      <c r="A96">
        <v>71</v>
      </c>
      <c r="B96" s="18">
        <v>1407.0441394312675</v>
      </c>
      <c r="C96" s="18">
        <v>-318.04413943126747</v>
      </c>
      <c r="D96" s="19">
        <f t="shared" si="2"/>
        <v>101152.0746265755</v>
      </c>
    </row>
    <row r="97" spans="1:4" x14ac:dyDescent="0.5">
      <c r="A97">
        <v>72</v>
      </c>
      <c r="B97" s="18">
        <v>1407.7641474448033</v>
      </c>
      <c r="C97" s="18">
        <v>-333.76414744480326</v>
      </c>
      <c r="D97" s="19">
        <f t="shared" si="2"/>
        <v>111398.50611955636</v>
      </c>
    </row>
    <row r="98" spans="1:4" x14ac:dyDescent="0.5">
      <c r="A98">
        <v>73</v>
      </c>
      <c r="B98" s="18">
        <v>1408.466677332807</v>
      </c>
      <c r="C98" s="18">
        <v>-257.46667733280697</v>
      </c>
      <c r="D98" s="19">
        <f t="shared" si="2"/>
        <v>66289.089936795732</v>
      </c>
    </row>
    <row r="99" spans="1:4" x14ac:dyDescent="0.5">
      <c r="A99">
        <v>74</v>
      </c>
      <c r="B99" s="18">
        <v>1409.1517290952784</v>
      </c>
      <c r="C99" s="18">
        <v>-157.15172909527837</v>
      </c>
      <c r="D99" s="19">
        <f t="shared" si="2"/>
        <v>24696.665957635763</v>
      </c>
    </row>
    <row r="100" spans="1:4" x14ac:dyDescent="0.5">
      <c r="A100">
        <v>75</v>
      </c>
      <c r="B100" s="18">
        <v>1409.819302732217</v>
      </c>
      <c r="C100" s="18">
        <v>554.18069726778299</v>
      </c>
      <c r="D100" s="19">
        <f t="shared" si="2"/>
        <v>307116.24522420613</v>
      </c>
    </row>
    <row r="101" spans="1:4" x14ac:dyDescent="0.5">
      <c r="A101">
        <v>76</v>
      </c>
      <c r="B101" s="18">
        <v>1410.469398243624</v>
      </c>
      <c r="C101" s="18">
        <v>1641.530601756376</v>
      </c>
      <c r="D101" s="19">
        <f t="shared" si="2"/>
        <v>2694622.7165026497</v>
      </c>
    </row>
    <row r="102" spans="1:4" x14ac:dyDescent="0.5">
      <c r="A102">
        <v>77</v>
      </c>
      <c r="B102" s="18">
        <v>1411.1020156294985</v>
      </c>
      <c r="C102" s="18">
        <v>-339.10201562949851</v>
      </c>
      <c r="D102" s="19">
        <f t="shared" si="2"/>
        <v>114990.17700398865</v>
      </c>
    </row>
    <row r="103" spans="1:4" x14ac:dyDescent="0.5">
      <c r="A103">
        <v>78</v>
      </c>
      <c r="B103" s="18">
        <v>1411.7171548898409</v>
      </c>
      <c r="C103" s="18">
        <v>-219.71715488984091</v>
      </c>
      <c r="D103" s="19">
        <f t="shared" si="2"/>
        <v>48275.62815288634</v>
      </c>
    </row>
    <row r="104" spans="1:4" x14ac:dyDescent="0.5">
      <c r="A104">
        <v>79</v>
      </c>
      <c r="B104" s="18">
        <v>1412.314816024651</v>
      </c>
      <c r="C104" s="18">
        <v>-142.31481602465101</v>
      </c>
      <c r="D104" s="19">
        <f t="shared" si="2"/>
        <v>20253.506860130263</v>
      </c>
    </row>
    <row r="105" spans="1:4" x14ac:dyDescent="0.5">
      <c r="A105">
        <v>80</v>
      </c>
      <c r="B105" s="18">
        <v>1412.8949990339286</v>
      </c>
      <c r="C105" s="18">
        <v>-256.89499903392857</v>
      </c>
      <c r="D105" s="19">
        <f t="shared" si="2"/>
        <v>65995.040528642159</v>
      </c>
    </row>
    <row r="106" spans="1:4" x14ac:dyDescent="0.5">
      <c r="A106">
        <v>81</v>
      </c>
      <c r="B106" s="18">
        <v>1413.4577039176741</v>
      </c>
      <c r="C106" s="18">
        <v>-227.45770391767405</v>
      </c>
      <c r="D106" s="19">
        <f t="shared" si="2"/>
        <v>51737.007071500273</v>
      </c>
    </row>
    <row r="107" spans="1:4" x14ac:dyDescent="0.5">
      <c r="A107">
        <v>82</v>
      </c>
      <c r="B107" s="18">
        <v>1414.0029306758875</v>
      </c>
      <c r="C107" s="18">
        <v>-284.00293067588746</v>
      </c>
      <c r="D107" s="19">
        <f t="shared" si="2"/>
        <v>80657.664632492932</v>
      </c>
    </row>
    <row r="108" spans="1:4" x14ac:dyDescent="0.5">
      <c r="A108">
        <v>83</v>
      </c>
      <c r="B108" s="18">
        <v>1414.5306793085683</v>
      </c>
      <c r="C108" s="18">
        <v>-291.53067930856832</v>
      </c>
      <c r="D108" s="19">
        <f t="shared" si="2"/>
        <v>84990.136978115304</v>
      </c>
    </row>
    <row r="109" spans="1:4" x14ac:dyDescent="0.5">
      <c r="A109">
        <v>84</v>
      </c>
      <c r="B109" s="18">
        <v>1415.0409498157171</v>
      </c>
      <c r="C109" s="18">
        <v>-289.04094981571711</v>
      </c>
      <c r="D109" s="19">
        <f t="shared" si="2"/>
        <v>83544.670670371896</v>
      </c>
    </row>
    <row r="110" spans="1:4" x14ac:dyDescent="0.5">
      <c r="A110">
        <v>85</v>
      </c>
      <c r="B110" s="18">
        <v>1415.5337421973336</v>
      </c>
      <c r="C110" s="18">
        <v>-257.53374219733359</v>
      </c>
      <c r="D110" s="19">
        <f t="shared" si="2"/>
        <v>66323.628370162682</v>
      </c>
    </row>
    <row r="111" spans="1:4" x14ac:dyDescent="0.5">
      <c r="A111">
        <v>86</v>
      </c>
      <c r="B111" s="18">
        <v>1416.0090564534178</v>
      </c>
      <c r="C111" s="18">
        <v>-141.00905645341777</v>
      </c>
      <c r="D111" s="19">
        <f t="shared" si="2"/>
        <v>19883.55400188316</v>
      </c>
    </row>
    <row r="112" spans="1:4" x14ac:dyDescent="0.5">
      <c r="A112">
        <v>87</v>
      </c>
      <c r="B112" s="18">
        <v>1416.4668925839699</v>
      </c>
      <c r="C112" s="18">
        <v>528.53310741603013</v>
      </c>
      <c r="D112" s="19">
        <f t="shared" si="2"/>
        <v>279347.24563484488</v>
      </c>
    </row>
    <row r="113" spans="1:4" x14ac:dyDescent="0.5">
      <c r="A113">
        <v>88</v>
      </c>
      <c r="B113" s="18">
        <v>1416.9072505889897</v>
      </c>
      <c r="C113" s="18">
        <v>1570.0927494110103</v>
      </c>
      <c r="D113" s="19">
        <f t="shared" si="2"/>
        <v>2465191.2417530259</v>
      </c>
    </row>
    <row r="114" spans="1:4" x14ac:dyDescent="0.5">
      <c r="A114">
        <v>89</v>
      </c>
      <c r="B114" s="18">
        <v>1417.3301304684769</v>
      </c>
      <c r="C114" s="18">
        <v>-389.33013046847691</v>
      </c>
      <c r="D114" s="19">
        <f t="shared" si="2"/>
        <v>151577.95049060124</v>
      </c>
    </row>
    <row r="115" spans="1:4" x14ac:dyDescent="0.5">
      <c r="A115">
        <v>90</v>
      </c>
      <c r="B115" s="18">
        <v>1417.7355322224321</v>
      </c>
      <c r="C115" s="18">
        <v>-339.73553222243208</v>
      </c>
      <c r="D115" s="19">
        <f t="shared" si="2"/>
        <v>115420.23185445918</v>
      </c>
    </row>
    <row r="116" spans="1:4" x14ac:dyDescent="0.5">
      <c r="A116">
        <v>91</v>
      </c>
      <c r="B116" s="18">
        <v>1418.1234558508552</v>
      </c>
      <c r="C116" s="18">
        <v>-168.12345585085518</v>
      </c>
      <c r="D116" s="19">
        <f t="shared" si="2"/>
        <v>28265.496407234452</v>
      </c>
    </row>
    <row r="117" spans="1:4" x14ac:dyDescent="0.5">
      <c r="A117">
        <v>92</v>
      </c>
      <c r="B117" s="18">
        <v>1418.493901353746</v>
      </c>
      <c r="C117" s="18">
        <v>-301.49390135374597</v>
      </c>
      <c r="D117" s="19">
        <f t="shared" si="2"/>
        <v>90898.572553502308</v>
      </c>
    </row>
    <row r="118" spans="1:4" x14ac:dyDescent="0.5">
      <c r="A118">
        <v>93</v>
      </c>
      <c r="B118" s="18">
        <v>1418.8468687311045</v>
      </c>
      <c r="C118" s="18">
        <v>-292.84686873110445</v>
      </c>
      <c r="D118" s="19">
        <f t="shared" si="2"/>
        <v>85759.288525612719</v>
      </c>
    </row>
    <row r="119" spans="1:4" x14ac:dyDescent="0.5">
      <c r="A119">
        <v>94</v>
      </c>
      <c r="B119" s="18">
        <v>1419.1823579829304</v>
      </c>
      <c r="C119" s="18">
        <v>-353.1823579829304</v>
      </c>
      <c r="D119" s="19">
        <f t="shared" si="2"/>
        <v>124737.77799038281</v>
      </c>
    </row>
    <row r="120" spans="1:4" x14ac:dyDescent="0.5">
      <c r="A120">
        <v>95</v>
      </c>
      <c r="B120" s="18">
        <v>1419.5003691092245</v>
      </c>
      <c r="C120" s="18">
        <v>-303.50036910922449</v>
      </c>
      <c r="D120" s="19">
        <f t="shared" si="2"/>
        <v>92112.474049435506</v>
      </c>
    </row>
    <row r="121" spans="1:4" x14ac:dyDescent="0.5">
      <c r="A121">
        <v>96</v>
      </c>
      <c r="B121" s="18">
        <v>1419.8009021099861</v>
      </c>
      <c r="C121" s="18">
        <v>-264.80090210998605</v>
      </c>
      <c r="D121" s="19">
        <f t="shared" si="2"/>
        <v>70119.517758262416</v>
      </c>
    </row>
    <row r="122" spans="1:4" x14ac:dyDescent="0.5">
      <c r="A122">
        <v>97</v>
      </c>
      <c r="B122" s="18">
        <v>1420.0839569852155</v>
      </c>
      <c r="C122" s="18">
        <v>-248.08395698521554</v>
      </c>
      <c r="D122" s="19">
        <f t="shared" si="2"/>
        <v>61545.649713442275</v>
      </c>
    </row>
    <row r="123" spans="1:4" x14ac:dyDescent="0.5">
      <c r="A123">
        <v>98</v>
      </c>
      <c r="B123" s="18">
        <v>1420.3495337349127</v>
      </c>
      <c r="C123" s="18">
        <v>-70.349533734912711</v>
      </c>
      <c r="D123" s="19">
        <f t="shared" si="2"/>
        <v>4949.0568967196214</v>
      </c>
    </row>
    <row r="124" spans="1:4" x14ac:dyDescent="0.5">
      <c r="A124">
        <v>99</v>
      </c>
      <c r="B124" s="18">
        <v>1420.5976323590776</v>
      </c>
      <c r="C124" s="18">
        <v>733.40236764092242</v>
      </c>
      <c r="D124" s="19">
        <f t="shared" si="2"/>
        <v>537879.03286131076</v>
      </c>
    </row>
    <row r="125" spans="1:4" x14ac:dyDescent="0.5">
      <c r="A125">
        <v>100</v>
      </c>
      <c r="B125" s="18">
        <v>1420.8282528577104</v>
      </c>
      <c r="C125" s="18">
        <v>1874.1717471422896</v>
      </c>
      <c r="D125" s="19">
        <f t="shared" si="2"/>
        <v>3512519.7377863824</v>
      </c>
    </row>
    <row r="126" spans="1:4" x14ac:dyDescent="0.5">
      <c r="A126">
        <v>101</v>
      </c>
      <c r="B126" s="18">
        <v>1421.0413952308108</v>
      </c>
      <c r="C126" s="18">
        <v>-402.04139523081085</v>
      </c>
      <c r="D126" s="19">
        <f t="shared" si="2"/>
        <v>161637.28347913706</v>
      </c>
    </row>
    <row r="127" spans="1:4" x14ac:dyDescent="0.5">
      <c r="A127">
        <v>102</v>
      </c>
      <c r="B127" s="18">
        <v>1421.237059478379</v>
      </c>
      <c r="C127" s="18">
        <v>-331.23705947837902</v>
      </c>
      <c r="D127" s="19">
        <f t="shared" si="2"/>
        <v>109717.9895718832</v>
      </c>
    </row>
    <row r="128" spans="1:4" x14ac:dyDescent="0.5">
      <c r="A128">
        <v>103</v>
      </c>
      <c r="B128" s="18">
        <v>1421.4152456004147</v>
      </c>
      <c r="C128" s="18">
        <v>-201.41524560041466</v>
      </c>
      <c r="D128" s="19">
        <f t="shared" si="2"/>
        <v>40568.101160275357</v>
      </c>
    </row>
    <row r="129" spans="1:4" x14ac:dyDescent="0.5">
      <c r="A129">
        <v>104</v>
      </c>
      <c r="B129" s="18">
        <v>1421.5759535969182</v>
      </c>
      <c r="C129" s="18">
        <v>-219.57595359691823</v>
      </c>
      <c r="D129" s="19">
        <f t="shared" si="2"/>
        <v>48213.599397995982</v>
      </c>
    </row>
    <row r="130" spans="1:4" x14ac:dyDescent="0.5">
      <c r="A130">
        <v>105</v>
      </c>
      <c r="B130" s="18">
        <v>1421.7191834678897</v>
      </c>
      <c r="C130" s="18">
        <v>-246.71918346788971</v>
      </c>
      <c r="D130" s="19">
        <f t="shared" si="2"/>
        <v>60870.355491062219</v>
      </c>
    </row>
    <row r="131" spans="1:4" x14ac:dyDescent="0.5">
      <c r="A131">
        <v>106</v>
      </c>
      <c r="B131" s="18">
        <v>1421.8449352133289</v>
      </c>
      <c r="C131" s="18">
        <v>-335.84493521332888</v>
      </c>
      <c r="D131" s="19">
        <f t="shared" si="2"/>
        <v>112791.82050844507</v>
      </c>
    </row>
    <row r="132" spans="1:4" x14ac:dyDescent="0.5">
      <c r="A132">
        <v>107</v>
      </c>
      <c r="B132" s="18">
        <v>1421.953208833236</v>
      </c>
      <c r="C132" s="18">
        <v>-237.95320883323598</v>
      </c>
      <c r="D132" s="19">
        <f t="shared" si="2"/>
        <v>56621.729594033612</v>
      </c>
    </row>
    <row r="133" spans="1:4" x14ac:dyDescent="0.5">
      <c r="A133">
        <v>108</v>
      </c>
      <c r="B133" s="18">
        <v>1422.0440043276103</v>
      </c>
      <c r="C133" s="18">
        <v>-235.04400432761031</v>
      </c>
      <c r="D133" s="19">
        <f t="shared" si="2"/>
        <v>55245.683970357692</v>
      </c>
    </row>
    <row r="134" spans="1:4" x14ac:dyDescent="0.5">
      <c r="A134">
        <v>109</v>
      </c>
      <c r="B134" s="18">
        <v>1422.1173216964528</v>
      </c>
      <c r="C134" s="18">
        <v>-170.11732169645279</v>
      </c>
      <c r="D134" s="19">
        <f t="shared" si="2"/>
        <v>28939.903141174407</v>
      </c>
    </row>
    <row r="135" spans="1:4" x14ac:dyDescent="0.5">
      <c r="A135">
        <v>110</v>
      </c>
      <c r="B135" s="18">
        <v>1422.173160939763</v>
      </c>
      <c r="C135" s="18">
        <v>-66.173160939762965</v>
      </c>
      <c r="D135" s="19">
        <f t="shared" si="2"/>
        <v>4378.8872287597715</v>
      </c>
    </row>
    <row r="136" spans="1:4" x14ac:dyDescent="0.5">
      <c r="A136">
        <v>111</v>
      </c>
      <c r="B136" s="18">
        <v>1422.2115220575408</v>
      </c>
      <c r="C136" s="18">
        <v>714.78847794245917</v>
      </c>
      <c r="D136" s="19">
        <f t="shared" si="2"/>
        <v>510922.56819929741</v>
      </c>
    </row>
    <row r="137" spans="1:4" x14ac:dyDescent="0.5">
      <c r="A137">
        <v>112</v>
      </c>
      <c r="B137" s="18">
        <v>1422.2324050497864</v>
      </c>
      <c r="C137" s="18">
        <v>2078.7675949502136</v>
      </c>
      <c r="D137" s="19">
        <f t="shared" si="2"/>
        <v>4321274.7138150949</v>
      </c>
    </row>
    <row r="138" spans="1:4" x14ac:dyDescent="0.5">
      <c r="A138">
        <v>113</v>
      </c>
      <c r="B138" s="18">
        <v>1422.2358099164996</v>
      </c>
      <c r="C138" s="18">
        <v>-296.23580991649965</v>
      </c>
      <c r="D138" s="19">
        <f t="shared" si="2"/>
        <v>87755.655076884505</v>
      </c>
    </row>
    <row r="139" spans="1:4" x14ac:dyDescent="0.5">
      <c r="A139">
        <v>114</v>
      </c>
      <c r="B139" s="18">
        <v>1422.2217366576808</v>
      </c>
      <c r="C139" s="18">
        <v>-267.22173665768082</v>
      </c>
      <c r="D139" s="19">
        <f t="shared" si="2"/>
        <v>71407.456542346918</v>
      </c>
    </row>
    <row r="140" spans="1:4" x14ac:dyDescent="0.5">
      <c r="A140">
        <v>115</v>
      </c>
      <c r="B140" s="18">
        <v>1422.1901852733297</v>
      </c>
      <c r="C140" s="18">
        <v>-104.19018527332969</v>
      </c>
      <c r="D140" s="19">
        <f t="shared" si="2"/>
        <v>10855.594707290767</v>
      </c>
    </row>
    <row r="141" spans="1:4" x14ac:dyDescent="0.5">
      <c r="A141">
        <v>116</v>
      </c>
      <c r="B141" s="18">
        <v>1422.1411557634462</v>
      </c>
      <c r="C141" s="18">
        <v>-203.14115576344625</v>
      </c>
      <c r="D141" s="19">
        <f t="shared" si="2"/>
        <v>41266.329164908733</v>
      </c>
    </row>
    <row r="142" spans="1:4" x14ac:dyDescent="0.5">
      <c r="A142">
        <v>117</v>
      </c>
      <c r="B142" s="18">
        <v>1422.0746481280307</v>
      </c>
      <c r="C142" s="18">
        <v>-192.07464812803073</v>
      </c>
      <c r="D142" s="19">
        <f t="shared" si="2"/>
        <v>36892.67045350682</v>
      </c>
    </row>
    <row r="143" spans="1:4" x14ac:dyDescent="0.5">
      <c r="A143">
        <v>118</v>
      </c>
      <c r="B143" s="18">
        <v>1421.9906623670825</v>
      </c>
      <c r="C143" s="18">
        <v>-270.99066236708245</v>
      </c>
      <c r="D143" s="19">
        <f t="shared" si="2"/>
        <v>73435.939090150074</v>
      </c>
    </row>
    <row r="144" spans="1:4" x14ac:dyDescent="0.5">
      <c r="A144">
        <v>119</v>
      </c>
      <c r="B144" s="18">
        <v>1421.8891984806023</v>
      </c>
      <c r="C144" s="18">
        <v>-234.88919848060232</v>
      </c>
      <c r="D144" s="19">
        <f t="shared" si="2"/>
        <v>55172.935562859791</v>
      </c>
    </row>
    <row r="145" spans="1:4" x14ac:dyDescent="0.5">
      <c r="A145">
        <v>120</v>
      </c>
      <c r="B145" s="18">
        <v>1421.7702564685901</v>
      </c>
      <c r="C145" s="18">
        <v>-228.77025646859011</v>
      </c>
      <c r="D145" s="19">
        <f t="shared" si="2"/>
        <v>52335.830244704492</v>
      </c>
    </row>
    <row r="146" spans="1:4" x14ac:dyDescent="0.5">
      <c r="A146">
        <v>121</v>
      </c>
      <c r="B146" s="18">
        <v>1421.6338363310454</v>
      </c>
      <c r="C146" s="18">
        <v>-143.63383633104536</v>
      </c>
      <c r="D146" s="19">
        <f t="shared" si="2"/>
        <v>20630.678939173526</v>
      </c>
    </row>
    <row r="147" spans="1:4" x14ac:dyDescent="0.5">
      <c r="A147">
        <v>122</v>
      </c>
      <c r="B147" s="18">
        <v>1421.4799380679685</v>
      </c>
      <c r="C147" s="18">
        <v>5.5200619320314672</v>
      </c>
      <c r="D147" s="19">
        <f t="shared" si="2"/>
        <v>30.471083733462976</v>
      </c>
    </row>
    <row r="148" spans="1:4" x14ac:dyDescent="0.5">
      <c r="A148">
        <v>123</v>
      </c>
      <c r="B148" s="18">
        <v>1421.3085616793592</v>
      </c>
      <c r="C148" s="18">
        <v>740.69143832064083</v>
      </c>
      <c r="D148" s="19">
        <f t="shared" si="2"/>
        <v>548623.80680149968</v>
      </c>
    </row>
    <row r="149" spans="1:4" x14ac:dyDescent="0.5">
      <c r="A149">
        <v>124</v>
      </c>
      <c r="B149" s="18">
        <v>1421.1197071652177</v>
      </c>
      <c r="C149" s="18">
        <v>2141.8802928347823</v>
      </c>
      <c r="D149" s="19">
        <f t="shared" si="2"/>
        <v>4587651.1888340125</v>
      </c>
    </row>
    <row r="150" spans="1:4" x14ac:dyDescent="0.5">
      <c r="A150">
        <v>125</v>
      </c>
      <c r="B150" s="18">
        <v>1420.913374525544</v>
      </c>
      <c r="C150" s="18">
        <v>-232.91337452554399</v>
      </c>
      <c r="D150" s="19">
        <f t="shared" si="2"/>
        <v>54248.640032876319</v>
      </c>
    </row>
    <row r="151" spans="1:4" x14ac:dyDescent="0.5">
      <c r="A151">
        <v>126</v>
      </c>
      <c r="B151" s="18">
        <v>1420.6895637603382</v>
      </c>
      <c r="C151" s="18">
        <v>-203.68956376033816</v>
      </c>
      <c r="D151" s="19">
        <f t="shared" si="2"/>
        <v>41489.438384876863</v>
      </c>
    </row>
    <row r="152" spans="1:4" x14ac:dyDescent="0.5">
      <c r="A152">
        <v>127</v>
      </c>
      <c r="B152" s="18">
        <v>1420.4482748696</v>
      </c>
      <c r="C152" s="18">
        <v>-50.448274869600027</v>
      </c>
      <c r="D152" s="19">
        <f t="shared" si="2"/>
        <v>2545.0284373187178</v>
      </c>
    </row>
    <row r="153" spans="1:4" x14ac:dyDescent="0.5">
      <c r="A153">
        <v>128</v>
      </c>
      <c r="B153" s="18">
        <v>1420.1895078533294</v>
      </c>
      <c r="C153" s="18">
        <v>-174.18950785332936</v>
      </c>
      <c r="D153" s="19">
        <f t="shared" si="2"/>
        <v>30341.98464618509</v>
      </c>
    </row>
    <row r="154" spans="1:4" x14ac:dyDescent="0.5">
      <c r="A154">
        <v>129</v>
      </c>
      <c r="B154" s="18">
        <v>1419.9132627115266</v>
      </c>
      <c r="C154" s="18">
        <v>-180.91326271152661</v>
      </c>
      <c r="D154" s="19">
        <f t="shared" si="2"/>
        <v>32729.608624929846</v>
      </c>
    </row>
    <row r="155" spans="1:4" x14ac:dyDescent="0.5">
      <c r="A155">
        <v>130</v>
      </c>
      <c r="B155" s="18">
        <v>1419.6195394441916</v>
      </c>
      <c r="C155" s="18">
        <v>-235.61953944419156</v>
      </c>
      <c r="D155" s="19">
        <f t="shared" ref="D155:D204" si="3">C155*C155</f>
        <v>55516.567367892945</v>
      </c>
    </row>
    <row r="156" spans="1:4" x14ac:dyDescent="0.5">
      <c r="A156">
        <v>131</v>
      </c>
      <c r="B156" s="18">
        <v>1419.3083380513242</v>
      </c>
      <c r="C156" s="18">
        <v>-184.3083380513242</v>
      </c>
      <c r="D156" s="19">
        <f t="shared" si="3"/>
        <v>33969.563475241201</v>
      </c>
    </row>
    <row r="157" spans="1:4" x14ac:dyDescent="0.5">
      <c r="A157">
        <v>132</v>
      </c>
      <c r="B157" s="18">
        <v>1418.979658532925</v>
      </c>
      <c r="C157" s="18">
        <v>-183.97965853292499</v>
      </c>
      <c r="D157" s="19">
        <f t="shared" si="3"/>
        <v>33848.514753891679</v>
      </c>
    </row>
    <row r="158" spans="1:4" x14ac:dyDescent="0.5">
      <c r="A158">
        <v>133</v>
      </c>
      <c r="B158" s="18">
        <v>1418.633500888993</v>
      </c>
      <c r="C158" s="18">
        <v>-107.63350088899301</v>
      </c>
      <c r="D158" s="19">
        <f t="shared" si="3"/>
        <v>11584.970513620859</v>
      </c>
    </row>
    <row r="159" spans="1:4" x14ac:dyDescent="0.5">
      <c r="A159">
        <v>134</v>
      </c>
      <c r="B159" s="18">
        <v>1418.2698651195292</v>
      </c>
      <c r="C159" s="18">
        <v>4.7301348804708141</v>
      </c>
      <c r="D159" s="19">
        <f t="shared" si="3"/>
        <v>22.374175987446641</v>
      </c>
    </row>
    <row r="160" spans="1:4" x14ac:dyDescent="0.5">
      <c r="A160">
        <v>135</v>
      </c>
      <c r="B160" s="18">
        <v>1417.8887512245328</v>
      </c>
      <c r="C160" s="18">
        <v>809.11124877546717</v>
      </c>
      <c r="D160" s="19">
        <f t="shared" si="3"/>
        <v>654661.01289499598</v>
      </c>
    </row>
    <row r="161" spans="1:4" x14ac:dyDescent="0.5">
      <c r="A161">
        <v>136</v>
      </c>
      <c r="B161" s="18">
        <v>1417.4901592040042</v>
      </c>
      <c r="C161" s="18">
        <v>2004.5098407959958</v>
      </c>
      <c r="D161" s="19">
        <f t="shared" si="3"/>
        <v>4018059.7018479886</v>
      </c>
    </row>
    <row r="162" spans="1:4" x14ac:dyDescent="0.5">
      <c r="A162">
        <v>137</v>
      </c>
      <c r="B162" s="18">
        <v>1417.0740890579434</v>
      </c>
      <c r="C162" s="18">
        <v>-239.07408905794341</v>
      </c>
      <c r="D162" s="19">
        <f t="shared" si="3"/>
        <v>57156.420058885458</v>
      </c>
    </row>
    <row r="163" spans="1:4" x14ac:dyDescent="0.5">
      <c r="A163">
        <v>138</v>
      </c>
      <c r="B163" s="18">
        <v>1416.6405407863504</v>
      </c>
      <c r="C163" s="18">
        <v>-239.64054078635036</v>
      </c>
      <c r="D163" s="19">
        <f t="shared" si="3"/>
        <v>57427.588788374451</v>
      </c>
    </row>
    <row r="164" spans="1:4" x14ac:dyDescent="0.5">
      <c r="A164">
        <v>139</v>
      </c>
      <c r="B164" s="18">
        <v>1416.1895143892252</v>
      </c>
      <c r="C164" s="18">
        <v>-66.189514389225224</v>
      </c>
      <c r="D164" s="19">
        <f t="shared" si="3"/>
        <v>4381.0518150814532</v>
      </c>
    </row>
    <row r="165" spans="1:4" x14ac:dyDescent="0.5">
      <c r="A165">
        <v>140</v>
      </c>
      <c r="B165" s="18">
        <v>1415.7210098665678</v>
      </c>
      <c r="C165" s="18">
        <v>-141.72100986656778</v>
      </c>
      <c r="D165" s="19">
        <f t="shared" si="3"/>
        <v>20084.844637599803</v>
      </c>
    </row>
    <row r="166" spans="1:4" x14ac:dyDescent="0.5">
      <c r="A166">
        <v>141</v>
      </c>
      <c r="B166" s="18">
        <v>1415.2350272183778</v>
      </c>
      <c r="C166" s="18">
        <v>-172.23502721837781</v>
      </c>
      <c r="D166" s="19">
        <f t="shared" si="3"/>
        <v>29664.904600915346</v>
      </c>
    </row>
    <row r="167" spans="1:4" x14ac:dyDescent="0.5">
      <c r="A167">
        <v>142</v>
      </c>
      <c r="B167" s="18">
        <v>1414.7315664446558</v>
      </c>
      <c r="C167" s="18">
        <v>-240.73156644465575</v>
      </c>
      <c r="D167" s="19">
        <f t="shared" si="3"/>
        <v>57951.687082897712</v>
      </c>
    </row>
    <row r="168" spans="1:4" x14ac:dyDescent="0.5">
      <c r="A168">
        <v>143</v>
      </c>
      <c r="B168" s="18">
        <v>1414.2106275454014</v>
      </c>
      <c r="C168" s="18">
        <v>-225.21062754540139</v>
      </c>
      <c r="D168" s="19">
        <f t="shared" si="3"/>
        <v>50719.826759393509</v>
      </c>
    </row>
    <row r="169" spans="1:4" x14ac:dyDescent="0.5">
      <c r="A169">
        <v>144</v>
      </c>
      <c r="B169" s="18">
        <v>1413.672210520615</v>
      </c>
      <c r="C169" s="18">
        <v>-175.67221052061495</v>
      </c>
      <c r="D169" s="19">
        <f t="shared" si="3"/>
        <v>30860.725549199258</v>
      </c>
    </row>
    <row r="170" spans="1:4" x14ac:dyDescent="0.5">
      <c r="A170">
        <v>145</v>
      </c>
      <c r="B170" s="18">
        <v>1413.1163153702962</v>
      </c>
      <c r="C170" s="18">
        <v>-70.116315370296206</v>
      </c>
      <c r="D170" s="19">
        <f t="shared" si="3"/>
        <v>4916.2976811068356</v>
      </c>
    </row>
    <row r="171" spans="1:4" x14ac:dyDescent="0.5">
      <c r="A171">
        <v>146</v>
      </c>
      <c r="B171" s="18">
        <v>1412.5429420944449</v>
      </c>
      <c r="C171" s="18">
        <v>26.457057905555075</v>
      </c>
      <c r="D171" s="19">
        <f t="shared" si="3"/>
        <v>699.9759130178943</v>
      </c>
    </row>
    <row r="172" spans="1:4" x14ac:dyDescent="0.5">
      <c r="A172">
        <v>147</v>
      </c>
      <c r="B172" s="18">
        <v>1411.9520906930616</v>
      </c>
      <c r="C172" s="18">
        <v>817.04790930693844</v>
      </c>
      <c r="D172" s="19">
        <f t="shared" si="3"/>
        <v>667567.28610283905</v>
      </c>
    </row>
    <row r="173" spans="1:4" x14ac:dyDescent="0.5">
      <c r="A173">
        <v>148</v>
      </c>
      <c r="B173" s="18">
        <v>1411.3437611661461</v>
      </c>
      <c r="C173" s="18">
        <v>1829.6562388338539</v>
      </c>
      <c r="D173" s="19">
        <f t="shared" si="3"/>
        <v>3347641.9523036447</v>
      </c>
    </row>
    <row r="174" spans="1:4" x14ac:dyDescent="0.5">
      <c r="A174">
        <v>149</v>
      </c>
      <c r="B174" s="18">
        <v>1410.7179535136984</v>
      </c>
      <c r="C174" s="18">
        <v>-230.71795351369838</v>
      </c>
      <c r="D174" s="19">
        <f t="shared" si="3"/>
        <v>53230.774073549088</v>
      </c>
    </row>
    <row r="175" spans="1:4" x14ac:dyDescent="0.5">
      <c r="A175">
        <v>150</v>
      </c>
      <c r="B175" s="18">
        <v>1410.0746677357183</v>
      </c>
      <c r="C175" s="18">
        <v>-188.07466773571832</v>
      </c>
      <c r="D175" s="19">
        <f t="shared" si="3"/>
        <v>35372.080643900845</v>
      </c>
    </row>
    <row r="176" spans="1:4" x14ac:dyDescent="0.5">
      <c r="A176">
        <v>151</v>
      </c>
      <c r="B176" s="18">
        <v>1409.4139038322057</v>
      </c>
      <c r="C176" s="18">
        <v>298.58609616779427</v>
      </c>
      <c r="D176" s="19">
        <f t="shared" si="3"/>
        <v>89153.656824723279</v>
      </c>
    </row>
    <row r="177" spans="1:4" x14ac:dyDescent="0.5">
      <c r="A177">
        <v>152</v>
      </c>
      <c r="B177" s="18">
        <v>1408.7356618031613</v>
      </c>
      <c r="C177" s="18">
        <v>-64.735661803161292</v>
      </c>
      <c r="D177" s="19">
        <f t="shared" si="3"/>
        <v>4190.7059090932762</v>
      </c>
    </row>
    <row r="178" spans="1:4" x14ac:dyDescent="0.5">
      <c r="A178">
        <v>153</v>
      </c>
      <c r="B178" s="18">
        <v>1408.0399416485843</v>
      </c>
      <c r="C178" s="18">
        <v>19.960058351415682</v>
      </c>
      <c r="D178" s="19">
        <f t="shared" si="3"/>
        <v>398.40392939191895</v>
      </c>
    </row>
    <row r="179" spans="1:4" x14ac:dyDescent="0.5">
      <c r="A179">
        <v>154</v>
      </c>
      <c r="B179" s="18">
        <v>1407.3267433684753</v>
      </c>
      <c r="C179" s="18">
        <v>-158.32674336847526</v>
      </c>
      <c r="D179" s="19">
        <f t="shared" si="3"/>
        <v>25067.357665667027</v>
      </c>
    </row>
    <row r="180" spans="1:4" x14ac:dyDescent="0.5">
      <c r="A180">
        <v>155</v>
      </c>
      <c r="B180" s="18">
        <v>1406.5960669628339</v>
      </c>
      <c r="C180" s="18">
        <v>-367.5960669628339</v>
      </c>
      <c r="D180" s="19">
        <f t="shared" si="3"/>
        <v>135126.86844654428</v>
      </c>
    </row>
    <row r="181" spans="1:4" x14ac:dyDescent="0.5">
      <c r="A181">
        <v>156</v>
      </c>
      <c r="B181" s="18">
        <v>1405.8479124316602</v>
      </c>
      <c r="C181" s="18">
        <v>-314.84791243166023</v>
      </c>
      <c r="D181" s="19">
        <f t="shared" si="3"/>
        <v>99129.207962574394</v>
      </c>
    </row>
    <row r="182" spans="1:4" x14ac:dyDescent="0.5">
      <c r="A182">
        <v>157</v>
      </c>
      <c r="B182" s="18">
        <v>1405.0822797749543</v>
      </c>
      <c r="C182" s="18">
        <v>-233.08227977495426</v>
      </c>
      <c r="D182" s="19">
        <f t="shared" si="3"/>
        <v>54327.349145090055</v>
      </c>
    </row>
    <row r="183" spans="1:4" x14ac:dyDescent="0.5">
      <c r="A183">
        <v>158</v>
      </c>
      <c r="B183" s="18">
        <v>1404.2991689927162</v>
      </c>
      <c r="C183" s="18">
        <v>-130.2991689927162</v>
      </c>
      <c r="D183" s="19">
        <f t="shared" si="3"/>
        <v>16977.873440192416</v>
      </c>
    </row>
    <row r="184" spans="1:4" x14ac:dyDescent="0.5">
      <c r="A184">
        <v>159</v>
      </c>
      <c r="B184" s="18">
        <v>1403.4985800849458</v>
      </c>
      <c r="C184" s="18">
        <v>586.50141991505416</v>
      </c>
      <c r="D184" s="19">
        <f t="shared" si="3"/>
        <v>343983.91556237469</v>
      </c>
    </row>
    <row r="185" spans="1:4" x14ac:dyDescent="0.5">
      <c r="A185">
        <v>160</v>
      </c>
      <c r="B185" s="18">
        <v>1402.6805130516434</v>
      </c>
      <c r="C185" s="18">
        <v>732.3194869483566</v>
      </c>
      <c r="D185" s="19">
        <f t="shared" si="3"/>
        <v>536291.83096430427</v>
      </c>
    </row>
    <row r="186" spans="1:4" x14ac:dyDescent="0.5">
      <c r="A186">
        <v>161</v>
      </c>
      <c r="B186" s="18">
        <v>1401.8449678928082</v>
      </c>
      <c r="C186" s="18">
        <v>-285.8449678928082</v>
      </c>
      <c r="D186" s="19">
        <f t="shared" si="3"/>
        <v>81707.345669640548</v>
      </c>
    </row>
    <row r="187" spans="1:4" x14ac:dyDescent="0.5">
      <c r="A187">
        <v>162</v>
      </c>
      <c r="B187" s="18">
        <v>1400.9919446084411</v>
      </c>
      <c r="C187" s="18">
        <v>-327.99194460844114</v>
      </c>
      <c r="D187" s="19">
        <f t="shared" si="3"/>
        <v>107578.71572802673</v>
      </c>
    </row>
    <row r="188" spans="1:4" x14ac:dyDescent="0.5">
      <c r="A188">
        <v>163</v>
      </c>
      <c r="B188" s="18">
        <v>1400.1214431985418</v>
      </c>
      <c r="C188" s="18">
        <v>-153.12144319854178</v>
      </c>
      <c r="D188" s="19">
        <f t="shared" si="3"/>
        <v>23446.176367204258</v>
      </c>
    </row>
    <row r="189" spans="1:4" x14ac:dyDescent="0.5">
      <c r="A189">
        <v>164</v>
      </c>
      <c r="B189" s="18">
        <v>1399.2334636631101</v>
      </c>
      <c r="C189" s="18">
        <v>-258.23346366311011</v>
      </c>
      <c r="D189" s="19">
        <f t="shared" si="3"/>
        <v>66684.521755446811</v>
      </c>
    </row>
    <row r="190" spans="1:4" x14ac:dyDescent="0.5">
      <c r="A190">
        <v>165</v>
      </c>
      <c r="B190" s="18">
        <v>1398.3280060021464</v>
      </c>
      <c r="C190" s="18">
        <v>-182.32800600214637</v>
      </c>
      <c r="D190" s="19">
        <f t="shared" si="3"/>
        <v>33243.501772718722</v>
      </c>
    </row>
    <row r="191" spans="1:4" x14ac:dyDescent="0.5">
      <c r="A191">
        <v>166</v>
      </c>
      <c r="B191" s="18">
        <v>1397.4050702156501</v>
      </c>
      <c r="C191" s="18">
        <v>-243.40507021565008</v>
      </c>
      <c r="D191" s="19">
        <f t="shared" si="3"/>
        <v>59246.028206685551</v>
      </c>
    </row>
    <row r="192" spans="1:4" x14ac:dyDescent="0.5">
      <c r="A192">
        <v>167</v>
      </c>
      <c r="B192" s="18">
        <v>1396.4646563036217</v>
      </c>
      <c r="C192" s="18">
        <v>-236.46465630362172</v>
      </c>
      <c r="D192" s="19">
        <f t="shared" si="3"/>
        <v>55915.533680789951</v>
      </c>
    </row>
    <row r="193" spans="1:4" x14ac:dyDescent="0.5">
      <c r="A193">
        <v>168</v>
      </c>
      <c r="B193" s="18">
        <v>1395.5067642660611</v>
      </c>
      <c r="C193" s="18">
        <v>-147.50676426606105</v>
      </c>
      <c r="D193" s="19">
        <f t="shared" si="3"/>
        <v>21758.245504243307</v>
      </c>
    </row>
    <row r="194" spans="1:4" x14ac:dyDescent="0.5">
      <c r="A194">
        <v>169</v>
      </c>
      <c r="B194" s="18">
        <v>1394.5313941029681</v>
      </c>
      <c r="C194" s="18">
        <v>-162.53139410296808</v>
      </c>
      <c r="D194" s="19">
        <f t="shared" si="3"/>
        <v>26416.454069054325</v>
      </c>
    </row>
    <row r="195" spans="1:4" x14ac:dyDescent="0.5">
      <c r="A195">
        <v>170</v>
      </c>
      <c r="B195" s="18">
        <v>1393.538545814343</v>
      </c>
      <c r="C195" s="18">
        <v>-11.538545814343024</v>
      </c>
      <c r="D195" s="19">
        <f t="shared" si="3"/>
        <v>133.13803950969293</v>
      </c>
    </row>
    <row r="196" spans="1:4" x14ac:dyDescent="0.5">
      <c r="A196">
        <v>171</v>
      </c>
      <c r="B196" s="18">
        <v>1392.5282194001852</v>
      </c>
      <c r="C196" s="18">
        <v>634.47178059981479</v>
      </c>
      <c r="D196" s="19">
        <f t="shared" si="3"/>
        <v>402554.4403774995</v>
      </c>
    </row>
    <row r="197" spans="1:4" x14ac:dyDescent="0.5">
      <c r="A197">
        <v>172</v>
      </c>
      <c r="B197" s="18">
        <v>1391.5004148604958</v>
      </c>
      <c r="C197" s="18">
        <v>873.49958513950423</v>
      </c>
      <c r="D197" s="19">
        <f t="shared" si="3"/>
        <v>763001.52523888601</v>
      </c>
    </row>
    <row r="198" spans="1:4" x14ac:dyDescent="0.5">
      <c r="A198">
        <v>173</v>
      </c>
      <c r="B198" s="18">
        <v>1390.4551321952738</v>
      </c>
      <c r="C198" s="18">
        <v>-234.45513219527379</v>
      </c>
      <c r="D198" s="19">
        <f t="shared" si="3"/>
        <v>54969.209012703308</v>
      </c>
    </row>
    <row r="199" spans="1:4" x14ac:dyDescent="0.5">
      <c r="A199">
        <v>174</v>
      </c>
      <c r="B199" s="18">
        <v>1389.3923714045195</v>
      </c>
      <c r="C199" s="18">
        <v>-209.39237140451951</v>
      </c>
      <c r="D199" s="19">
        <f t="shared" si="3"/>
        <v>43845.165202408236</v>
      </c>
    </row>
    <row r="200" spans="1:4" x14ac:dyDescent="0.5">
      <c r="A200">
        <v>175</v>
      </c>
      <c r="B200" s="18">
        <v>1388.3121324882331</v>
      </c>
      <c r="C200" s="18">
        <v>-536.31213248823315</v>
      </c>
      <c r="D200" s="19">
        <f t="shared" si="3"/>
        <v>287630.70345407614</v>
      </c>
    </row>
    <row r="201" spans="1:4" x14ac:dyDescent="0.5">
      <c r="A201">
        <v>176</v>
      </c>
      <c r="B201" s="18">
        <v>1387.2144154464143</v>
      </c>
      <c r="C201" s="18">
        <v>-1030.2144154464143</v>
      </c>
      <c r="D201" s="19">
        <f t="shared" si="3"/>
        <v>1061341.7417935971</v>
      </c>
    </row>
    <row r="202" spans="1:4" x14ac:dyDescent="0.5">
      <c r="A202">
        <v>177</v>
      </c>
      <c r="B202" s="18">
        <v>1386.0992202790633</v>
      </c>
      <c r="C202" s="18">
        <v>-285.09922027906327</v>
      </c>
      <c r="D202" s="19">
        <f t="shared" si="3"/>
        <v>81281.565403729837</v>
      </c>
    </row>
    <row r="203" spans="1:4" x14ac:dyDescent="0.5">
      <c r="A203">
        <v>178</v>
      </c>
      <c r="B203" s="18">
        <v>1384.9665469861802</v>
      </c>
      <c r="C203" s="18">
        <v>10.033453013819781</v>
      </c>
      <c r="D203" s="19">
        <f t="shared" si="3"/>
        <v>100.67017938052923</v>
      </c>
    </row>
    <row r="204" spans="1:4" ht="18.600000000000001" thickBot="1" x14ac:dyDescent="0.55000000000000004">
      <c r="A204" s="12">
        <v>179</v>
      </c>
      <c r="B204" s="20">
        <v>1383.8163955677644</v>
      </c>
      <c r="C204" s="20">
        <v>-0.81639556776440259</v>
      </c>
      <c r="D204" s="19">
        <f t="shared" si="3"/>
        <v>0.66650172306536126</v>
      </c>
    </row>
  </sheetData>
  <mergeCells count="1">
    <mergeCell ref="F24:G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99DB-D67B-465F-8CA1-53CBABF8364D}">
  <sheetPr>
    <tabColor theme="9" tint="-0.499984740745262"/>
  </sheetPr>
  <dimension ref="D3:G183"/>
  <sheetViews>
    <sheetView workbookViewId="0">
      <selection activeCell="S9" sqref="S9"/>
    </sheetView>
  </sheetViews>
  <sheetFormatPr defaultRowHeight="18" x14ac:dyDescent="0.5"/>
  <cols>
    <col min="7" max="7" width="12.109375" customWidth="1"/>
  </cols>
  <sheetData>
    <row r="3" spans="4:7" ht="18.600000000000001" thickBot="1" x14ac:dyDescent="0.55000000000000004"/>
    <row r="4" spans="4:7" ht="18.600000000000001" thickBot="1" x14ac:dyDescent="0.55000000000000004">
      <c r="D4" s="55" t="s">
        <v>186</v>
      </c>
      <c r="E4" s="56" t="s">
        <v>185</v>
      </c>
      <c r="F4" s="56" t="s">
        <v>187</v>
      </c>
      <c r="G4" s="57" t="s">
        <v>234</v>
      </c>
    </row>
    <row r="5" spans="4:7" x14ac:dyDescent="0.5">
      <c r="D5" s="52" t="s">
        <v>2</v>
      </c>
      <c r="E5" s="32">
        <v>1019</v>
      </c>
      <c r="F5" s="32">
        <v>1</v>
      </c>
      <c r="G5" s="53">
        <f>LN(E5)</f>
        <v>6.926577033222725</v>
      </c>
    </row>
    <row r="6" spans="4:7" x14ac:dyDescent="0.5">
      <c r="D6" s="52" t="s">
        <v>3</v>
      </c>
      <c r="E6" s="32">
        <v>1229</v>
      </c>
      <c r="F6" s="32">
        <v>2</v>
      </c>
      <c r="G6" s="53">
        <f t="shared" ref="G6:G69" si="0">LN(E6)</f>
        <v>7.1139561095660344</v>
      </c>
    </row>
    <row r="7" spans="4:7" x14ac:dyDescent="0.5">
      <c r="D7" s="52" t="s">
        <v>4</v>
      </c>
      <c r="E7" s="32">
        <v>2120</v>
      </c>
      <c r="F7" s="32">
        <v>3</v>
      </c>
      <c r="G7" s="53">
        <f t="shared" si="0"/>
        <v>7.6591713676660582</v>
      </c>
    </row>
    <row r="8" spans="4:7" x14ac:dyDescent="0.5">
      <c r="D8" s="52" t="s">
        <v>5</v>
      </c>
      <c r="E8" s="32">
        <v>3471</v>
      </c>
      <c r="F8" s="32">
        <v>4</v>
      </c>
      <c r="G8" s="53">
        <f t="shared" si="0"/>
        <v>8.1521980158617868</v>
      </c>
    </row>
    <row r="9" spans="4:7" x14ac:dyDescent="0.5">
      <c r="D9" s="52" t="s">
        <v>6</v>
      </c>
      <c r="E9" s="32">
        <v>1063</v>
      </c>
      <c r="F9" s="32">
        <v>5</v>
      </c>
      <c r="G9" s="53">
        <f t="shared" si="0"/>
        <v>6.9688503783419478</v>
      </c>
    </row>
    <row r="10" spans="4:7" x14ac:dyDescent="0.5">
      <c r="D10" s="52" t="s">
        <v>7</v>
      </c>
      <c r="E10" s="32">
        <v>1022</v>
      </c>
      <c r="F10" s="32">
        <v>6</v>
      </c>
      <c r="G10" s="53">
        <f t="shared" si="0"/>
        <v>6.9295167707636498</v>
      </c>
    </row>
    <row r="11" spans="4:7" x14ac:dyDescent="0.5">
      <c r="D11" s="52" t="s">
        <v>8</v>
      </c>
      <c r="E11" s="32">
        <v>1117</v>
      </c>
      <c r="F11" s="32">
        <v>7</v>
      </c>
      <c r="G11" s="53">
        <f t="shared" si="0"/>
        <v>7.0184017990692009</v>
      </c>
    </row>
    <row r="12" spans="4:7" x14ac:dyDescent="0.5">
      <c r="D12" s="52" t="s">
        <v>9</v>
      </c>
      <c r="E12" s="32">
        <v>1094</v>
      </c>
      <c r="F12" s="32">
        <v>8</v>
      </c>
      <c r="G12" s="53">
        <f t="shared" si="0"/>
        <v>6.9975959829819265</v>
      </c>
    </row>
    <row r="13" spans="4:7" x14ac:dyDescent="0.5">
      <c r="D13" s="52" t="s">
        <v>10</v>
      </c>
      <c r="E13" s="32">
        <v>1040</v>
      </c>
      <c r="F13" s="32">
        <v>9</v>
      </c>
      <c r="G13" s="53">
        <f t="shared" si="0"/>
        <v>6.9469759921354184</v>
      </c>
    </row>
    <row r="14" spans="4:7" x14ac:dyDescent="0.5">
      <c r="D14" s="52" t="s">
        <v>11</v>
      </c>
      <c r="E14" s="32">
        <v>1048</v>
      </c>
      <c r="F14" s="32">
        <v>10</v>
      </c>
      <c r="G14" s="53">
        <f t="shared" si="0"/>
        <v>6.9546388648809874</v>
      </c>
    </row>
    <row r="15" spans="4:7" x14ac:dyDescent="0.5">
      <c r="D15" s="52" t="s">
        <v>12</v>
      </c>
      <c r="E15" s="32">
        <v>1070</v>
      </c>
      <c r="F15" s="32">
        <v>11</v>
      </c>
      <c r="G15" s="53">
        <f t="shared" si="0"/>
        <v>6.9754139274559517</v>
      </c>
    </row>
    <row r="16" spans="4:7" x14ac:dyDescent="0.5">
      <c r="D16" s="52" t="s">
        <v>13</v>
      </c>
      <c r="E16" s="32">
        <v>1043</v>
      </c>
      <c r="F16" s="32">
        <v>12</v>
      </c>
      <c r="G16" s="53">
        <f t="shared" si="0"/>
        <v>6.9498564550007726</v>
      </c>
    </row>
    <row r="17" spans="4:7" x14ac:dyDescent="0.5">
      <c r="D17" s="52" t="s">
        <v>14</v>
      </c>
      <c r="E17" s="32">
        <v>1086</v>
      </c>
      <c r="F17" s="32">
        <v>13</v>
      </c>
      <c r="G17" s="53">
        <f t="shared" si="0"/>
        <v>6.9902565004938806</v>
      </c>
    </row>
    <row r="18" spans="4:7" x14ac:dyDescent="0.5">
      <c r="D18" s="52" t="s">
        <v>15</v>
      </c>
      <c r="E18" s="32">
        <v>1205</v>
      </c>
      <c r="F18" s="32">
        <v>14</v>
      </c>
      <c r="G18" s="53">
        <f t="shared" si="0"/>
        <v>7.0942348459247553</v>
      </c>
    </row>
    <row r="19" spans="4:7" x14ac:dyDescent="0.5">
      <c r="D19" s="52" t="s">
        <v>16</v>
      </c>
      <c r="E19" s="32">
        <v>1933</v>
      </c>
      <c r="F19" s="32">
        <v>15</v>
      </c>
      <c r="G19" s="53">
        <f t="shared" si="0"/>
        <v>7.5668284792083309</v>
      </c>
    </row>
    <row r="20" spans="4:7" x14ac:dyDescent="0.5">
      <c r="D20" s="52" t="s">
        <v>17</v>
      </c>
      <c r="E20" s="32">
        <v>3299</v>
      </c>
      <c r="F20" s="32">
        <v>16</v>
      </c>
      <c r="G20" s="53">
        <f t="shared" si="0"/>
        <v>8.1013746712285819</v>
      </c>
    </row>
    <row r="21" spans="4:7" x14ac:dyDescent="0.5">
      <c r="D21" s="52" t="s">
        <v>18</v>
      </c>
      <c r="E21" s="32">
        <v>948</v>
      </c>
      <c r="F21" s="32">
        <v>17</v>
      </c>
      <c r="G21" s="53">
        <f t="shared" si="0"/>
        <v>6.8543545022550214</v>
      </c>
    </row>
    <row r="22" spans="4:7" x14ac:dyDescent="0.5">
      <c r="D22" s="52" t="s">
        <v>19</v>
      </c>
      <c r="E22" s="32">
        <v>974</v>
      </c>
      <c r="F22" s="32">
        <v>18</v>
      </c>
      <c r="G22" s="53">
        <f t="shared" si="0"/>
        <v>6.8814113036425351</v>
      </c>
    </row>
    <row r="23" spans="4:7" x14ac:dyDescent="0.5">
      <c r="D23" s="52" t="s">
        <v>20</v>
      </c>
      <c r="E23" s="32">
        <v>1188</v>
      </c>
      <c r="F23" s="32">
        <v>19</v>
      </c>
      <c r="G23" s="53">
        <f t="shared" si="0"/>
        <v>7.0800264999225906</v>
      </c>
    </row>
    <row r="24" spans="4:7" x14ac:dyDescent="0.5">
      <c r="D24" s="52" t="s">
        <v>21</v>
      </c>
      <c r="E24" s="32">
        <v>1064</v>
      </c>
      <c r="F24" s="32">
        <v>20</v>
      </c>
      <c r="G24" s="53">
        <f t="shared" si="0"/>
        <v>6.9697906699015899</v>
      </c>
    </row>
    <row r="25" spans="4:7" x14ac:dyDescent="0.5">
      <c r="D25" s="52" t="s">
        <v>22</v>
      </c>
      <c r="E25" s="32">
        <v>1050</v>
      </c>
      <c r="F25" s="32">
        <v>21</v>
      </c>
      <c r="G25" s="53">
        <f t="shared" si="0"/>
        <v>6.956545443151569</v>
      </c>
    </row>
    <row r="26" spans="4:7" x14ac:dyDescent="0.5">
      <c r="D26" s="52" t="s">
        <v>23</v>
      </c>
      <c r="E26" s="32">
        <v>1096</v>
      </c>
      <c r="F26" s="32">
        <v>22</v>
      </c>
      <c r="G26" s="53">
        <f t="shared" si="0"/>
        <v>6.9994224675079613</v>
      </c>
    </row>
    <row r="27" spans="4:7" x14ac:dyDescent="0.5">
      <c r="D27" s="52" t="s">
        <v>24</v>
      </c>
      <c r="E27" s="32">
        <v>1102</v>
      </c>
      <c r="F27" s="32">
        <v>23</v>
      </c>
      <c r="G27" s="53">
        <f t="shared" si="0"/>
        <v>7.0048819897128594</v>
      </c>
    </row>
    <row r="28" spans="4:7" x14ac:dyDescent="0.5">
      <c r="D28" s="52" t="s">
        <v>25</v>
      </c>
      <c r="E28" s="32">
        <v>1084</v>
      </c>
      <c r="F28" s="32">
        <v>24</v>
      </c>
      <c r="G28" s="53">
        <f t="shared" si="0"/>
        <v>6.9884131819995918</v>
      </c>
    </row>
    <row r="29" spans="4:7" x14ac:dyDescent="0.5">
      <c r="D29" s="52" t="s">
        <v>26</v>
      </c>
      <c r="E29" s="32">
        <v>1102</v>
      </c>
      <c r="F29" s="32">
        <v>25</v>
      </c>
      <c r="G29" s="53">
        <f t="shared" si="0"/>
        <v>7.0048819897128594</v>
      </c>
    </row>
    <row r="30" spans="4:7" x14ac:dyDescent="0.5">
      <c r="D30" s="52" t="s">
        <v>27</v>
      </c>
      <c r="E30" s="32">
        <v>1275</v>
      </c>
      <c r="F30" s="32">
        <v>26</v>
      </c>
      <c r="G30" s="53">
        <f t="shared" si="0"/>
        <v>7.1507014575925263</v>
      </c>
    </row>
    <row r="31" spans="4:7" x14ac:dyDescent="0.5">
      <c r="D31" s="52" t="s">
        <v>28</v>
      </c>
      <c r="E31" s="32">
        <v>2208</v>
      </c>
      <c r="F31" s="32">
        <v>27</v>
      </c>
      <c r="G31" s="53">
        <f t="shared" si="0"/>
        <v>7.6998424073969858</v>
      </c>
    </row>
    <row r="32" spans="4:7" x14ac:dyDescent="0.5">
      <c r="D32" s="52" t="s">
        <v>29</v>
      </c>
      <c r="E32" s="32">
        <v>3253</v>
      </c>
      <c r="F32" s="32">
        <v>28</v>
      </c>
      <c r="G32" s="53">
        <f t="shared" si="0"/>
        <v>8.0873329264733513</v>
      </c>
    </row>
    <row r="33" spans="4:7" x14ac:dyDescent="0.5">
      <c r="D33" s="52" t="s">
        <v>30</v>
      </c>
      <c r="E33" s="32">
        <v>1045</v>
      </c>
      <c r="F33" s="32">
        <v>29</v>
      </c>
      <c r="G33" s="53">
        <f t="shared" si="0"/>
        <v>6.9517721643989114</v>
      </c>
    </row>
    <row r="34" spans="4:7" x14ac:dyDescent="0.5">
      <c r="D34" s="52" t="s">
        <v>31</v>
      </c>
      <c r="E34" s="32">
        <v>1078</v>
      </c>
      <c r="F34" s="32">
        <v>30</v>
      </c>
      <c r="G34" s="53">
        <f t="shared" si="0"/>
        <v>6.9828627514689421</v>
      </c>
    </row>
    <row r="35" spans="4:7" x14ac:dyDescent="0.5">
      <c r="D35" s="52" t="s">
        <v>32</v>
      </c>
      <c r="E35" s="32">
        <v>1185</v>
      </c>
      <c r="F35" s="32">
        <v>31</v>
      </c>
      <c r="G35" s="53">
        <f t="shared" si="0"/>
        <v>7.0774980535692311</v>
      </c>
    </row>
    <row r="36" spans="4:7" x14ac:dyDescent="0.5">
      <c r="D36" s="52" t="s">
        <v>33</v>
      </c>
      <c r="E36" s="32">
        <v>1082</v>
      </c>
      <c r="F36" s="32">
        <v>32</v>
      </c>
      <c r="G36" s="53">
        <f t="shared" si="0"/>
        <v>6.9865664594064265</v>
      </c>
    </row>
    <row r="37" spans="4:7" x14ac:dyDescent="0.5">
      <c r="D37" s="52" t="s">
        <v>34</v>
      </c>
      <c r="E37" s="32">
        <v>1132</v>
      </c>
      <c r="F37" s="32">
        <v>33</v>
      </c>
      <c r="G37" s="53">
        <f t="shared" si="0"/>
        <v>7.0317412587631285</v>
      </c>
    </row>
    <row r="38" spans="4:7" x14ac:dyDescent="0.5">
      <c r="D38" s="52" t="s">
        <v>35</v>
      </c>
      <c r="E38" s="32">
        <v>1045</v>
      </c>
      <c r="F38" s="32">
        <v>34</v>
      </c>
      <c r="G38" s="53">
        <f t="shared" si="0"/>
        <v>6.9517721643989114</v>
      </c>
    </row>
    <row r="39" spans="4:7" x14ac:dyDescent="0.5">
      <c r="D39" s="52" t="s">
        <v>36</v>
      </c>
      <c r="E39" s="32">
        <v>1100</v>
      </c>
      <c r="F39" s="32">
        <v>35</v>
      </c>
      <c r="G39" s="53">
        <f t="shared" si="0"/>
        <v>7.0030654587864616</v>
      </c>
    </row>
    <row r="40" spans="4:7" x14ac:dyDescent="0.5">
      <c r="D40" s="52" t="s">
        <v>37</v>
      </c>
      <c r="E40" s="32">
        <v>1067</v>
      </c>
      <c r="F40" s="32">
        <v>36</v>
      </c>
      <c r="G40" s="53">
        <f t="shared" si="0"/>
        <v>6.9726062513017535</v>
      </c>
    </row>
    <row r="41" spans="4:7" x14ac:dyDescent="0.5">
      <c r="D41" s="52" t="s">
        <v>38</v>
      </c>
      <c r="E41" s="32">
        <v>1063</v>
      </c>
      <c r="F41" s="32">
        <v>37</v>
      </c>
      <c r="G41" s="53">
        <f t="shared" si="0"/>
        <v>6.9688503783419478</v>
      </c>
    </row>
    <row r="42" spans="4:7" x14ac:dyDescent="0.5">
      <c r="D42" s="52" t="s">
        <v>39</v>
      </c>
      <c r="E42" s="32">
        <v>1221</v>
      </c>
      <c r="F42" s="32">
        <v>38</v>
      </c>
      <c r="G42" s="53">
        <f t="shared" si="0"/>
        <v>7.1074254741107046</v>
      </c>
    </row>
    <row r="43" spans="4:7" x14ac:dyDescent="0.5">
      <c r="D43" s="52" t="s">
        <v>40</v>
      </c>
      <c r="E43" s="32">
        <v>1964</v>
      </c>
      <c r="F43" s="32">
        <v>39</v>
      </c>
      <c r="G43" s="53">
        <f t="shared" si="0"/>
        <v>7.5827384889144112</v>
      </c>
    </row>
    <row r="44" spans="4:7" x14ac:dyDescent="0.5">
      <c r="D44" s="52" t="s">
        <v>41</v>
      </c>
      <c r="E44" s="32">
        <v>3125</v>
      </c>
      <c r="F44" s="32">
        <v>40</v>
      </c>
      <c r="G44" s="53">
        <f t="shared" si="0"/>
        <v>8.0471895621705016</v>
      </c>
    </row>
    <row r="45" spans="4:7" x14ac:dyDescent="0.5">
      <c r="D45" s="52" t="s">
        <v>42</v>
      </c>
      <c r="E45" s="32">
        <v>1034</v>
      </c>
      <c r="F45" s="32">
        <v>41</v>
      </c>
      <c r="G45" s="53">
        <f t="shared" si="0"/>
        <v>6.9411900550683745</v>
      </c>
    </row>
    <row r="46" spans="4:7" x14ac:dyDescent="0.5">
      <c r="D46" s="52" t="s">
        <v>43</v>
      </c>
      <c r="E46" s="32">
        <v>1012</v>
      </c>
      <c r="F46" s="32">
        <v>42</v>
      </c>
      <c r="G46" s="53">
        <f t="shared" si="0"/>
        <v>6.9196838498474111</v>
      </c>
    </row>
    <row r="47" spans="4:7" x14ac:dyDescent="0.5">
      <c r="D47" s="52" t="s">
        <v>44</v>
      </c>
      <c r="E47" s="32">
        <v>1099</v>
      </c>
      <c r="F47" s="32">
        <v>43</v>
      </c>
      <c r="G47" s="53">
        <f t="shared" si="0"/>
        <v>7.0021559544036212</v>
      </c>
    </row>
    <row r="48" spans="4:7" x14ac:dyDescent="0.5">
      <c r="D48" s="52" t="s">
        <v>45</v>
      </c>
      <c r="E48" s="32">
        <v>1089</v>
      </c>
      <c r="F48" s="32">
        <v>44</v>
      </c>
      <c r="G48" s="53">
        <f t="shared" si="0"/>
        <v>6.9930151229329605</v>
      </c>
    </row>
    <row r="49" spans="4:7" x14ac:dyDescent="0.5">
      <c r="D49" s="52" t="s">
        <v>46</v>
      </c>
      <c r="E49" s="32">
        <v>1068</v>
      </c>
      <c r="F49" s="32">
        <v>45</v>
      </c>
      <c r="G49" s="53">
        <f t="shared" si="0"/>
        <v>6.9735430195201404</v>
      </c>
    </row>
    <row r="50" spans="4:7" x14ac:dyDescent="0.5">
      <c r="D50" s="52" t="s">
        <v>47</v>
      </c>
      <c r="E50" s="32">
        <v>1025</v>
      </c>
      <c r="F50" s="32">
        <v>46</v>
      </c>
      <c r="G50" s="53">
        <f t="shared" si="0"/>
        <v>6.932447891572509</v>
      </c>
    </row>
    <row r="51" spans="4:7" x14ac:dyDescent="0.5">
      <c r="D51" s="52" t="s">
        <v>48</v>
      </c>
      <c r="E51" s="32">
        <v>1062</v>
      </c>
      <c r="F51" s="32">
        <v>47</v>
      </c>
      <c r="G51" s="53">
        <f t="shared" si="0"/>
        <v>6.9679092018018842</v>
      </c>
    </row>
    <row r="52" spans="4:7" x14ac:dyDescent="0.5">
      <c r="D52" s="52" t="s">
        <v>49</v>
      </c>
      <c r="E52" s="32">
        <v>1011</v>
      </c>
      <c r="F52" s="32">
        <v>48</v>
      </c>
      <c r="G52" s="53">
        <f t="shared" si="0"/>
        <v>6.9186952190204716</v>
      </c>
    </row>
    <row r="53" spans="4:7" x14ac:dyDescent="0.5">
      <c r="D53" s="52" t="s">
        <v>50</v>
      </c>
      <c r="E53" s="32">
        <v>1067</v>
      </c>
      <c r="F53" s="32">
        <v>49</v>
      </c>
      <c r="G53" s="53">
        <f t="shared" si="0"/>
        <v>6.9726062513017535</v>
      </c>
    </row>
    <row r="54" spans="4:7" x14ac:dyDescent="0.5">
      <c r="D54" s="52" t="s">
        <v>51</v>
      </c>
      <c r="E54" s="32">
        <v>1200</v>
      </c>
      <c r="F54" s="32">
        <v>50</v>
      </c>
      <c r="G54" s="53">
        <f t="shared" si="0"/>
        <v>7.0900768357760917</v>
      </c>
    </row>
    <row r="55" spans="4:7" x14ac:dyDescent="0.5">
      <c r="D55" s="52" t="s">
        <v>52</v>
      </c>
      <c r="E55" s="32">
        <v>1850</v>
      </c>
      <c r="F55" s="32">
        <v>51</v>
      </c>
      <c r="G55" s="53">
        <f t="shared" si="0"/>
        <v>7.5229409180723703</v>
      </c>
    </row>
    <row r="56" spans="4:7" x14ac:dyDescent="0.5">
      <c r="D56" s="52" t="s">
        <v>53</v>
      </c>
      <c r="E56" s="32">
        <v>3013</v>
      </c>
      <c r="F56" s="32">
        <v>52</v>
      </c>
      <c r="G56" s="53">
        <f t="shared" si="0"/>
        <v>8.0106915391303009</v>
      </c>
    </row>
    <row r="57" spans="4:7" x14ac:dyDescent="0.5">
      <c r="D57" s="52" t="s">
        <v>54</v>
      </c>
      <c r="E57" s="32">
        <v>958</v>
      </c>
      <c r="F57" s="32">
        <v>53</v>
      </c>
      <c r="G57" s="53">
        <f t="shared" si="0"/>
        <v>6.8648477779708603</v>
      </c>
    </row>
    <row r="58" spans="4:7" x14ac:dyDescent="0.5">
      <c r="D58" s="52" t="s">
        <v>55</v>
      </c>
      <c r="E58" s="32">
        <v>1005</v>
      </c>
      <c r="F58" s="32">
        <v>54</v>
      </c>
      <c r="G58" s="53">
        <f t="shared" si="0"/>
        <v>6.9127428204931762</v>
      </c>
    </row>
    <row r="59" spans="4:7" x14ac:dyDescent="0.5">
      <c r="D59" s="52" t="s">
        <v>56</v>
      </c>
      <c r="E59" s="32">
        <v>1161</v>
      </c>
      <c r="F59" s="32">
        <v>55</v>
      </c>
      <c r="G59" s="53">
        <f t="shared" si="0"/>
        <v>7.0570369816978911</v>
      </c>
    </row>
    <row r="60" spans="4:7" x14ac:dyDescent="0.5">
      <c r="D60" s="52" t="s">
        <v>57</v>
      </c>
      <c r="E60" s="32">
        <v>1065</v>
      </c>
      <c r="F60" s="32">
        <v>56</v>
      </c>
      <c r="G60" s="53">
        <f t="shared" si="0"/>
        <v>6.9707300781435251</v>
      </c>
    </row>
    <row r="61" spans="4:7" x14ac:dyDescent="0.5">
      <c r="D61" s="52" t="s">
        <v>58</v>
      </c>
      <c r="E61" s="32">
        <v>1036</v>
      </c>
      <c r="F61" s="32">
        <v>57</v>
      </c>
      <c r="G61" s="53">
        <f t="shared" si="0"/>
        <v>6.9431224228194282</v>
      </c>
    </row>
    <row r="62" spans="4:7" x14ac:dyDescent="0.5">
      <c r="D62" s="52" t="s">
        <v>59</v>
      </c>
      <c r="E62" s="32">
        <v>1030</v>
      </c>
      <c r="F62" s="32">
        <v>58</v>
      </c>
      <c r="G62" s="53">
        <f t="shared" si="0"/>
        <v>6.9373140812236818</v>
      </c>
    </row>
    <row r="63" spans="4:7" x14ac:dyDescent="0.5">
      <c r="D63" s="52" t="s">
        <v>60</v>
      </c>
      <c r="E63" s="32">
        <v>1077</v>
      </c>
      <c r="F63" s="32">
        <v>59</v>
      </c>
      <c r="G63" s="53">
        <f t="shared" si="0"/>
        <v>6.9819346771563886</v>
      </c>
    </row>
    <row r="64" spans="4:7" x14ac:dyDescent="0.5">
      <c r="D64" s="52" t="s">
        <v>61</v>
      </c>
      <c r="E64" s="32">
        <v>1046</v>
      </c>
      <c r="F64" s="32">
        <v>60</v>
      </c>
      <c r="G64" s="53">
        <f t="shared" si="0"/>
        <v>6.9527286446248686</v>
      </c>
    </row>
    <row r="65" spans="4:7" x14ac:dyDescent="0.5">
      <c r="D65" s="52" t="s">
        <v>62</v>
      </c>
      <c r="E65" s="32">
        <v>1080</v>
      </c>
      <c r="F65" s="32">
        <v>61</v>
      </c>
      <c r="G65" s="53">
        <f t="shared" si="0"/>
        <v>6.9847163201182658</v>
      </c>
    </row>
    <row r="66" spans="4:7" x14ac:dyDescent="0.5">
      <c r="D66" s="52" t="s">
        <v>63</v>
      </c>
      <c r="E66" s="32">
        <v>1262</v>
      </c>
      <c r="F66" s="32">
        <v>62</v>
      </c>
      <c r="G66" s="53">
        <f t="shared" si="0"/>
        <v>7.1404530431011581</v>
      </c>
    </row>
    <row r="67" spans="4:7" x14ac:dyDescent="0.5">
      <c r="D67" s="52" t="s">
        <v>64</v>
      </c>
      <c r="E67" s="32">
        <v>2003</v>
      </c>
      <c r="F67" s="32">
        <v>63</v>
      </c>
      <c r="G67" s="53">
        <f t="shared" si="0"/>
        <v>7.6024013356658182</v>
      </c>
    </row>
    <row r="68" spans="4:7" x14ac:dyDescent="0.5">
      <c r="D68" s="52" t="s">
        <v>65</v>
      </c>
      <c r="E68" s="32">
        <v>3082</v>
      </c>
      <c r="F68" s="32">
        <v>64</v>
      </c>
      <c r="G68" s="53">
        <f t="shared" si="0"/>
        <v>8.0333340158800617</v>
      </c>
    </row>
    <row r="69" spans="4:7" x14ac:dyDescent="0.5">
      <c r="D69" s="52" t="s">
        <v>66</v>
      </c>
      <c r="E69" s="32">
        <v>972</v>
      </c>
      <c r="F69" s="32">
        <v>65</v>
      </c>
      <c r="G69" s="53">
        <f t="shared" si="0"/>
        <v>6.879355804460439</v>
      </c>
    </row>
    <row r="70" spans="4:7" x14ac:dyDescent="0.5">
      <c r="D70" s="52" t="s">
        <v>67</v>
      </c>
      <c r="E70" s="32">
        <v>1030</v>
      </c>
      <c r="F70" s="32">
        <v>66</v>
      </c>
      <c r="G70" s="53">
        <f t="shared" ref="G70:G133" si="1">LN(E70)</f>
        <v>6.9373140812236818</v>
      </c>
    </row>
    <row r="71" spans="4:7" x14ac:dyDescent="0.5">
      <c r="D71" s="52" t="s">
        <v>68</v>
      </c>
      <c r="E71" s="32">
        <v>1201</v>
      </c>
      <c r="F71" s="32">
        <v>67</v>
      </c>
      <c r="G71" s="53">
        <f t="shared" si="1"/>
        <v>7.0909098220799835</v>
      </c>
    </row>
    <row r="72" spans="4:7" x14ac:dyDescent="0.5">
      <c r="D72" s="52" t="s">
        <v>69</v>
      </c>
      <c r="E72" s="32">
        <v>1192</v>
      </c>
      <c r="F72" s="32">
        <v>68</v>
      </c>
      <c r="G72" s="53">
        <f t="shared" si="1"/>
        <v>7.0833878476252954</v>
      </c>
    </row>
    <row r="73" spans="4:7" x14ac:dyDescent="0.5">
      <c r="D73" s="52" t="s">
        <v>70</v>
      </c>
      <c r="E73" s="32">
        <v>1073</v>
      </c>
      <c r="F73" s="32">
        <v>69</v>
      </c>
      <c r="G73" s="53">
        <f t="shared" si="1"/>
        <v>6.9782137426306985</v>
      </c>
    </row>
    <row r="74" spans="4:7" x14ac:dyDescent="0.5">
      <c r="D74" s="52" t="s">
        <v>71</v>
      </c>
      <c r="E74" s="32">
        <v>1069</v>
      </c>
      <c r="F74" s="32">
        <v>70</v>
      </c>
      <c r="G74" s="53">
        <f t="shared" si="1"/>
        <v>6.9744789110250451</v>
      </c>
    </row>
    <row r="75" spans="4:7" x14ac:dyDescent="0.5">
      <c r="D75" s="52" t="s">
        <v>72</v>
      </c>
      <c r="E75" s="32">
        <v>1089</v>
      </c>
      <c r="F75" s="32">
        <v>71</v>
      </c>
      <c r="G75" s="53">
        <f t="shared" si="1"/>
        <v>6.9930151229329605</v>
      </c>
    </row>
    <row r="76" spans="4:7" x14ac:dyDescent="0.5">
      <c r="D76" s="52" t="s">
        <v>73</v>
      </c>
      <c r="E76" s="32">
        <v>1074</v>
      </c>
      <c r="F76" s="32">
        <v>72</v>
      </c>
      <c r="G76" s="53">
        <f t="shared" si="1"/>
        <v>6.9791452750688103</v>
      </c>
    </row>
    <row r="77" spans="4:7" x14ac:dyDescent="0.5">
      <c r="D77" s="52" t="s">
        <v>74</v>
      </c>
      <c r="E77" s="32">
        <v>1151</v>
      </c>
      <c r="F77" s="32">
        <v>73</v>
      </c>
      <c r="G77" s="53">
        <f t="shared" si="1"/>
        <v>7.0483864087218828</v>
      </c>
    </row>
    <row r="78" spans="4:7" x14ac:dyDescent="0.5">
      <c r="D78" s="52" t="s">
        <v>75</v>
      </c>
      <c r="E78" s="32">
        <v>1252</v>
      </c>
      <c r="F78" s="32">
        <v>74</v>
      </c>
      <c r="G78" s="53">
        <f t="shared" si="1"/>
        <v>7.1324975516600437</v>
      </c>
    </row>
    <row r="79" spans="4:7" x14ac:dyDescent="0.5">
      <c r="D79" s="52" t="s">
        <v>76</v>
      </c>
      <c r="E79" s="32">
        <v>1964</v>
      </c>
      <c r="F79" s="32">
        <v>75</v>
      </c>
      <c r="G79" s="53">
        <f t="shared" si="1"/>
        <v>7.5827384889144112</v>
      </c>
    </row>
    <row r="80" spans="4:7" x14ac:dyDescent="0.5">
      <c r="D80" s="52" t="s">
        <v>77</v>
      </c>
      <c r="E80" s="32">
        <v>3052</v>
      </c>
      <c r="F80" s="32">
        <v>76</v>
      </c>
      <c r="G80" s="53">
        <f t="shared" si="1"/>
        <v>8.0235523924043477</v>
      </c>
    </row>
    <row r="81" spans="4:7" x14ac:dyDescent="0.5">
      <c r="D81" s="52" t="s">
        <v>78</v>
      </c>
      <c r="E81" s="32">
        <v>1072</v>
      </c>
      <c r="F81" s="32">
        <v>77</v>
      </c>
      <c r="G81" s="53">
        <f t="shared" si="1"/>
        <v>6.9772813416307473</v>
      </c>
    </row>
    <row r="82" spans="4:7" x14ac:dyDescent="0.5">
      <c r="D82" s="52" t="s">
        <v>79</v>
      </c>
      <c r="E82" s="32">
        <v>1192</v>
      </c>
      <c r="F82" s="32">
        <v>78</v>
      </c>
      <c r="G82" s="53">
        <f t="shared" si="1"/>
        <v>7.0833878476252954</v>
      </c>
    </row>
    <row r="83" spans="4:7" x14ac:dyDescent="0.5">
      <c r="D83" s="52" t="s">
        <v>80</v>
      </c>
      <c r="E83" s="32">
        <v>1270</v>
      </c>
      <c r="F83" s="32">
        <v>79</v>
      </c>
      <c r="G83" s="53">
        <f t="shared" si="1"/>
        <v>7.1467721794526371</v>
      </c>
    </row>
    <row r="84" spans="4:7" x14ac:dyDescent="0.5">
      <c r="D84" s="52" t="s">
        <v>81</v>
      </c>
      <c r="E84" s="32">
        <v>1156</v>
      </c>
      <c r="F84" s="32">
        <v>80</v>
      </c>
      <c r="G84" s="53">
        <f t="shared" si="1"/>
        <v>7.0527210492323231</v>
      </c>
    </row>
    <row r="85" spans="4:7" x14ac:dyDescent="0.5">
      <c r="D85" s="52" t="s">
        <v>82</v>
      </c>
      <c r="E85" s="32">
        <v>1186</v>
      </c>
      <c r="F85" s="32">
        <v>81</v>
      </c>
      <c r="G85" s="53">
        <f t="shared" si="1"/>
        <v>7.0783415795576712</v>
      </c>
    </row>
    <row r="86" spans="4:7" x14ac:dyDescent="0.5">
      <c r="D86" s="52" t="s">
        <v>83</v>
      </c>
      <c r="E86" s="32">
        <v>1130</v>
      </c>
      <c r="F86" s="32">
        <v>82</v>
      </c>
      <c r="G86" s="53">
        <f t="shared" si="1"/>
        <v>7.0299729117063858</v>
      </c>
    </row>
    <row r="87" spans="4:7" x14ac:dyDescent="0.5">
      <c r="D87" s="52" t="s">
        <v>84</v>
      </c>
      <c r="E87" s="32">
        <v>1123</v>
      </c>
      <c r="F87" s="32">
        <v>83</v>
      </c>
      <c r="G87" s="53">
        <f t="shared" si="1"/>
        <v>7.0237589547384429</v>
      </c>
    </row>
    <row r="88" spans="4:7" x14ac:dyDescent="0.5">
      <c r="D88" s="52" t="s">
        <v>85</v>
      </c>
      <c r="E88" s="32">
        <v>1126</v>
      </c>
      <c r="F88" s="32">
        <v>84</v>
      </c>
      <c r="G88" s="53">
        <f t="shared" si="1"/>
        <v>7.026426808699636</v>
      </c>
    </row>
    <row r="89" spans="4:7" x14ac:dyDescent="0.5">
      <c r="D89" s="52" t="s">
        <v>86</v>
      </c>
      <c r="E89" s="32">
        <v>1158</v>
      </c>
      <c r="F89" s="32">
        <v>85</v>
      </c>
      <c r="G89" s="53">
        <f t="shared" si="1"/>
        <v>7.0544496581329401</v>
      </c>
    </row>
    <row r="90" spans="4:7" x14ac:dyDescent="0.5">
      <c r="D90" s="52" t="s">
        <v>87</v>
      </c>
      <c r="E90" s="32">
        <v>1275</v>
      </c>
      <c r="F90" s="32">
        <v>86</v>
      </c>
      <c r="G90" s="53">
        <f t="shared" si="1"/>
        <v>7.1507014575925263</v>
      </c>
    </row>
    <row r="91" spans="4:7" x14ac:dyDescent="0.5">
      <c r="D91" s="52" t="s">
        <v>88</v>
      </c>
      <c r="E91" s="32">
        <v>1945</v>
      </c>
      <c r="F91" s="32">
        <v>87</v>
      </c>
      <c r="G91" s="53">
        <f t="shared" si="1"/>
        <v>7.5730172560525464</v>
      </c>
    </row>
    <row r="92" spans="4:7" x14ac:dyDescent="0.5">
      <c r="D92" s="52" t="s">
        <v>89</v>
      </c>
      <c r="E92" s="32">
        <v>2987</v>
      </c>
      <c r="F92" s="32">
        <v>88</v>
      </c>
      <c r="G92" s="53">
        <f t="shared" si="1"/>
        <v>8.0020248182161104</v>
      </c>
    </row>
    <row r="93" spans="4:7" x14ac:dyDescent="0.5">
      <c r="D93" s="52" t="s">
        <v>90</v>
      </c>
      <c r="E93" s="32">
        <v>1028</v>
      </c>
      <c r="F93" s="32">
        <v>89</v>
      </c>
      <c r="G93" s="53">
        <f t="shared" si="1"/>
        <v>6.93537044601511</v>
      </c>
    </row>
    <row r="94" spans="4:7" x14ac:dyDescent="0.5">
      <c r="D94" s="52" t="s">
        <v>91</v>
      </c>
      <c r="E94" s="32">
        <v>1078</v>
      </c>
      <c r="F94" s="32">
        <v>90</v>
      </c>
      <c r="G94" s="53">
        <f t="shared" si="1"/>
        <v>6.9828627514689421</v>
      </c>
    </row>
    <row r="95" spans="4:7" x14ac:dyDescent="0.5">
      <c r="D95" s="52" t="s">
        <v>92</v>
      </c>
      <c r="E95" s="32">
        <v>1250</v>
      </c>
      <c r="F95" s="32">
        <v>91</v>
      </c>
      <c r="G95" s="53">
        <f t="shared" si="1"/>
        <v>7.1308988302963465</v>
      </c>
    </row>
    <row r="96" spans="4:7" x14ac:dyDescent="0.5">
      <c r="D96" s="52" t="s">
        <v>93</v>
      </c>
      <c r="E96" s="32">
        <v>1117</v>
      </c>
      <c r="F96" s="32">
        <v>92</v>
      </c>
      <c r="G96" s="53">
        <f t="shared" si="1"/>
        <v>7.0184017990692009</v>
      </c>
    </row>
    <row r="97" spans="4:7" x14ac:dyDescent="0.5">
      <c r="D97" s="52" t="s">
        <v>94</v>
      </c>
      <c r="E97" s="32">
        <v>1126</v>
      </c>
      <c r="F97" s="32">
        <v>93</v>
      </c>
      <c r="G97" s="53">
        <f t="shared" si="1"/>
        <v>7.026426808699636</v>
      </c>
    </row>
    <row r="98" spans="4:7" x14ac:dyDescent="0.5">
      <c r="D98" s="52" t="s">
        <v>95</v>
      </c>
      <c r="E98" s="32">
        <v>1066</v>
      </c>
      <c r="F98" s="32">
        <v>94</v>
      </c>
      <c r="G98" s="53">
        <f t="shared" si="1"/>
        <v>6.9716686047257896</v>
      </c>
    </row>
    <row r="99" spans="4:7" x14ac:dyDescent="0.5">
      <c r="D99" s="52" t="s">
        <v>96</v>
      </c>
      <c r="E99" s="32">
        <v>1116</v>
      </c>
      <c r="F99" s="32">
        <v>95</v>
      </c>
      <c r="G99" s="53">
        <f t="shared" si="1"/>
        <v>7.0175061429412562</v>
      </c>
    </row>
    <row r="100" spans="4:7" x14ac:dyDescent="0.5">
      <c r="D100" s="52" t="s">
        <v>97</v>
      </c>
      <c r="E100" s="32">
        <v>1155</v>
      </c>
      <c r="F100" s="32">
        <v>96</v>
      </c>
      <c r="G100" s="53">
        <f t="shared" si="1"/>
        <v>7.0518556229558937</v>
      </c>
    </row>
    <row r="101" spans="4:7" x14ac:dyDescent="0.5">
      <c r="D101" s="52" t="s">
        <v>98</v>
      </c>
      <c r="E101" s="32">
        <v>1172</v>
      </c>
      <c r="F101" s="32">
        <v>97</v>
      </c>
      <c r="G101" s="53">
        <f t="shared" si="1"/>
        <v>7.0664669701369576</v>
      </c>
    </row>
    <row r="102" spans="4:7" x14ac:dyDescent="0.5">
      <c r="D102" s="52" t="s">
        <v>99</v>
      </c>
      <c r="E102" s="32">
        <v>1350</v>
      </c>
      <c r="F102" s="32">
        <v>98</v>
      </c>
      <c r="G102" s="53">
        <f t="shared" si="1"/>
        <v>7.2078598714324755</v>
      </c>
    </row>
    <row r="103" spans="4:7" x14ac:dyDescent="0.5">
      <c r="D103" s="52" t="s">
        <v>100</v>
      </c>
      <c r="E103" s="32">
        <v>2154</v>
      </c>
      <c r="F103" s="32">
        <v>99</v>
      </c>
      <c r="G103" s="53">
        <f t="shared" si="1"/>
        <v>7.675081857716334</v>
      </c>
    </row>
    <row r="104" spans="4:7" x14ac:dyDescent="0.5">
      <c r="D104" s="52" t="s">
        <v>101</v>
      </c>
      <c r="E104" s="32">
        <v>3295</v>
      </c>
      <c r="F104" s="32">
        <v>100</v>
      </c>
      <c r="G104" s="53">
        <f t="shared" si="1"/>
        <v>8.1001614469366068</v>
      </c>
    </row>
    <row r="105" spans="4:7" x14ac:dyDescent="0.5">
      <c r="D105" s="52" t="s">
        <v>103</v>
      </c>
      <c r="E105" s="32">
        <v>1019</v>
      </c>
      <c r="F105" s="32">
        <v>101</v>
      </c>
      <c r="G105" s="53">
        <f t="shared" si="1"/>
        <v>6.926577033222725</v>
      </c>
    </row>
    <row r="106" spans="4:7" x14ac:dyDescent="0.5">
      <c r="D106" s="52" t="s">
        <v>106</v>
      </c>
      <c r="E106" s="32">
        <v>1090</v>
      </c>
      <c r="F106" s="32">
        <v>102</v>
      </c>
      <c r="G106" s="53">
        <f t="shared" si="1"/>
        <v>6.9939329752231894</v>
      </c>
    </row>
    <row r="107" spans="4:7" x14ac:dyDescent="0.5">
      <c r="D107" s="52" t="s">
        <v>107</v>
      </c>
      <c r="E107" s="32">
        <v>1220</v>
      </c>
      <c r="F107" s="32">
        <v>103</v>
      </c>
      <c r="G107" s="53">
        <f t="shared" si="1"/>
        <v>7.1066061377273027</v>
      </c>
    </row>
    <row r="108" spans="4:7" x14ac:dyDescent="0.5">
      <c r="D108" s="52" t="s">
        <v>108</v>
      </c>
      <c r="E108" s="32">
        <v>1202</v>
      </c>
      <c r="F108" s="32">
        <v>104</v>
      </c>
      <c r="G108" s="53">
        <f t="shared" si="1"/>
        <v>7.091742115095153</v>
      </c>
    </row>
    <row r="109" spans="4:7" x14ac:dyDescent="0.5">
      <c r="D109" s="52" t="s">
        <v>116</v>
      </c>
      <c r="E109" s="32">
        <v>1175</v>
      </c>
      <c r="F109" s="32">
        <v>105</v>
      </c>
      <c r="G109" s="53">
        <f t="shared" si="1"/>
        <v>7.0690234265782594</v>
      </c>
    </row>
    <row r="110" spans="4:7" x14ac:dyDescent="0.5">
      <c r="D110" s="52" t="s">
        <v>109</v>
      </c>
      <c r="E110" s="32">
        <v>1086</v>
      </c>
      <c r="F110" s="32">
        <v>106</v>
      </c>
      <c r="G110" s="53">
        <f t="shared" si="1"/>
        <v>6.9902565004938806</v>
      </c>
    </row>
    <row r="111" spans="4:7" x14ac:dyDescent="0.5">
      <c r="D111" s="52" t="s">
        <v>110</v>
      </c>
      <c r="E111" s="32">
        <v>1184</v>
      </c>
      <c r="F111" s="32">
        <v>107</v>
      </c>
      <c r="G111" s="53">
        <f t="shared" si="1"/>
        <v>7.0766538154439509</v>
      </c>
    </row>
    <row r="112" spans="4:7" x14ac:dyDescent="0.5">
      <c r="D112" s="52" t="s">
        <v>111</v>
      </c>
      <c r="E112" s="32">
        <v>1187</v>
      </c>
      <c r="F112" s="32">
        <v>108</v>
      </c>
      <c r="G112" s="53">
        <f t="shared" si="1"/>
        <v>7.0791843946096682</v>
      </c>
    </row>
    <row r="113" spans="4:7" x14ac:dyDescent="0.5">
      <c r="D113" s="52" t="s">
        <v>112</v>
      </c>
      <c r="E113" s="32">
        <v>1252</v>
      </c>
      <c r="F113" s="32">
        <v>109</v>
      </c>
      <c r="G113" s="53">
        <f t="shared" si="1"/>
        <v>7.1324975516600437</v>
      </c>
    </row>
    <row r="114" spans="4:7" x14ac:dyDescent="0.5">
      <c r="D114" s="52" t="s">
        <v>113</v>
      </c>
      <c r="E114" s="32">
        <v>1356</v>
      </c>
      <c r="F114" s="32">
        <v>110</v>
      </c>
      <c r="G114" s="53">
        <f t="shared" si="1"/>
        <v>7.2122944685003407</v>
      </c>
    </row>
    <row r="115" spans="4:7" x14ac:dyDescent="0.5">
      <c r="D115" s="52" t="s">
        <v>114</v>
      </c>
      <c r="E115" s="32">
        <v>2137</v>
      </c>
      <c r="F115" s="32">
        <v>111</v>
      </c>
      <c r="G115" s="53">
        <f t="shared" si="1"/>
        <v>7.6671582553191477</v>
      </c>
    </row>
    <row r="116" spans="4:7" x14ac:dyDescent="0.5">
      <c r="D116" s="52" t="s">
        <v>115</v>
      </c>
      <c r="E116" s="32">
        <v>3501</v>
      </c>
      <c r="F116" s="32">
        <v>112</v>
      </c>
      <c r="G116" s="53">
        <f t="shared" si="1"/>
        <v>8.160803920954665</v>
      </c>
    </row>
    <row r="117" spans="4:7" x14ac:dyDescent="0.5">
      <c r="D117" s="52" t="s">
        <v>117</v>
      </c>
      <c r="E117" s="32">
        <v>1126</v>
      </c>
      <c r="F117" s="32">
        <v>113</v>
      </c>
      <c r="G117" s="53">
        <f t="shared" si="1"/>
        <v>7.026426808699636</v>
      </c>
    </row>
    <row r="118" spans="4:7" x14ac:dyDescent="0.5">
      <c r="D118" s="52" t="s">
        <v>118</v>
      </c>
      <c r="E118" s="32">
        <v>1155</v>
      </c>
      <c r="F118" s="32">
        <v>114</v>
      </c>
      <c r="G118" s="53">
        <f t="shared" si="1"/>
        <v>7.0518556229558937</v>
      </c>
    </row>
    <row r="119" spans="4:7" x14ac:dyDescent="0.5">
      <c r="D119" s="52" t="s">
        <v>119</v>
      </c>
      <c r="E119" s="32">
        <v>1318</v>
      </c>
      <c r="F119" s="32">
        <v>115</v>
      </c>
      <c r="G119" s="53">
        <f t="shared" si="1"/>
        <v>7.1838707150624526</v>
      </c>
    </row>
    <row r="120" spans="4:7" x14ac:dyDescent="0.5">
      <c r="D120" s="52" t="s">
        <v>120</v>
      </c>
      <c r="E120" s="32">
        <v>1219</v>
      </c>
      <c r="F120" s="32">
        <v>116</v>
      </c>
      <c r="G120" s="53">
        <f t="shared" si="1"/>
        <v>7.1057861294812712</v>
      </c>
    </row>
    <row r="121" spans="4:7" x14ac:dyDescent="0.5">
      <c r="D121" s="52" t="s">
        <v>121</v>
      </c>
      <c r="E121" s="32">
        <v>1230</v>
      </c>
      <c r="F121" s="32">
        <v>117</v>
      </c>
      <c r="G121" s="53">
        <f t="shared" si="1"/>
        <v>7.114769448366463</v>
      </c>
    </row>
    <row r="122" spans="4:7" x14ac:dyDescent="0.5">
      <c r="D122" s="52" t="s">
        <v>122</v>
      </c>
      <c r="E122" s="32">
        <v>1151</v>
      </c>
      <c r="F122" s="32">
        <v>118</v>
      </c>
      <c r="G122" s="53">
        <f t="shared" si="1"/>
        <v>7.0483864087218828</v>
      </c>
    </row>
    <row r="123" spans="4:7" x14ac:dyDescent="0.5">
      <c r="D123" s="52" t="s">
        <v>123</v>
      </c>
      <c r="E123" s="32">
        <v>1187</v>
      </c>
      <c r="F123" s="32">
        <v>119</v>
      </c>
      <c r="G123" s="53">
        <f t="shared" si="1"/>
        <v>7.0791843946096682</v>
      </c>
    </row>
    <row r="124" spans="4:7" x14ac:dyDescent="0.5">
      <c r="D124" s="52" t="s">
        <v>124</v>
      </c>
      <c r="E124" s="32">
        <v>1193</v>
      </c>
      <c r="F124" s="32">
        <v>120</v>
      </c>
      <c r="G124" s="53">
        <f t="shared" si="1"/>
        <v>7.0842264220979159</v>
      </c>
    </row>
    <row r="125" spans="4:7" x14ac:dyDescent="0.5">
      <c r="D125" s="52" t="s">
        <v>125</v>
      </c>
      <c r="E125" s="32">
        <v>1278</v>
      </c>
      <c r="F125" s="32">
        <v>121</v>
      </c>
      <c r="G125" s="53">
        <f t="shared" si="1"/>
        <v>7.15305163493748</v>
      </c>
    </row>
    <row r="126" spans="4:7" x14ac:dyDescent="0.5">
      <c r="D126" s="52" t="s">
        <v>126</v>
      </c>
      <c r="E126" s="32">
        <v>1427</v>
      </c>
      <c r="F126" s="32">
        <v>122</v>
      </c>
      <c r="G126" s="53">
        <f t="shared" si="1"/>
        <v>7.2633296174768365</v>
      </c>
    </row>
    <row r="127" spans="4:7" x14ac:dyDescent="0.5">
      <c r="D127" s="52" t="s">
        <v>127</v>
      </c>
      <c r="E127" s="32">
        <v>2162</v>
      </c>
      <c r="F127" s="32">
        <v>123</v>
      </c>
      <c r="G127" s="53">
        <f t="shared" si="1"/>
        <v>7.6787889981991535</v>
      </c>
    </row>
    <row r="128" spans="4:7" x14ac:dyDescent="0.5">
      <c r="D128" s="52" t="s">
        <v>128</v>
      </c>
      <c r="E128" s="32">
        <v>3563</v>
      </c>
      <c r="F128" s="32">
        <v>124</v>
      </c>
      <c r="G128" s="53">
        <f t="shared" si="1"/>
        <v>8.1783581656058359</v>
      </c>
    </row>
    <row r="129" spans="4:7" x14ac:dyDescent="0.5">
      <c r="D129" s="52" t="s">
        <v>129</v>
      </c>
      <c r="E129" s="32">
        <v>1188</v>
      </c>
      <c r="F129" s="32">
        <v>125</v>
      </c>
      <c r="G129" s="53">
        <f t="shared" si="1"/>
        <v>7.0800264999225906</v>
      </c>
    </row>
    <row r="130" spans="4:7" x14ac:dyDescent="0.5">
      <c r="D130" s="52" t="s">
        <v>130</v>
      </c>
      <c r="E130" s="32">
        <v>1217</v>
      </c>
      <c r="F130" s="32">
        <v>126</v>
      </c>
      <c r="G130" s="53">
        <f t="shared" si="1"/>
        <v>7.1041440929875268</v>
      </c>
    </row>
    <row r="131" spans="4:7" x14ac:dyDescent="0.5">
      <c r="D131" s="52" t="s">
        <v>131</v>
      </c>
      <c r="E131" s="32">
        <v>1370</v>
      </c>
      <c r="F131" s="32">
        <v>127</v>
      </c>
      <c r="G131" s="53">
        <f t="shared" si="1"/>
        <v>7.222566018822171</v>
      </c>
    </row>
    <row r="132" spans="4:7" x14ac:dyDescent="0.5">
      <c r="D132" s="52" t="s">
        <v>132</v>
      </c>
      <c r="E132" s="32">
        <v>1246</v>
      </c>
      <c r="F132" s="32">
        <v>128</v>
      </c>
      <c r="G132" s="53">
        <f t="shared" si="1"/>
        <v>7.1276936993473985</v>
      </c>
    </row>
    <row r="133" spans="4:7" x14ac:dyDescent="0.5">
      <c r="D133" s="52" t="s">
        <v>133</v>
      </c>
      <c r="E133" s="32">
        <v>1239</v>
      </c>
      <c r="F133" s="32">
        <v>129</v>
      </c>
      <c r="G133" s="53">
        <f t="shared" si="1"/>
        <v>7.1220598816291423</v>
      </c>
    </row>
    <row r="134" spans="4:7" x14ac:dyDescent="0.5">
      <c r="D134" s="52" t="s">
        <v>134</v>
      </c>
      <c r="E134" s="32">
        <v>1184</v>
      </c>
      <c r="F134" s="32">
        <v>130</v>
      </c>
      <c r="G134" s="53">
        <f t="shared" ref="G134:G183" si="2">LN(E134)</f>
        <v>7.0766538154439509</v>
      </c>
    </row>
    <row r="135" spans="4:7" x14ac:dyDescent="0.5">
      <c r="D135" s="52" t="s">
        <v>135</v>
      </c>
      <c r="E135" s="32">
        <v>1235</v>
      </c>
      <c r="F135" s="32">
        <v>131</v>
      </c>
      <c r="G135" s="53">
        <f t="shared" si="2"/>
        <v>7.1188262490620779</v>
      </c>
    </row>
    <row r="136" spans="4:7" x14ac:dyDescent="0.5">
      <c r="D136" s="52" t="s">
        <v>136</v>
      </c>
      <c r="E136" s="32">
        <v>1235</v>
      </c>
      <c r="F136" s="32">
        <v>132</v>
      </c>
      <c r="G136" s="53">
        <f t="shared" si="2"/>
        <v>7.1188262490620779</v>
      </c>
    </row>
    <row r="137" spans="4:7" x14ac:dyDescent="0.5">
      <c r="D137" s="52" t="s">
        <v>137</v>
      </c>
      <c r="E137" s="32">
        <v>1311</v>
      </c>
      <c r="F137" s="32">
        <v>133</v>
      </c>
      <c r="G137" s="53">
        <f t="shared" si="2"/>
        <v>7.1785454837636999</v>
      </c>
    </row>
    <row r="138" spans="4:7" x14ac:dyDescent="0.5">
      <c r="D138" s="52" t="s">
        <v>138</v>
      </c>
      <c r="E138" s="32">
        <v>1423</v>
      </c>
      <c r="F138" s="32">
        <v>134</v>
      </c>
      <c r="G138" s="53">
        <f t="shared" si="2"/>
        <v>7.2605225980898522</v>
      </c>
    </row>
    <row r="139" spans="4:7" x14ac:dyDescent="0.5">
      <c r="D139" s="52" t="s">
        <v>139</v>
      </c>
      <c r="E139" s="32">
        <v>2227</v>
      </c>
      <c r="F139" s="32">
        <v>135</v>
      </c>
      <c r="G139" s="53">
        <f t="shared" si="2"/>
        <v>7.7084106672573673</v>
      </c>
    </row>
    <row r="140" spans="4:7" x14ac:dyDescent="0.5">
      <c r="D140" s="52" t="s">
        <v>140</v>
      </c>
      <c r="E140" s="32">
        <v>3422</v>
      </c>
      <c r="F140" s="32">
        <v>136</v>
      </c>
      <c r="G140" s="53">
        <f t="shared" si="2"/>
        <v>8.1379804544521388</v>
      </c>
    </row>
    <row r="141" spans="4:7" x14ac:dyDescent="0.5">
      <c r="D141" s="52" t="s">
        <v>141</v>
      </c>
      <c r="E141" s="32">
        <v>1178</v>
      </c>
      <c r="F141" s="32">
        <v>137</v>
      </c>
      <c r="G141" s="53">
        <f t="shared" si="2"/>
        <v>7.0715733642115319</v>
      </c>
    </row>
    <row r="142" spans="4:7" x14ac:dyDescent="0.5">
      <c r="D142" s="52" t="s">
        <v>142</v>
      </c>
      <c r="E142" s="32">
        <v>1177</v>
      </c>
      <c r="F142" s="32">
        <v>138</v>
      </c>
      <c r="G142" s="53">
        <f t="shared" si="2"/>
        <v>7.0707241072602764</v>
      </c>
    </row>
    <row r="143" spans="4:7" x14ac:dyDescent="0.5">
      <c r="D143" s="52" t="s">
        <v>143</v>
      </c>
      <c r="E143" s="32">
        <v>1350</v>
      </c>
      <c r="F143" s="32">
        <v>139</v>
      </c>
      <c r="G143" s="53">
        <f t="shared" si="2"/>
        <v>7.2078598714324755</v>
      </c>
    </row>
    <row r="144" spans="4:7" x14ac:dyDescent="0.5">
      <c r="D144" s="52" t="s">
        <v>144</v>
      </c>
      <c r="E144" s="32">
        <v>1274</v>
      </c>
      <c r="F144" s="32">
        <v>140</v>
      </c>
      <c r="G144" s="53">
        <f t="shared" si="2"/>
        <v>7.1499168361321086</v>
      </c>
    </row>
    <row r="145" spans="4:7" x14ac:dyDescent="0.5">
      <c r="D145" s="52" t="s">
        <v>145</v>
      </c>
      <c r="E145" s="32">
        <v>1243</v>
      </c>
      <c r="F145" s="32">
        <v>141</v>
      </c>
      <c r="G145" s="53">
        <f t="shared" si="2"/>
        <v>7.1252830915107115</v>
      </c>
    </row>
    <row r="146" spans="4:7" x14ac:dyDescent="0.5">
      <c r="D146" s="52" t="s">
        <v>146</v>
      </c>
      <c r="E146" s="32">
        <v>1174</v>
      </c>
      <c r="F146" s="32">
        <v>142</v>
      </c>
      <c r="G146" s="53">
        <f t="shared" si="2"/>
        <v>7.0681720003880422</v>
      </c>
    </row>
    <row r="147" spans="4:7" x14ac:dyDescent="0.5">
      <c r="D147" s="52" t="s">
        <v>147</v>
      </c>
      <c r="E147" s="32">
        <v>1189</v>
      </c>
      <c r="F147" s="32">
        <v>143</v>
      </c>
      <c r="G147" s="53">
        <f t="shared" si="2"/>
        <v>7.0808678966907816</v>
      </c>
    </row>
    <row r="148" spans="4:7" x14ac:dyDescent="0.5">
      <c r="D148" s="52" t="s">
        <v>148</v>
      </c>
      <c r="E148" s="32">
        <v>1238</v>
      </c>
      <c r="F148" s="32">
        <v>144</v>
      </c>
      <c r="G148" s="53">
        <f t="shared" si="2"/>
        <v>7.1212524532445416</v>
      </c>
    </row>
    <row r="149" spans="4:7" x14ac:dyDescent="0.5">
      <c r="D149" s="52" t="s">
        <v>149</v>
      </c>
      <c r="E149" s="32">
        <v>1343</v>
      </c>
      <c r="F149" s="32">
        <v>145</v>
      </c>
      <c r="G149" s="53">
        <f t="shared" si="2"/>
        <v>7.2026611965232377</v>
      </c>
    </row>
    <row r="150" spans="4:7" x14ac:dyDescent="0.5">
      <c r="D150" s="52" t="s">
        <v>150</v>
      </c>
      <c r="E150" s="32">
        <v>1439</v>
      </c>
      <c r="F150" s="32">
        <v>146</v>
      </c>
      <c r="G150" s="53">
        <f t="shared" si="2"/>
        <v>7.2717037068873678</v>
      </c>
    </row>
    <row r="151" spans="4:7" x14ac:dyDescent="0.5">
      <c r="D151" s="52" t="s">
        <v>151</v>
      </c>
      <c r="E151" s="32">
        <v>2229</v>
      </c>
      <c r="F151" s="32">
        <v>147</v>
      </c>
      <c r="G151" s="53">
        <f t="shared" si="2"/>
        <v>7.7093083333858692</v>
      </c>
    </row>
    <row r="152" spans="4:7" x14ac:dyDescent="0.5">
      <c r="D152" s="52" t="s">
        <v>152</v>
      </c>
      <c r="E152" s="32">
        <v>3241</v>
      </c>
      <c r="F152" s="32">
        <v>148</v>
      </c>
      <c r="G152" s="53">
        <f t="shared" si="2"/>
        <v>8.0836372031415475</v>
      </c>
    </row>
    <row r="153" spans="4:7" x14ac:dyDescent="0.5">
      <c r="D153" s="52" t="s">
        <v>153</v>
      </c>
      <c r="E153" s="32">
        <v>1180</v>
      </c>
      <c r="F153" s="32">
        <v>149</v>
      </c>
      <c r="G153" s="53">
        <f t="shared" si="2"/>
        <v>7.0732697174597101</v>
      </c>
    </row>
    <row r="154" spans="4:7" x14ac:dyDescent="0.5">
      <c r="D154" s="52" t="s">
        <v>154</v>
      </c>
      <c r="E154" s="32">
        <v>1222</v>
      </c>
      <c r="F154" s="32">
        <v>150</v>
      </c>
      <c r="G154" s="53">
        <f t="shared" si="2"/>
        <v>7.108244139731541</v>
      </c>
    </row>
    <row r="155" spans="4:7" x14ac:dyDescent="0.5">
      <c r="D155" s="52" t="s">
        <v>155</v>
      </c>
      <c r="E155" s="32">
        <v>1708</v>
      </c>
      <c r="F155" s="32">
        <v>151</v>
      </c>
      <c r="G155" s="53">
        <f t="shared" si="2"/>
        <v>7.4430783743485156</v>
      </c>
    </row>
    <row r="156" spans="4:7" x14ac:dyDescent="0.5">
      <c r="D156" s="52" t="s">
        <v>156</v>
      </c>
      <c r="E156" s="32">
        <v>1344</v>
      </c>
      <c r="F156" s="32">
        <v>152</v>
      </c>
      <c r="G156" s="53">
        <f t="shared" si="2"/>
        <v>7.203405521083095</v>
      </c>
    </row>
    <row r="157" spans="4:7" x14ac:dyDescent="0.5">
      <c r="D157" s="52" t="s">
        <v>157</v>
      </c>
      <c r="E157" s="32">
        <v>1428</v>
      </c>
      <c r="F157" s="32">
        <v>153</v>
      </c>
      <c r="G157" s="53">
        <f t="shared" si="2"/>
        <v>7.2640301428995295</v>
      </c>
    </row>
    <row r="158" spans="4:7" x14ac:dyDescent="0.5">
      <c r="D158" s="52" t="s">
        <v>158</v>
      </c>
      <c r="E158" s="32">
        <v>1249</v>
      </c>
      <c r="F158" s="32">
        <v>154</v>
      </c>
      <c r="G158" s="53">
        <f t="shared" si="2"/>
        <v>7.1300985101255776</v>
      </c>
    </row>
    <row r="159" spans="4:7" x14ac:dyDescent="0.5">
      <c r="D159" s="52" t="s">
        <v>159</v>
      </c>
      <c r="E159" s="32">
        <v>1039</v>
      </c>
      <c r="F159" s="32">
        <v>155</v>
      </c>
      <c r="G159" s="53">
        <f t="shared" si="2"/>
        <v>6.9460139910992273</v>
      </c>
    </row>
    <row r="160" spans="4:7" x14ac:dyDescent="0.5">
      <c r="D160" s="52" t="s">
        <v>160</v>
      </c>
      <c r="E160" s="32">
        <v>1091</v>
      </c>
      <c r="F160" s="32">
        <v>156</v>
      </c>
      <c r="G160" s="53">
        <f t="shared" si="2"/>
        <v>6.9948499858330706</v>
      </c>
    </row>
    <row r="161" spans="4:7" x14ac:dyDescent="0.5">
      <c r="D161" s="52" t="s">
        <v>161</v>
      </c>
      <c r="E161" s="32">
        <v>1172</v>
      </c>
      <c r="F161" s="32">
        <v>157</v>
      </c>
      <c r="G161" s="53">
        <f t="shared" si="2"/>
        <v>7.0664669701369576</v>
      </c>
    </row>
    <row r="162" spans="4:7" x14ac:dyDescent="0.5">
      <c r="D162" s="52" t="s">
        <v>162</v>
      </c>
      <c r="E162" s="32">
        <v>1274</v>
      </c>
      <c r="F162" s="32">
        <v>158</v>
      </c>
      <c r="G162" s="53">
        <f t="shared" si="2"/>
        <v>7.1499168361321086</v>
      </c>
    </row>
    <row r="163" spans="4:7" x14ac:dyDescent="0.5">
      <c r="D163" s="52" t="s">
        <v>163</v>
      </c>
      <c r="E163" s="32">
        <v>1990</v>
      </c>
      <c r="F163" s="32">
        <v>159</v>
      </c>
      <c r="G163" s="53">
        <f t="shared" si="2"/>
        <v>7.5958899177185382</v>
      </c>
    </row>
    <row r="164" spans="4:7" x14ac:dyDescent="0.5">
      <c r="D164" s="52" t="s">
        <v>164</v>
      </c>
      <c r="E164" s="32">
        <v>2135</v>
      </c>
      <c r="F164" s="32">
        <v>160</v>
      </c>
      <c r="G164" s="53">
        <f t="shared" si="2"/>
        <v>7.6662219256627253</v>
      </c>
    </row>
    <row r="165" spans="4:7" x14ac:dyDescent="0.5">
      <c r="D165" s="52" t="s">
        <v>165</v>
      </c>
      <c r="E165" s="32">
        <v>1116</v>
      </c>
      <c r="F165" s="32">
        <v>161</v>
      </c>
      <c r="G165" s="53">
        <f t="shared" si="2"/>
        <v>7.0175061429412562</v>
      </c>
    </row>
    <row r="166" spans="4:7" x14ac:dyDescent="0.5">
      <c r="D166" s="52" t="s">
        <v>166</v>
      </c>
      <c r="E166" s="32">
        <v>1073</v>
      </c>
      <c r="F166" s="32">
        <v>162</v>
      </c>
      <c r="G166" s="53">
        <f t="shared" si="2"/>
        <v>6.9782137426306985</v>
      </c>
    </row>
    <row r="167" spans="4:7" x14ac:dyDescent="0.5">
      <c r="D167" s="52" t="s">
        <v>167</v>
      </c>
      <c r="E167" s="32">
        <v>1247</v>
      </c>
      <c r="F167" s="32">
        <v>163</v>
      </c>
      <c r="G167" s="53">
        <f t="shared" si="2"/>
        <v>7.1284959456800365</v>
      </c>
    </row>
    <row r="168" spans="4:7" x14ac:dyDescent="0.5">
      <c r="D168" s="52" t="s">
        <v>168</v>
      </c>
      <c r="E168" s="32">
        <v>1141</v>
      </c>
      <c r="F168" s="32">
        <v>164</v>
      </c>
      <c r="G168" s="53">
        <f t="shared" si="2"/>
        <v>7.0396603498620758</v>
      </c>
    </row>
    <row r="169" spans="4:7" x14ac:dyDescent="0.5">
      <c r="D169" s="52" t="s">
        <v>169</v>
      </c>
      <c r="E169" s="32">
        <v>1216</v>
      </c>
      <c r="F169" s="32">
        <v>165</v>
      </c>
      <c r="G169" s="53">
        <f t="shared" si="2"/>
        <v>7.1033220625261126</v>
      </c>
    </row>
    <row r="170" spans="4:7" x14ac:dyDescent="0.5">
      <c r="D170" s="52" t="s">
        <v>170</v>
      </c>
      <c r="E170" s="32">
        <v>1154</v>
      </c>
      <c r="F170" s="32">
        <v>166</v>
      </c>
      <c r="G170" s="53">
        <f t="shared" si="2"/>
        <v>7.0509894470680452</v>
      </c>
    </row>
    <row r="171" spans="4:7" x14ac:dyDescent="0.5">
      <c r="D171" s="52" t="s">
        <v>171</v>
      </c>
      <c r="E171" s="32">
        <v>1160</v>
      </c>
      <c r="F171" s="32">
        <v>167</v>
      </c>
      <c r="G171" s="53">
        <f t="shared" si="2"/>
        <v>7.0561752841004104</v>
      </c>
    </row>
    <row r="172" spans="4:7" x14ac:dyDescent="0.5">
      <c r="D172" s="52" t="s">
        <v>172</v>
      </c>
      <c r="E172" s="32">
        <v>1248</v>
      </c>
      <c r="F172" s="32">
        <v>168</v>
      </c>
      <c r="G172" s="53">
        <f t="shared" si="2"/>
        <v>7.1292975489293733</v>
      </c>
    </row>
    <row r="173" spans="4:7" x14ac:dyDescent="0.5">
      <c r="D173" s="52" t="s">
        <v>173</v>
      </c>
      <c r="E173" s="32">
        <v>1232</v>
      </c>
      <c r="F173" s="32">
        <v>169</v>
      </c>
      <c r="G173" s="53">
        <f t="shared" si="2"/>
        <v>7.1163941440934648</v>
      </c>
    </row>
    <row r="174" spans="4:7" x14ac:dyDescent="0.5">
      <c r="D174" s="52" t="s">
        <v>174</v>
      </c>
      <c r="E174" s="32">
        <v>1382</v>
      </c>
      <c r="F174" s="32">
        <v>170</v>
      </c>
      <c r="G174" s="53">
        <f t="shared" si="2"/>
        <v>7.2312870043276156</v>
      </c>
    </row>
    <row r="175" spans="4:7" x14ac:dyDescent="0.5">
      <c r="D175" s="52" t="s">
        <v>175</v>
      </c>
      <c r="E175" s="32">
        <v>2027</v>
      </c>
      <c r="F175" s="32">
        <v>171</v>
      </c>
      <c r="G175" s="53">
        <f t="shared" si="2"/>
        <v>7.6143121464519998</v>
      </c>
    </row>
    <row r="176" spans="4:7" x14ac:dyDescent="0.5">
      <c r="D176" s="52" t="s">
        <v>176</v>
      </c>
      <c r="E176" s="32">
        <v>2265</v>
      </c>
      <c r="F176" s="32">
        <v>172</v>
      </c>
      <c r="G176" s="53">
        <f t="shared" si="2"/>
        <v>7.7253300379171348</v>
      </c>
    </row>
    <row r="177" spans="4:7" x14ac:dyDescent="0.5">
      <c r="D177" s="52" t="s">
        <v>177</v>
      </c>
      <c r="E177" s="32">
        <v>1156</v>
      </c>
      <c r="F177" s="32">
        <v>173</v>
      </c>
      <c r="G177" s="53">
        <f t="shared" si="2"/>
        <v>7.0527210492323231</v>
      </c>
    </row>
    <row r="178" spans="4:7" x14ac:dyDescent="0.5">
      <c r="D178" s="52" t="s">
        <v>178</v>
      </c>
      <c r="E178" s="32">
        <v>1180</v>
      </c>
      <c r="F178" s="32">
        <v>174</v>
      </c>
      <c r="G178" s="53">
        <f t="shared" si="2"/>
        <v>7.0732697174597101</v>
      </c>
    </row>
    <row r="179" spans="4:7" x14ac:dyDescent="0.5">
      <c r="D179" s="52" t="s">
        <v>179</v>
      </c>
      <c r="E179" s="32">
        <v>852</v>
      </c>
      <c r="F179" s="32">
        <v>175</v>
      </c>
      <c r="G179" s="53">
        <f t="shared" si="2"/>
        <v>6.7475865268293154</v>
      </c>
    </row>
    <row r="180" spans="4:7" x14ac:dyDescent="0.5">
      <c r="D180" s="52" t="s">
        <v>180</v>
      </c>
      <c r="E180" s="32">
        <v>357</v>
      </c>
      <c r="F180" s="32">
        <v>176</v>
      </c>
      <c r="G180" s="53">
        <f t="shared" si="2"/>
        <v>5.8777357817796387</v>
      </c>
    </row>
    <row r="181" spans="4:7" x14ac:dyDescent="0.5">
      <c r="D181" s="52" t="s">
        <v>181</v>
      </c>
      <c r="E181" s="32">
        <v>1101</v>
      </c>
      <c r="F181" s="32">
        <v>177</v>
      </c>
      <c r="G181" s="53">
        <f t="shared" si="2"/>
        <v>7.0039741367226798</v>
      </c>
    </row>
    <row r="182" spans="4:7" x14ac:dyDescent="0.5">
      <c r="D182" s="52" t="s">
        <v>182</v>
      </c>
      <c r="E182" s="32">
        <v>1395</v>
      </c>
      <c r="F182" s="32">
        <v>178</v>
      </c>
      <c r="G182" s="53">
        <f t="shared" si="2"/>
        <v>7.2406496942554659</v>
      </c>
    </row>
    <row r="183" spans="4:7" ht="18.600000000000001" thickBot="1" x14ac:dyDescent="0.55000000000000004">
      <c r="D183" s="35" t="s">
        <v>183</v>
      </c>
      <c r="E183" s="36">
        <v>1383</v>
      </c>
      <c r="F183" s="36">
        <v>179</v>
      </c>
      <c r="G183" s="54">
        <f t="shared" si="2"/>
        <v>7.2320103316647586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19EC-7F88-4569-9062-FBE65B274486}">
  <sheetPr>
    <tabColor theme="9" tint="-0.499984740745262"/>
  </sheetPr>
  <dimension ref="A1:Q203"/>
  <sheetViews>
    <sheetView topLeftCell="A10" workbookViewId="0">
      <selection activeCell="J23" sqref="J23:K25"/>
    </sheetView>
  </sheetViews>
  <sheetFormatPr defaultRowHeight="18" x14ac:dyDescent="0.5"/>
  <cols>
    <col min="4" max="4" width="11.21875" customWidth="1"/>
    <col min="5" max="5" width="11.88671875" customWidth="1"/>
    <col min="6" max="6" width="9.109375" customWidth="1"/>
    <col min="7" max="7" width="12.5546875" customWidth="1"/>
    <col min="10" max="10" width="11.109375" customWidth="1"/>
    <col min="11" max="11" width="9" customWidth="1"/>
    <col min="15" max="15" width="10.88671875" customWidth="1"/>
    <col min="16" max="16" width="16.88671875" customWidth="1"/>
    <col min="17" max="17" width="15.664062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6.4087142051035162E-2</v>
      </c>
    </row>
    <row r="5" spans="1:9" x14ac:dyDescent="0.5">
      <c r="A5" t="s">
        <v>191</v>
      </c>
      <c r="B5">
        <v>4.1071617762695588E-3</v>
      </c>
    </row>
    <row r="6" spans="1:9" x14ac:dyDescent="0.5">
      <c r="A6" t="s">
        <v>192</v>
      </c>
      <c r="B6">
        <v>-1.5193514340340029E-3</v>
      </c>
    </row>
    <row r="7" spans="1:9" x14ac:dyDescent="0.5">
      <c r="A7" t="s">
        <v>193</v>
      </c>
      <c r="B7">
        <v>0.33491409296796359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1</v>
      </c>
      <c r="C12">
        <v>8.1878393349665402E-2</v>
      </c>
      <c r="D12">
        <v>8.1878393349665402E-2</v>
      </c>
      <c r="E12">
        <v>0.72996572170990592</v>
      </c>
      <c r="F12">
        <v>0.39404918731376071</v>
      </c>
    </row>
    <row r="13" spans="1:9" x14ac:dyDescent="0.5">
      <c r="A13" t="s">
        <v>197</v>
      </c>
      <c r="B13">
        <v>177</v>
      </c>
      <c r="C13">
        <v>19.853638591334018</v>
      </c>
      <c r="D13">
        <v>0.11216744966855377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19.935516984683684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17" x14ac:dyDescent="0.5">
      <c r="A17" t="s">
        <v>199</v>
      </c>
      <c r="B17">
        <v>7.1379141403395225</v>
      </c>
      <c r="C17">
        <v>5.0275816011920466E-2</v>
      </c>
      <c r="D17">
        <v>141.97510267455655</v>
      </c>
      <c r="E17">
        <v>2.8006864444168044E-184</v>
      </c>
      <c r="F17">
        <v>7.0386969691647927</v>
      </c>
      <c r="G17">
        <v>7.2371313115142524</v>
      </c>
      <c r="H17">
        <v>7.0386969691647927</v>
      </c>
      <c r="I17">
        <v>7.2371313115142524</v>
      </c>
    </row>
    <row r="18" spans="1:17" ht="18.600000000000001" thickBot="1" x14ac:dyDescent="0.55000000000000004">
      <c r="A18" s="12" t="s">
        <v>187</v>
      </c>
      <c r="B18" s="12">
        <v>4.139067509276707E-4</v>
      </c>
      <c r="C18" s="12">
        <v>4.8445258385535503E-4</v>
      </c>
      <c r="D18" s="12">
        <v>0.85438031444425633</v>
      </c>
      <c r="E18" s="12">
        <v>0.39404918731377359</v>
      </c>
      <c r="F18" s="12">
        <v>-5.421396895124058E-4</v>
      </c>
      <c r="G18" s="12">
        <v>1.3699531913677473E-3</v>
      </c>
      <c r="H18" s="12">
        <v>-5.421396895124058E-4</v>
      </c>
      <c r="I18" s="12">
        <v>1.3699531913677473E-3</v>
      </c>
    </row>
    <row r="22" spans="1:17" x14ac:dyDescent="0.5">
      <c r="A22" t="s">
        <v>212</v>
      </c>
    </row>
    <row r="23" spans="1:17" ht="18.600000000000001" thickBot="1" x14ac:dyDescent="0.55000000000000004">
      <c r="J23" s="132" t="s">
        <v>280</v>
      </c>
      <c r="K23" s="134"/>
    </row>
    <row r="24" spans="1:17" ht="18.600000000000001" thickBot="1" x14ac:dyDescent="0.55000000000000004">
      <c r="A24" s="13" t="s">
        <v>213</v>
      </c>
      <c r="B24" s="13" t="s">
        <v>235</v>
      </c>
      <c r="C24" s="13" t="s">
        <v>215</v>
      </c>
      <c r="D24" s="15" t="s">
        <v>236</v>
      </c>
      <c r="E24" s="15" t="s">
        <v>237</v>
      </c>
      <c r="F24" s="15" t="s">
        <v>238</v>
      </c>
      <c r="G24" s="15" t="s">
        <v>216</v>
      </c>
      <c r="J24" s="65" t="s">
        <v>217</v>
      </c>
      <c r="K24" s="66" t="s">
        <v>239</v>
      </c>
      <c r="N24" s="60" t="s">
        <v>219</v>
      </c>
      <c r="O24" s="61" t="s">
        <v>187</v>
      </c>
      <c r="P24" s="61" t="s">
        <v>240</v>
      </c>
      <c r="Q24" s="62" t="s">
        <v>232</v>
      </c>
    </row>
    <row r="25" spans="1:17" ht="18.600000000000001" thickBot="1" x14ac:dyDescent="0.55000000000000004">
      <c r="A25">
        <v>1</v>
      </c>
      <c r="B25">
        <v>7.1383280470904502</v>
      </c>
      <c r="C25">
        <v>-0.21175101386772521</v>
      </c>
      <c r="D25" s="19">
        <f>EXP(B25)</f>
        <v>1259.3211023659499</v>
      </c>
      <c r="E25" s="19">
        <v>1019</v>
      </c>
      <c r="F25" s="19">
        <f>E25-D25</f>
        <v>-240.32110236594986</v>
      </c>
      <c r="G25" s="19">
        <f>F25*F25</f>
        <v>57754.232242385347</v>
      </c>
      <c r="J25" s="29">
        <f>AVERAGE(G25:G203)</f>
        <v>369840.39597745414</v>
      </c>
      <c r="K25" s="30">
        <f>SQRT(J25)</f>
        <v>608.14504518038632</v>
      </c>
      <c r="N25" s="52" t="s">
        <v>184</v>
      </c>
      <c r="O25" s="32">
        <v>180</v>
      </c>
      <c r="P25" s="32">
        <f>$B$17+O25*$B$18</f>
        <v>7.2124173555065036</v>
      </c>
      <c r="Q25" s="33">
        <f>EXP(P25)</f>
        <v>1356.1666450194007</v>
      </c>
    </row>
    <row r="26" spans="1:17" x14ac:dyDescent="0.5">
      <c r="A26">
        <v>2</v>
      </c>
      <c r="B26">
        <v>7.1387419538413779</v>
      </c>
      <c r="C26">
        <v>-2.4785844275343472E-2</v>
      </c>
      <c r="D26" s="19">
        <f t="shared" ref="D26:D89" si="0">EXP(B26)</f>
        <v>1259.8424517593785</v>
      </c>
      <c r="E26" s="19">
        <v>1229</v>
      </c>
      <c r="F26" s="19">
        <f>E26-D26</f>
        <v>-30.842451759378491</v>
      </c>
      <c r="G26" s="19">
        <f t="shared" ref="G26:G89" si="1">F26*F26</f>
        <v>951.25683052958937</v>
      </c>
      <c r="N26" s="52" t="s">
        <v>220</v>
      </c>
      <c r="O26" s="32">
        <v>181</v>
      </c>
      <c r="P26" s="32">
        <f t="shared" ref="P26:P36" si="2">$B$17+O26*$B$18</f>
        <v>7.2128312622574313</v>
      </c>
      <c r="Q26" s="33">
        <f t="shared" ref="Q26:Q36" si="3">EXP(P26)</f>
        <v>1356.7280877336066</v>
      </c>
    </row>
    <row r="27" spans="1:17" x14ac:dyDescent="0.5">
      <c r="A27">
        <v>3</v>
      </c>
      <c r="B27">
        <v>7.1391558605923056</v>
      </c>
      <c r="C27">
        <v>0.52001550707375266</v>
      </c>
      <c r="D27" s="19">
        <f t="shared" si="0"/>
        <v>1260.3640169875052</v>
      </c>
      <c r="E27" s="19">
        <v>2120</v>
      </c>
      <c r="F27" s="19">
        <f t="shared" ref="F27:F89" si="4">E27-D27</f>
        <v>859.63598301249476</v>
      </c>
      <c r="G27" s="19">
        <f>F27*F27</f>
        <v>738974.02328985813</v>
      </c>
      <c r="N27" s="52" t="s">
        <v>221</v>
      </c>
      <c r="O27" s="32">
        <v>182</v>
      </c>
      <c r="P27" s="32">
        <f>$B$17+O27*$B$18</f>
        <v>7.213245169008359</v>
      </c>
      <c r="Q27" s="33">
        <f t="shared" si="3"/>
        <v>1357.2897628808416</v>
      </c>
    </row>
    <row r="28" spans="1:17" x14ac:dyDescent="0.5">
      <c r="A28">
        <v>4</v>
      </c>
      <c r="B28">
        <v>7.1395697673432332</v>
      </c>
      <c r="C28">
        <v>1.0126282485185536</v>
      </c>
      <c r="D28" s="19">
        <f t="shared" si="0"/>
        <v>1260.8857981396841</v>
      </c>
      <c r="E28" s="19">
        <v>3471</v>
      </c>
      <c r="F28" s="19">
        <f t="shared" si="4"/>
        <v>2210.1142018603159</v>
      </c>
      <c r="G28" s="19">
        <f t="shared" si="1"/>
        <v>4884604.7852646615</v>
      </c>
      <c r="N28" s="52" t="s">
        <v>222</v>
      </c>
      <c r="O28" s="32">
        <v>183</v>
      </c>
      <c r="P28" s="32">
        <f t="shared" si="2"/>
        <v>7.2136590757592867</v>
      </c>
      <c r="Q28" s="33">
        <f t="shared" si="3"/>
        <v>1357.8516705573311</v>
      </c>
    </row>
    <row r="29" spans="1:17" x14ac:dyDescent="0.5">
      <c r="A29">
        <v>5</v>
      </c>
      <c r="B29">
        <v>7.1399836740941609</v>
      </c>
      <c r="C29">
        <v>-0.17113329575221314</v>
      </c>
      <c r="D29" s="19">
        <f t="shared" si="0"/>
        <v>1261.4077953053061</v>
      </c>
      <c r="E29" s="19">
        <v>1063</v>
      </c>
      <c r="F29" s="19">
        <f>E29-D29</f>
        <v>-198.40779530530608</v>
      </c>
      <c r="G29" s="19">
        <f>F29*F29</f>
        <v>39365.653237912236</v>
      </c>
      <c r="N29" s="52" t="s">
        <v>223</v>
      </c>
      <c r="O29" s="32">
        <v>184</v>
      </c>
      <c r="P29" s="32">
        <f t="shared" si="2"/>
        <v>7.2140729825102143</v>
      </c>
      <c r="Q29" s="33">
        <f t="shared" si="3"/>
        <v>1358.4138108593409</v>
      </c>
    </row>
    <row r="30" spans="1:17" x14ac:dyDescent="0.5">
      <c r="A30">
        <v>6</v>
      </c>
      <c r="B30">
        <v>7.1403975808450886</v>
      </c>
      <c r="C30">
        <v>-0.21088081008143877</v>
      </c>
      <c r="D30" s="19">
        <f t="shared" si="0"/>
        <v>1261.9300085737989</v>
      </c>
      <c r="E30" s="19">
        <v>1022</v>
      </c>
      <c r="F30" s="19">
        <f t="shared" si="4"/>
        <v>-239.93000857379889</v>
      </c>
      <c r="G30" s="19">
        <f t="shared" si="1"/>
        <v>57566.409014223209</v>
      </c>
      <c r="N30" s="52" t="s">
        <v>224</v>
      </c>
      <c r="O30" s="32">
        <v>185</v>
      </c>
      <c r="P30" s="32">
        <f t="shared" si="2"/>
        <v>7.214486889261142</v>
      </c>
      <c r="Q30" s="33">
        <f t="shared" si="3"/>
        <v>1358.9761838831757</v>
      </c>
    </row>
    <row r="31" spans="1:17" x14ac:dyDescent="0.5">
      <c r="A31">
        <v>7</v>
      </c>
      <c r="B31">
        <v>7.1408114875960162</v>
      </c>
      <c r="C31">
        <v>-0.12240968852681533</v>
      </c>
      <c r="D31" s="19">
        <f t="shared" si="0"/>
        <v>1262.4524380346277</v>
      </c>
      <c r="E31" s="19">
        <v>1117</v>
      </c>
      <c r="F31" s="19">
        <f t="shared" si="4"/>
        <v>-145.45243803462768</v>
      </c>
      <c r="G31" s="19">
        <f t="shared" si="1"/>
        <v>21156.411730217205</v>
      </c>
      <c r="N31" s="52" t="s">
        <v>225</v>
      </c>
      <c r="O31" s="32">
        <v>186</v>
      </c>
      <c r="P31" s="32">
        <f t="shared" si="2"/>
        <v>7.2149007960120697</v>
      </c>
      <c r="Q31" s="33">
        <f t="shared" si="3"/>
        <v>1359.5387897251808</v>
      </c>
    </row>
    <row r="32" spans="1:17" x14ac:dyDescent="0.5">
      <c r="A32">
        <v>8</v>
      </c>
      <c r="B32">
        <v>7.1412253943469439</v>
      </c>
      <c r="C32">
        <v>-0.14362941136501739</v>
      </c>
      <c r="D32" s="19">
        <f t="shared" si="0"/>
        <v>1262.9750837772945</v>
      </c>
      <c r="E32" s="19">
        <v>1094</v>
      </c>
      <c r="F32" s="19">
        <f t="shared" si="4"/>
        <v>-168.97508377729446</v>
      </c>
      <c r="G32" s="19">
        <f t="shared" si="1"/>
        <v>28552.57893754368</v>
      </c>
      <c r="N32" s="52" t="s">
        <v>226</v>
      </c>
      <c r="O32" s="32">
        <v>187</v>
      </c>
      <c r="P32" s="32">
        <f t="shared" si="2"/>
        <v>7.2153147027629974</v>
      </c>
      <c r="Q32" s="33">
        <f t="shared" si="3"/>
        <v>1360.1016284817413</v>
      </c>
    </row>
    <row r="33" spans="1:17" x14ac:dyDescent="0.5">
      <c r="A33">
        <v>9</v>
      </c>
      <c r="B33">
        <v>7.1416393010978716</v>
      </c>
      <c r="C33">
        <v>-0.19466330896245321</v>
      </c>
      <c r="D33" s="19">
        <f t="shared" si="0"/>
        <v>1263.4979458913381</v>
      </c>
      <c r="E33" s="19">
        <v>1040</v>
      </c>
      <c r="F33" s="19">
        <f t="shared" si="4"/>
        <v>-223.49794589133808</v>
      </c>
      <c r="G33" s="19">
        <f t="shared" si="1"/>
        <v>49951.331817647486</v>
      </c>
      <c r="N33" s="52" t="s">
        <v>227</v>
      </c>
      <c r="O33" s="32">
        <v>188</v>
      </c>
      <c r="P33" s="32">
        <f t="shared" si="2"/>
        <v>7.215728609513925</v>
      </c>
      <c r="Q33" s="33">
        <f t="shared" si="3"/>
        <v>1360.6647002492819</v>
      </c>
    </row>
    <row r="34" spans="1:17" x14ac:dyDescent="0.5">
      <c r="A34">
        <v>10</v>
      </c>
      <c r="B34">
        <v>7.1420532078487993</v>
      </c>
      <c r="C34">
        <v>-0.1874143429678119</v>
      </c>
      <c r="D34" s="19">
        <f t="shared" si="0"/>
        <v>1264.0210244663347</v>
      </c>
      <c r="E34" s="19">
        <v>1048</v>
      </c>
      <c r="F34" s="19">
        <f t="shared" si="4"/>
        <v>-216.02102446633467</v>
      </c>
      <c r="G34" s="19">
        <f t="shared" si="1"/>
        <v>46665.083011484763</v>
      </c>
      <c r="N34" s="52" t="s">
        <v>228</v>
      </c>
      <c r="O34" s="32">
        <v>189</v>
      </c>
      <c r="P34" s="32">
        <f t="shared" si="2"/>
        <v>7.2161425162648527</v>
      </c>
      <c r="Q34" s="33">
        <f t="shared" si="3"/>
        <v>1361.2280051242672</v>
      </c>
    </row>
    <row r="35" spans="1:17" x14ac:dyDescent="0.5">
      <c r="A35">
        <v>11</v>
      </c>
      <c r="B35">
        <v>7.1424671145997269</v>
      </c>
      <c r="C35">
        <v>-0.16705318714377526</v>
      </c>
      <c r="D35" s="19">
        <f t="shared" si="0"/>
        <v>1264.5443195918974</v>
      </c>
      <c r="E35" s="19">
        <v>1070</v>
      </c>
      <c r="F35" s="19">
        <f t="shared" si="4"/>
        <v>-194.54431959189742</v>
      </c>
      <c r="G35" s="19">
        <f t="shared" si="1"/>
        <v>37847.49228547432</v>
      </c>
      <c r="N35" s="52" t="s">
        <v>229</v>
      </c>
      <c r="O35" s="32">
        <v>190</v>
      </c>
      <c r="P35" s="32">
        <f t="shared" si="2"/>
        <v>7.2165564230157804</v>
      </c>
      <c r="Q35" s="33">
        <f t="shared" si="3"/>
        <v>1361.7915432032021</v>
      </c>
    </row>
    <row r="36" spans="1:17" x14ac:dyDescent="0.5">
      <c r="A36">
        <v>12</v>
      </c>
      <c r="B36">
        <v>7.1428810213506546</v>
      </c>
      <c r="C36">
        <v>-0.19302456634988197</v>
      </c>
      <c r="D36" s="19">
        <f t="shared" si="0"/>
        <v>1265.0678313576768</v>
      </c>
      <c r="E36" s="19">
        <v>1043</v>
      </c>
      <c r="F36" s="19">
        <f t="shared" si="4"/>
        <v>-222.06783135767682</v>
      </c>
      <c r="G36" s="19">
        <f t="shared" si="1"/>
        <v>49314.121723901597</v>
      </c>
      <c r="N36" s="52" t="s">
        <v>230</v>
      </c>
      <c r="O36" s="32">
        <v>191</v>
      </c>
      <c r="P36" s="32">
        <f t="shared" si="2"/>
        <v>7.216970329766708</v>
      </c>
      <c r="Q36" s="33">
        <f t="shared" si="3"/>
        <v>1362.3553145826313</v>
      </c>
    </row>
    <row r="37" spans="1:17" ht="18.600000000000001" thickBot="1" x14ac:dyDescent="0.55000000000000004">
      <c r="A37">
        <v>13</v>
      </c>
      <c r="B37">
        <v>7.1432949281015823</v>
      </c>
      <c r="C37">
        <v>-0.1530384276077017</v>
      </c>
      <c r="D37" s="19">
        <f t="shared" si="0"/>
        <v>1265.5915598533602</v>
      </c>
      <c r="E37" s="19">
        <v>1086</v>
      </c>
      <c r="F37" s="19">
        <f t="shared" si="4"/>
        <v>-179.5915598533602</v>
      </c>
      <c r="G37" s="19">
        <f t="shared" si="1"/>
        <v>32253.128370563056</v>
      </c>
      <c r="N37" s="35"/>
      <c r="O37" s="36"/>
      <c r="P37" s="63" t="s">
        <v>198</v>
      </c>
      <c r="Q37" s="104">
        <f>SUM(Q25:Q36)</f>
        <v>16311.106142300001</v>
      </c>
    </row>
    <row r="38" spans="1:17" x14ac:dyDescent="0.5">
      <c r="A38">
        <v>14</v>
      </c>
      <c r="B38">
        <v>7.14370883485251</v>
      </c>
      <c r="C38">
        <v>-4.9473988927754675E-2</v>
      </c>
      <c r="D38" s="19">
        <f t="shared" si="0"/>
        <v>1266.1155051686719</v>
      </c>
      <c r="E38" s="19">
        <v>1205</v>
      </c>
      <c r="F38" s="19">
        <f t="shared" si="4"/>
        <v>-61.115505168671916</v>
      </c>
      <c r="G38" s="19">
        <f t="shared" si="1"/>
        <v>3735.1049720219635</v>
      </c>
    </row>
    <row r="39" spans="1:17" x14ac:dyDescent="0.5">
      <c r="A39">
        <v>15</v>
      </c>
      <c r="B39">
        <v>7.1441227416034376</v>
      </c>
      <c r="C39">
        <v>0.42270573760489327</v>
      </c>
      <c r="D39" s="19">
        <f t="shared" si="0"/>
        <v>1266.6396673933739</v>
      </c>
      <c r="E39" s="19">
        <v>1933</v>
      </c>
      <c r="F39" s="19">
        <f t="shared" si="4"/>
        <v>666.36033260662612</v>
      </c>
      <c r="G39" s="19">
        <f t="shared" si="1"/>
        <v>444036.09287161339</v>
      </c>
    </row>
    <row r="40" spans="1:17" x14ac:dyDescent="0.5">
      <c r="A40">
        <v>16</v>
      </c>
      <c r="B40">
        <v>7.1445366483543653</v>
      </c>
      <c r="C40">
        <v>0.9568380228742166</v>
      </c>
      <c r="D40" s="19">
        <f t="shared" si="0"/>
        <v>1267.1640466172651</v>
      </c>
      <c r="E40" s="19">
        <v>3299</v>
      </c>
      <c r="F40" s="19">
        <f t="shared" si="4"/>
        <v>2031.8359533827349</v>
      </c>
      <c r="G40" s="19">
        <f t="shared" si="1"/>
        <v>4128357.3414587276</v>
      </c>
    </row>
    <row r="41" spans="1:17" x14ac:dyDescent="0.5">
      <c r="A41">
        <v>17</v>
      </c>
      <c r="B41">
        <v>7.144950555105293</v>
      </c>
      <c r="C41">
        <v>-0.29059605285027157</v>
      </c>
      <c r="D41" s="19">
        <f t="shared" si="0"/>
        <v>1267.688642930181</v>
      </c>
      <c r="E41" s="19">
        <v>948</v>
      </c>
      <c r="F41" s="19">
        <f t="shared" si="4"/>
        <v>-319.688642930181</v>
      </c>
      <c r="G41" s="19">
        <f t="shared" si="1"/>
        <v>102200.82841854077</v>
      </c>
    </row>
    <row r="42" spans="1:17" x14ac:dyDescent="0.5">
      <c r="A42">
        <v>18</v>
      </c>
      <c r="B42">
        <v>7.1453644618562207</v>
      </c>
      <c r="C42">
        <v>-0.26395315821368559</v>
      </c>
      <c r="D42" s="19">
        <f t="shared" si="0"/>
        <v>1268.2134564219953</v>
      </c>
      <c r="E42" s="19">
        <v>974</v>
      </c>
      <c r="F42" s="19">
        <f t="shared" si="4"/>
        <v>-294.21345642199526</v>
      </c>
      <c r="G42" s="19">
        <f t="shared" si="1"/>
        <v>86561.557939777311</v>
      </c>
    </row>
    <row r="43" spans="1:17" x14ac:dyDescent="0.5">
      <c r="A43">
        <v>19</v>
      </c>
      <c r="B43">
        <v>7.1457783686071483</v>
      </c>
      <c r="C43">
        <v>-6.5751868684557735E-2</v>
      </c>
      <c r="D43" s="19">
        <f t="shared" si="0"/>
        <v>1268.738487182618</v>
      </c>
      <c r="E43" s="19">
        <v>1188</v>
      </c>
      <c r="F43" s="19">
        <f t="shared" si="4"/>
        <v>-80.738487182617973</v>
      </c>
      <c r="G43" s="19">
        <f t="shared" si="1"/>
        <v>6518.7033125377666</v>
      </c>
    </row>
    <row r="44" spans="1:17" x14ac:dyDescent="0.5">
      <c r="A44">
        <v>20</v>
      </c>
      <c r="B44">
        <v>7.146192275358076</v>
      </c>
      <c r="C44">
        <v>-0.17640160545648609</v>
      </c>
      <c r="D44" s="19">
        <f t="shared" si="0"/>
        <v>1269.2637353019973</v>
      </c>
      <c r="E44" s="19">
        <v>1064</v>
      </c>
      <c r="F44" s="19">
        <f t="shared" si="4"/>
        <v>-205.26373530199726</v>
      </c>
      <c r="G44" s="19">
        <f t="shared" si="1"/>
        <v>42133.201030128395</v>
      </c>
    </row>
    <row r="45" spans="1:17" x14ac:dyDescent="0.5">
      <c r="A45">
        <v>21</v>
      </c>
      <c r="B45">
        <v>7.1466061821090037</v>
      </c>
      <c r="C45">
        <v>-0.19006073895743469</v>
      </c>
      <c r="D45" s="19">
        <f t="shared" si="0"/>
        <v>1269.7892008701176</v>
      </c>
      <c r="E45" s="19">
        <v>1050</v>
      </c>
      <c r="F45" s="19">
        <f t="shared" si="4"/>
        <v>-219.78920087011761</v>
      </c>
      <c r="G45" s="19">
        <f t="shared" si="1"/>
        <v>48307.292819124908</v>
      </c>
    </row>
    <row r="46" spans="1:17" x14ac:dyDescent="0.5">
      <c r="A46">
        <v>22</v>
      </c>
      <c r="B46">
        <v>7.1470200888599313</v>
      </c>
      <c r="C46">
        <v>-0.14759762135197008</v>
      </c>
      <c r="D46" s="19">
        <f t="shared" si="0"/>
        <v>1270.3148839770013</v>
      </c>
      <c r="E46" s="19">
        <v>1096</v>
      </c>
      <c r="F46" s="19">
        <f t="shared" si="4"/>
        <v>-174.31488397700127</v>
      </c>
      <c r="G46" s="19">
        <f t="shared" si="1"/>
        <v>30385.678775915414</v>
      </c>
    </row>
    <row r="47" spans="1:17" x14ac:dyDescent="0.5">
      <c r="A47">
        <v>23</v>
      </c>
      <c r="B47">
        <v>7.147433995610859</v>
      </c>
      <c r="C47">
        <v>-0.14255200589799966</v>
      </c>
      <c r="D47" s="19">
        <f t="shared" si="0"/>
        <v>1270.8407847127075</v>
      </c>
      <c r="E47" s="19">
        <v>1102</v>
      </c>
      <c r="F47" s="19">
        <f t="shared" si="4"/>
        <v>-168.84078471270755</v>
      </c>
      <c r="G47" s="19">
        <f t="shared" si="1"/>
        <v>28507.210582402859</v>
      </c>
    </row>
    <row r="48" spans="1:17" x14ac:dyDescent="0.5">
      <c r="A48">
        <v>24</v>
      </c>
      <c r="B48">
        <v>7.1478479023617867</v>
      </c>
      <c r="C48">
        <v>-0.15943472036219486</v>
      </c>
      <c r="D48" s="19">
        <f t="shared" si="0"/>
        <v>1271.3669031673332</v>
      </c>
      <c r="E48" s="19">
        <v>1084</v>
      </c>
      <c r="F48" s="19">
        <f t="shared" si="4"/>
        <v>-187.36690316733325</v>
      </c>
      <c r="G48" s="19">
        <f t="shared" si="1"/>
        <v>35106.356402516831</v>
      </c>
    </row>
    <row r="49" spans="1:7" x14ac:dyDescent="0.5">
      <c r="A49">
        <v>25</v>
      </c>
      <c r="B49">
        <v>7.1482618091127144</v>
      </c>
      <c r="C49">
        <v>-0.143379819399855</v>
      </c>
      <c r="D49" s="19">
        <f t="shared" si="0"/>
        <v>1271.8932394310123</v>
      </c>
      <c r="E49" s="19">
        <v>1102</v>
      </c>
      <c r="F49" s="19">
        <f t="shared" si="4"/>
        <v>-169.89323943101226</v>
      </c>
      <c r="G49" s="19">
        <f t="shared" si="1"/>
        <v>28863.712804363258</v>
      </c>
    </row>
    <row r="50" spans="1:7" x14ac:dyDescent="0.5">
      <c r="A50">
        <v>26</v>
      </c>
      <c r="B50">
        <v>7.148675715863642</v>
      </c>
      <c r="C50">
        <v>2.0257417288842561E-3</v>
      </c>
      <c r="D50" s="19">
        <f t="shared" si="0"/>
        <v>1272.4197935939162</v>
      </c>
      <c r="E50" s="19">
        <v>1275</v>
      </c>
      <c r="F50" s="19">
        <f t="shared" si="4"/>
        <v>2.5802064060837893</v>
      </c>
      <c r="G50" s="19">
        <f t="shared" si="1"/>
        <v>6.6574650979958241</v>
      </c>
    </row>
    <row r="51" spans="1:7" x14ac:dyDescent="0.5">
      <c r="A51">
        <v>27</v>
      </c>
      <c r="B51">
        <v>7.1490896226145697</v>
      </c>
      <c r="C51">
        <v>0.55075278478241607</v>
      </c>
      <c r="D51" s="19">
        <f t="shared" si="0"/>
        <v>1272.9465657462531</v>
      </c>
      <c r="E51" s="19">
        <v>2208</v>
      </c>
      <c r="F51" s="19">
        <f t="shared" si="4"/>
        <v>935.0534342537469</v>
      </c>
      <c r="G51" s="19">
        <f t="shared" si="1"/>
        <v>874324.92490972613</v>
      </c>
    </row>
    <row r="52" spans="1:7" x14ac:dyDescent="0.5">
      <c r="A52">
        <v>28</v>
      </c>
      <c r="B52">
        <v>7.1495035293654974</v>
      </c>
      <c r="C52">
        <v>0.93782939710785396</v>
      </c>
      <c r="D52" s="19">
        <f t="shared" si="0"/>
        <v>1273.4735559782696</v>
      </c>
      <c r="E52" s="19">
        <v>3253</v>
      </c>
      <c r="F52" s="19">
        <f t="shared" si="4"/>
        <v>1979.5264440217304</v>
      </c>
      <c r="G52" s="19">
        <f t="shared" si="1"/>
        <v>3918524.9425813169</v>
      </c>
    </row>
    <row r="53" spans="1:7" x14ac:dyDescent="0.5">
      <c r="A53">
        <v>29</v>
      </c>
      <c r="B53">
        <v>7.1499174361164251</v>
      </c>
      <c r="C53">
        <v>-0.19814527171751362</v>
      </c>
      <c r="D53" s="19">
        <f t="shared" si="0"/>
        <v>1274.0007643802485</v>
      </c>
      <c r="E53" s="19">
        <v>1045</v>
      </c>
      <c r="F53" s="19">
        <f t="shared" si="4"/>
        <v>-229.00076438024848</v>
      </c>
      <c r="G53" s="19">
        <f t="shared" si="1"/>
        <v>52441.350086738086</v>
      </c>
    </row>
    <row r="54" spans="1:7" x14ac:dyDescent="0.5">
      <c r="A54">
        <v>30</v>
      </c>
      <c r="B54">
        <v>7.1503313428673527</v>
      </c>
      <c r="C54">
        <v>-0.16746859139841064</v>
      </c>
      <c r="D54" s="19">
        <f t="shared" si="0"/>
        <v>1274.5281910425106</v>
      </c>
      <c r="E54" s="19">
        <v>1078</v>
      </c>
      <c r="F54" s="19">
        <f t="shared" si="4"/>
        <v>-196.52819104251057</v>
      </c>
      <c r="G54" s="19">
        <f t="shared" si="1"/>
        <v>38623.32987444153</v>
      </c>
    </row>
    <row r="55" spans="1:7" x14ac:dyDescent="0.5">
      <c r="A55">
        <v>31</v>
      </c>
      <c r="B55">
        <v>7.1507452496182804</v>
      </c>
      <c r="C55">
        <v>-7.3247196049049279E-2</v>
      </c>
      <c r="D55" s="19">
        <f t="shared" si="0"/>
        <v>1275.0558360554141</v>
      </c>
      <c r="E55" s="19">
        <v>1185</v>
      </c>
      <c r="F55" s="19">
        <f t="shared" si="4"/>
        <v>-90.055836055414147</v>
      </c>
      <c r="G55" s="19">
        <f t="shared" si="1"/>
        <v>8110.0536076396311</v>
      </c>
    </row>
    <row r="56" spans="1:7" x14ac:dyDescent="0.5">
      <c r="A56">
        <v>32</v>
      </c>
      <c r="B56">
        <v>7.1511591563692081</v>
      </c>
      <c r="C56">
        <v>-0.16459269696278156</v>
      </c>
      <c r="D56" s="19">
        <f t="shared" si="0"/>
        <v>1275.5836995093548</v>
      </c>
      <c r="E56" s="19">
        <v>1082</v>
      </c>
      <c r="F56" s="19">
        <f t="shared" si="4"/>
        <v>-193.5836995093548</v>
      </c>
      <c r="G56" s="19">
        <f t="shared" si="1"/>
        <v>37474.648715728174</v>
      </c>
    </row>
    <row r="57" spans="1:7" x14ac:dyDescent="0.5">
      <c r="A57">
        <v>33</v>
      </c>
      <c r="B57">
        <v>7.1515730631201357</v>
      </c>
      <c r="C57">
        <v>-0.11983180435700724</v>
      </c>
      <c r="D57" s="19">
        <f t="shared" si="0"/>
        <v>1276.1117814947652</v>
      </c>
      <c r="E57" s="19">
        <v>1132</v>
      </c>
      <c r="F57" s="19">
        <f t="shared" si="4"/>
        <v>-144.11178149476518</v>
      </c>
      <c r="G57" s="19">
        <f t="shared" si="1"/>
        <v>20768.205565594944</v>
      </c>
    </row>
    <row r="58" spans="1:7" x14ac:dyDescent="0.5">
      <c r="A58">
        <v>34</v>
      </c>
      <c r="B58">
        <v>7.1519869698710634</v>
      </c>
      <c r="C58">
        <v>-0.20021480547215198</v>
      </c>
      <c r="D58" s="19">
        <f t="shared" si="0"/>
        <v>1276.6400821021159</v>
      </c>
      <c r="E58" s="19">
        <v>1045</v>
      </c>
      <c r="F58" s="19">
        <f t="shared" si="4"/>
        <v>-231.64008210211591</v>
      </c>
      <c r="G58" s="19">
        <f t="shared" si="1"/>
        <v>53657.127636275</v>
      </c>
    </row>
    <row r="59" spans="1:7" x14ac:dyDescent="0.5">
      <c r="A59">
        <v>35</v>
      </c>
      <c r="B59">
        <v>7.1524008766219911</v>
      </c>
      <c r="C59">
        <v>-0.1493354178355295</v>
      </c>
      <c r="D59" s="19">
        <f t="shared" si="0"/>
        <v>1277.1686014219147</v>
      </c>
      <c r="E59" s="19">
        <v>1100</v>
      </c>
      <c r="F59" s="19">
        <f t="shared" si="4"/>
        <v>-177.16860142191467</v>
      </c>
      <c r="G59" s="19">
        <f t="shared" si="1"/>
        <v>31388.713329797265</v>
      </c>
    </row>
    <row r="60" spans="1:7" x14ac:dyDescent="0.5">
      <c r="A60">
        <v>36</v>
      </c>
      <c r="B60">
        <v>7.1528147833729188</v>
      </c>
      <c r="C60">
        <v>-0.18020853207116527</v>
      </c>
      <c r="D60" s="19">
        <f t="shared" si="0"/>
        <v>1277.6973395447067</v>
      </c>
      <c r="E60" s="19">
        <v>1067</v>
      </c>
      <c r="F60" s="19">
        <f t="shared" si="4"/>
        <v>-210.69733954470667</v>
      </c>
      <c r="G60" s="19">
        <f t="shared" si="1"/>
        <v>44393.368891217411</v>
      </c>
    </row>
    <row r="61" spans="1:7" x14ac:dyDescent="0.5">
      <c r="A61">
        <v>37</v>
      </c>
      <c r="B61">
        <v>7.1532286901238464</v>
      </c>
      <c r="C61">
        <v>-0.18437831178189867</v>
      </c>
      <c r="D61" s="19">
        <f t="shared" si="0"/>
        <v>1278.2262965610748</v>
      </c>
      <c r="E61" s="19">
        <v>1063</v>
      </c>
      <c r="F61" s="19">
        <f t="shared" si="4"/>
        <v>-215.22629656107483</v>
      </c>
      <c r="G61" s="19">
        <f t="shared" si="1"/>
        <v>46322.358731395732</v>
      </c>
    </row>
    <row r="62" spans="1:7" x14ac:dyDescent="0.5">
      <c r="A62">
        <v>38</v>
      </c>
      <c r="B62">
        <v>7.1536425968747741</v>
      </c>
      <c r="C62">
        <v>-4.6217122764069529E-2</v>
      </c>
      <c r="D62" s="19">
        <f t="shared" si="0"/>
        <v>1278.7554725616394</v>
      </c>
      <c r="E62" s="19">
        <v>1221</v>
      </c>
      <c r="F62" s="19">
        <f t="shared" si="4"/>
        <v>-57.755472561639408</v>
      </c>
      <c r="G62" s="19">
        <f t="shared" si="1"/>
        <v>3335.6946108182824</v>
      </c>
    </row>
    <row r="63" spans="1:7" x14ac:dyDescent="0.5">
      <c r="A63">
        <v>39</v>
      </c>
      <c r="B63">
        <v>7.1540565036257018</v>
      </c>
      <c r="C63">
        <v>0.42868198528870938</v>
      </c>
      <c r="D63" s="19">
        <f t="shared" si="0"/>
        <v>1279.2848676370584</v>
      </c>
      <c r="E63" s="19">
        <v>1964</v>
      </c>
      <c r="F63" s="19">
        <f t="shared" si="4"/>
        <v>684.71513236294163</v>
      </c>
      <c r="G63" s="19">
        <f t="shared" si="1"/>
        <v>468834.81248680066</v>
      </c>
    </row>
    <row r="64" spans="1:7" x14ac:dyDescent="0.5">
      <c r="A64">
        <v>40</v>
      </c>
      <c r="B64">
        <v>7.1544704103766295</v>
      </c>
      <c r="C64">
        <v>0.89271915179387218</v>
      </c>
      <c r="D64" s="19">
        <f t="shared" si="0"/>
        <v>1279.8144818780268</v>
      </c>
      <c r="E64" s="19">
        <v>3125</v>
      </c>
      <c r="F64" s="19">
        <f t="shared" si="4"/>
        <v>1845.1855181219732</v>
      </c>
      <c r="G64" s="19">
        <f t="shared" si="1"/>
        <v>3404709.5962870549</v>
      </c>
    </row>
    <row r="65" spans="1:7" x14ac:dyDescent="0.5">
      <c r="A65">
        <v>41</v>
      </c>
      <c r="B65">
        <v>7.1548843171275571</v>
      </c>
      <c r="C65">
        <v>-0.21369426205918263</v>
      </c>
      <c r="D65" s="19">
        <f t="shared" si="0"/>
        <v>1280.3443153752776</v>
      </c>
      <c r="E65" s="19">
        <v>1034</v>
      </c>
      <c r="F65" s="19">
        <f t="shared" si="4"/>
        <v>-246.34431537527757</v>
      </c>
      <c r="G65" s="19">
        <f t="shared" si="1"/>
        <v>60685.521717714219</v>
      </c>
    </row>
    <row r="66" spans="1:7" x14ac:dyDescent="0.5">
      <c r="A66">
        <v>42</v>
      </c>
      <c r="B66">
        <v>7.1552982238784848</v>
      </c>
      <c r="C66">
        <v>-0.23561437403107366</v>
      </c>
      <c r="D66" s="19">
        <f t="shared" si="0"/>
        <v>1280.8743682195811</v>
      </c>
      <c r="E66" s="19">
        <v>1012</v>
      </c>
      <c r="F66" s="19">
        <f t="shared" si="4"/>
        <v>-268.87436821958113</v>
      </c>
      <c r="G66" s="19">
        <f t="shared" si="1"/>
        <v>72293.425885478893</v>
      </c>
    </row>
    <row r="67" spans="1:7" x14ac:dyDescent="0.5">
      <c r="A67">
        <v>43</v>
      </c>
      <c r="B67">
        <v>7.1557121306294125</v>
      </c>
      <c r="C67">
        <v>-0.15355617622579132</v>
      </c>
      <c r="D67" s="19">
        <f t="shared" si="0"/>
        <v>1281.4046405017457</v>
      </c>
      <c r="E67" s="19">
        <v>1099</v>
      </c>
      <c r="F67" s="19">
        <f t="shared" si="4"/>
        <v>-182.40464050174569</v>
      </c>
      <c r="G67" s="19">
        <f t="shared" si="1"/>
        <v>33271.452876571086</v>
      </c>
    </row>
    <row r="68" spans="1:7" x14ac:dyDescent="0.5">
      <c r="A68">
        <v>44</v>
      </c>
      <c r="B68">
        <v>7.1561260373803401</v>
      </c>
      <c r="C68">
        <v>-0.16311091444737968</v>
      </c>
      <c r="D68" s="19">
        <f t="shared" si="0"/>
        <v>1281.9351323126168</v>
      </c>
      <c r="E68" s="19">
        <v>1089</v>
      </c>
      <c r="F68" s="19">
        <f t="shared" si="4"/>
        <v>-192.93513231261682</v>
      </c>
      <c r="G68" s="19">
        <f t="shared" si="1"/>
        <v>37223.965280486955</v>
      </c>
    </row>
    <row r="69" spans="1:7" x14ac:dyDescent="0.5">
      <c r="A69">
        <v>45</v>
      </c>
      <c r="B69">
        <v>7.1565399441312678</v>
      </c>
      <c r="C69">
        <v>-0.18299692461112738</v>
      </c>
      <c r="D69" s="19">
        <f t="shared" si="0"/>
        <v>1282.4658437430776</v>
      </c>
      <c r="E69" s="19">
        <v>1068</v>
      </c>
      <c r="F69" s="19">
        <f t="shared" si="4"/>
        <v>-214.46584374307758</v>
      </c>
      <c r="G69" s="19">
        <f t="shared" si="1"/>
        <v>45995.598132430168</v>
      </c>
    </row>
    <row r="70" spans="1:7" x14ac:dyDescent="0.5">
      <c r="A70">
        <v>46</v>
      </c>
      <c r="B70">
        <v>7.1569538508821955</v>
      </c>
      <c r="C70">
        <v>-0.22450595930968653</v>
      </c>
      <c r="D70" s="19">
        <f t="shared" si="0"/>
        <v>1282.9967748840488</v>
      </c>
      <c r="E70" s="19">
        <v>1025</v>
      </c>
      <c r="F70" s="19">
        <f t="shared" si="4"/>
        <v>-257.99677488404882</v>
      </c>
      <c r="G70" s="19">
        <f t="shared" si="1"/>
        <v>66562.335850570569</v>
      </c>
    </row>
    <row r="71" spans="1:7" x14ac:dyDescent="0.5">
      <c r="A71">
        <v>47</v>
      </c>
      <c r="B71">
        <v>7.1573677576331232</v>
      </c>
      <c r="C71">
        <v>-0.18945855583123894</v>
      </c>
      <c r="D71" s="19">
        <f t="shared" si="0"/>
        <v>1283.5279258264891</v>
      </c>
      <c r="E71" s="19">
        <v>1062</v>
      </c>
      <c r="F71" s="19">
        <f t="shared" si="4"/>
        <v>-221.52792582648908</v>
      </c>
      <c r="G71" s="19">
        <f t="shared" si="1"/>
        <v>49074.62192098645</v>
      </c>
    </row>
    <row r="72" spans="1:7" x14ac:dyDescent="0.5">
      <c r="A72">
        <v>48</v>
      </c>
      <c r="B72">
        <v>7.1577816643840508</v>
      </c>
      <c r="C72">
        <v>-0.23908644536357926</v>
      </c>
      <c r="D72" s="19">
        <f t="shared" si="0"/>
        <v>1284.0592966613947</v>
      </c>
      <c r="E72" s="19">
        <v>1011</v>
      </c>
      <c r="F72" s="19">
        <f t="shared" si="4"/>
        <v>-273.05929666139468</v>
      </c>
      <c r="G72" s="19">
        <f t="shared" si="1"/>
        <v>74561.379493215543</v>
      </c>
    </row>
    <row r="73" spans="1:7" x14ac:dyDescent="0.5">
      <c r="A73">
        <v>49</v>
      </c>
      <c r="B73">
        <v>7.1581955711349785</v>
      </c>
      <c r="C73">
        <v>-0.18558931983322502</v>
      </c>
      <c r="D73" s="19">
        <f t="shared" si="0"/>
        <v>1284.5908874797992</v>
      </c>
      <c r="E73" s="19">
        <v>1067</v>
      </c>
      <c r="F73" s="19">
        <f t="shared" si="4"/>
        <v>-217.59088747979922</v>
      </c>
      <c r="G73" s="19">
        <f t="shared" si="1"/>
        <v>47345.794314246647</v>
      </c>
    </row>
    <row r="74" spans="1:7" x14ac:dyDescent="0.5">
      <c r="A74">
        <v>50</v>
      </c>
      <c r="B74">
        <v>7.1586094778859062</v>
      </c>
      <c r="C74">
        <v>-6.8532642109814468E-2</v>
      </c>
      <c r="D74" s="19">
        <f t="shared" si="0"/>
        <v>1285.1226983727743</v>
      </c>
      <c r="E74" s="19">
        <v>1200</v>
      </c>
      <c r="F74" s="19">
        <f t="shared" si="4"/>
        <v>-85.122698372774266</v>
      </c>
      <c r="G74" s="19">
        <f t="shared" si="1"/>
        <v>7245.8737782623066</v>
      </c>
    </row>
    <row r="75" spans="1:7" x14ac:dyDescent="0.5">
      <c r="A75">
        <v>51</v>
      </c>
      <c r="B75">
        <v>7.1590233846368339</v>
      </c>
      <c r="C75">
        <v>0.36391753343553646</v>
      </c>
      <c r="D75" s="19">
        <f t="shared" si="0"/>
        <v>1285.6547294314289</v>
      </c>
      <c r="E75" s="19">
        <v>1850</v>
      </c>
      <c r="F75" s="19">
        <f t="shared" si="4"/>
        <v>564.3452705685711</v>
      </c>
      <c r="G75" s="19">
        <f t="shared" si="1"/>
        <v>318485.58441311371</v>
      </c>
    </row>
    <row r="76" spans="1:7" x14ac:dyDescent="0.5">
      <c r="A76">
        <v>52</v>
      </c>
      <c r="B76">
        <v>7.1594372913877615</v>
      </c>
      <c r="C76">
        <v>0.85125424774253933</v>
      </c>
      <c r="D76" s="19">
        <f t="shared" si="0"/>
        <v>1286.1869807469104</v>
      </c>
      <c r="E76" s="19">
        <v>3013</v>
      </c>
      <c r="F76" s="19">
        <f t="shared" si="4"/>
        <v>1726.8130192530896</v>
      </c>
      <c r="G76" s="19">
        <f t="shared" si="1"/>
        <v>2981883.2034619711</v>
      </c>
    </row>
    <row r="77" spans="1:7" x14ac:dyDescent="0.5">
      <c r="A77">
        <v>53</v>
      </c>
      <c r="B77">
        <v>7.1598511981386892</v>
      </c>
      <c r="C77">
        <v>-0.29500342016782888</v>
      </c>
      <c r="D77" s="19">
        <f t="shared" si="0"/>
        <v>1286.7194524104029</v>
      </c>
      <c r="E77" s="19">
        <v>958</v>
      </c>
      <c r="F77" s="19">
        <f t="shared" si="4"/>
        <v>-328.71945241040294</v>
      </c>
      <c r="G77" s="19">
        <f t="shared" si="1"/>
        <v>108056.47839299517</v>
      </c>
    </row>
    <row r="78" spans="1:7" x14ac:dyDescent="0.5">
      <c r="A78">
        <v>54</v>
      </c>
      <c r="B78">
        <v>7.1602651048896169</v>
      </c>
      <c r="C78">
        <v>-0.24752228439644064</v>
      </c>
      <c r="D78" s="19">
        <f t="shared" si="0"/>
        <v>1287.2521445131295</v>
      </c>
      <c r="E78" s="19">
        <v>1005</v>
      </c>
      <c r="F78" s="19">
        <f t="shared" si="4"/>
        <v>-282.25214451312945</v>
      </c>
      <c r="G78" s="19">
        <f t="shared" si="1"/>
        <v>79666.273082260508</v>
      </c>
    </row>
    <row r="79" spans="1:7" x14ac:dyDescent="0.5">
      <c r="A79">
        <v>55</v>
      </c>
      <c r="B79">
        <v>7.1606790116405445</v>
      </c>
      <c r="C79">
        <v>-0.10364202994265348</v>
      </c>
      <c r="D79" s="19">
        <f t="shared" si="0"/>
        <v>1287.7850571463496</v>
      </c>
      <c r="E79" s="19">
        <v>1161</v>
      </c>
      <c r="F79" s="19">
        <f t="shared" si="4"/>
        <v>-126.78505714634957</v>
      </c>
      <c r="G79" s="19">
        <f t="shared" si="1"/>
        <v>16074.450715603127</v>
      </c>
    </row>
    <row r="80" spans="1:7" x14ac:dyDescent="0.5">
      <c r="A80">
        <v>56</v>
      </c>
      <c r="B80">
        <v>7.1610929183914722</v>
      </c>
      <c r="C80">
        <v>-0.19036284024794714</v>
      </c>
      <c r="D80" s="19">
        <f t="shared" si="0"/>
        <v>1288.3181904013616</v>
      </c>
      <c r="E80" s="19">
        <v>1065</v>
      </c>
      <c r="F80" s="19">
        <f t="shared" si="4"/>
        <v>-223.31819040136156</v>
      </c>
      <c r="G80" s="19">
        <f t="shared" si="1"/>
        <v>49871.014164138775</v>
      </c>
    </row>
    <row r="81" spans="1:7" x14ac:dyDescent="0.5">
      <c r="A81">
        <v>57</v>
      </c>
      <c r="B81">
        <v>7.1615068251423999</v>
      </c>
      <c r="C81">
        <v>-0.21838440232297174</v>
      </c>
      <c r="D81" s="19">
        <f t="shared" si="0"/>
        <v>1288.8515443695012</v>
      </c>
      <c r="E81" s="19">
        <v>1036</v>
      </c>
      <c r="F81" s="19">
        <f t="shared" si="4"/>
        <v>-252.8515443695012</v>
      </c>
      <c r="G81" s="19">
        <f t="shared" si="1"/>
        <v>63933.903490041834</v>
      </c>
    </row>
    <row r="82" spans="1:7" x14ac:dyDescent="0.5">
      <c r="A82">
        <v>58</v>
      </c>
      <c r="B82">
        <v>7.1619207318933276</v>
      </c>
      <c r="C82">
        <v>-0.2246066506696458</v>
      </c>
      <c r="D82" s="19">
        <f t="shared" si="0"/>
        <v>1289.385119142142</v>
      </c>
      <c r="E82" s="19">
        <v>1030</v>
      </c>
      <c r="F82" s="19">
        <f t="shared" si="4"/>
        <v>-259.385119142142</v>
      </c>
      <c r="G82" s="19">
        <f t="shared" si="1"/>
        <v>67280.640032383206</v>
      </c>
    </row>
    <row r="83" spans="1:7" x14ac:dyDescent="0.5">
      <c r="A83">
        <v>59</v>
      </c>
      <c r="B83">
        <v>7.1623346386442552</v>
      </c>
      <c r="C83">
        <v>-0.18039996148786663</v>
      </c>
      <c r="D83" s="19">
        <f t="shared" si="0"/>
        <v>1289.9189148106952</v>
      </c>
      <c r="E83" s="19">
        <v>1077</v>
      </c>
      <c r="F83" s="19">
        <f t="shared" si="4"/>
        <v>-212.91891481069524</v>
      </c>
      <c r="G83" s="19">
        <f t="shared" si="1"/>
        <v>45334.464284164096</v>
      </c>
    </row>
    <row r="84" spans="1:7" x14ac:dyDescent="0.5">
      <c r="A84">
        <v>60</v>
      </c>
      <c r="B84">
        <v>7.1627485453951829</v>
      </c>
      <c r="C84">
        <v>-0.21001990077031429</v>
      </c>
      <c r="D84" s="19">
        <f t="shared" si="0"/>
        <v>1290.4529314666104</v>
      </c>
      <c r="E84" s="19">
        <v>1046</v>
      </c>
      <c r="F84" s="19">
        <f t="shared" si="4"/>
        <v>-244.45293146661038</v>
      </c>
      <c r="G84" s="19">
        <f t="shared" si="1"/>
        <v>59757.235702619313</v>
      </c>
    </row>
    <row r="85" spans="1:7" x14ac:dyDescent="0.5">
      <c r="A85">
        <v>61</v>
      </c>
      <c r="B85">
        <v>7.1631624521461106</v>
      </c>
      <c r="C85">
        <v>-0.17844613202784476</v>
      </c>
      <c r="D85" s="19">
        <f t="shared" si="0"/>
        <v>1290.9871692013742</v>
      </c>
      <c r="E85" s="19">
        <v>1080</v>
      </c>
      <c r="F85" s="19">
        <f t="shared" si="4"/>
        <v>-210.98716920137417</v>
      </c>
      <c r="G85" s="19">
        <f t="shared" si="1"/>
        <v>44515.585567609291</v>
      </c>
    </row>
    <row r="86" spans="1:7" x14ac:dyDescent="0.5">
      <c r="A86">
        <v>62</v>
      </c>
      <c r="B86">
        <v>7.1635763588970383</v>
      </c>
      <c r="C86">
        <v>-2.3123315795880117E-2</v>
      </c>
      <c r="D86" s="19">
        <f t="shared" si="0"/>
        <v>1291.5216281065118</v>
      </c>
      <c r="E86" s="19">
        <v>1262</v>
      </c>
      <c r="F86" s="19">
        <f t="shared" si="4"/>
        <v>-29.521628106511798</v>
      </c>
      <c r="G86" s="19">
        <f t="shared" si="1"/>
        <v>871.5265260591874</v>
      </c>
    </row>
    <row r="87" spans="1:7" x14ac:dyDescent="0.5">
      <c r="A87">
        <v>63</v>
      </c>
      <c r="B87">
        <v>7.1639902656479659</v>
      </c>
      <c r="C87">
        <v>0.43841107001785229</v>
      </c>
      <c r="D87" s="19">
        <f t="shared" si="0"/>
        <v>1292.0563082735862</v>
      </c>
      <c r="E87" s="19">
        <v>2003</v>
      </c>
      <c r="F87" s="19">
        <f t="shared" si="4"/>
        <v>710.94369172641382</v>
      </c>
      <c r="G87" s="19">
        <f t="shared" si="1"/>
        <v>505440.93280558212</v>
      </c>
    </row>
    <row r="88" spans="1:7" x14ac:dyDescent="0.5">
      <c r="A88">
        <v>64</v>
      </c>
      <c r="B88">
        <v>7.1644041723988936</v>
      </c>
      <c r="C88">
        <v>0.86892984348116808</v>
      </c>
      <c r="D88" s="19">
        <f t="shared" si="0"/>
        <v>1292.591209794198</v>
      </c>
      <c r="E88" s="19">
        <v>3082</v>
      </c>
      <c r="F88" s="19">
        <f t="shared" si="4"/>
        <v>1789.408790205802</v>
      </c>
      <c r="G88" s="19">
        <f t="shared" si="1"/>
        <v>3201983.8184657921</v>
      </c>
    </row>
    <row r="89" spans="1:7" x14ac:dyDescent="0.5">
      <c r="A89">
        <v>65</v>
      </c>
      <c r="B89">
        <v>7.1648180791498213</v>
      </c>
      <c r="C89">
        <v>-0.28546227468938223</v>
      </c>
      <c r="D89" s="19">
        <f t="shared" si="0"/>
        <v>1293.1263327599859</v>
      </c>
      <c r="E89" s="19">
        <v>972</v>
      </c>
      <c r="F89" s="19">
        <f t="shared" si="4"/>
        <v>-321.12633275998587</v>
      </c>
      <c r="G89" s="19">
        <f t="shared" si="1"/>
        <v>103122.12159187718</v>
      </c>
    </row>
    <row r="90" spans="1:7" x14ac:dyDescent="0.5">
      <c r="A90">
        <v>66</v>
      </c>
      <c r="B90">
        <v>7.1652319859007489</v>
      </c>
      <c r="C90">
        <v>-0.22791790467706718</v>
      </c>
      <c r="D90" s="19">
        <f t="shared" ref="D90:D153" si="5">EXP(B90)</f>
        <v>1293.6616772626267</v>
      </c>
      <c r="E90" s="19">
        <v>1030</v>
      </c>
      <c r="F90" s="19">
        <f t="shared" ref="F90:F153" si="6">E90-D90</f>
        <v>-263.66167726262665</v>
      </c>
      <c r="G90" s="19">
        <f t="shared" ref="G90:G153" si="7">F90*F90</f>
        <v>69517.480056941495</v>
      </c>
    </row>
    <row r="91" spans="1:7" x14ac:dyDescent="0.5">
      <c r="A91">
        <v>67</v>
      </c>
      <c r="B91">
        <v>7.1656458926516766</v>
      </c>
      <c r="C91">
        <v>-7.473607057169307E-2</v>
      </c>
      <c r="D91" s="19">
        <f t="shared" si="5"/>
        <v>1294.1972433938345</v>
      </c>
      <c r="E91" s="19">
        <v>1201</v>
      </c>
      <c r="F91" s="19">
        <f t="shared" si="6"/>
        <v>-93.197243393834469</v>
      </c>
      <c r="G91" s="19">
        <f t="shared" si="7"/>
        <v>8685.7261762096223</v>
      </c>
    </row>
    <row r="92" spans="1:7" x14ac:dyDescent="0.5">
      <c r="A92">
        <v>68</v>
      </c>
      <c r="B92">
        <v>7.1660597994026043</v>
      </c>
      <c r="C92">
        <v>-8.2671951777308905E-2</v>
      </c>
      <c r="D92" s="19">
        <f t="shared" si="5"/>
        <v>1294.7330312453626</v>
      </c>
      <c r="E92" s="19">
        <v>1192</v>
      </c>
      <c r="F92" s="19">
        <f t="shared" si="6"/>
        <v>-102.73303124536255</v>
      </c>
      <c r="G92" s="19">
        <f t="shared" si="7"/>
        <v>10554.075708860639</v>
      </c>
    </row>
    <row r="93" spans="1:7" x14ac:dyDescent="0.5">
      <c r="A93">
        <v>69</v>
      </c>
      <c r="B93">
        <v>7.166473706153532</v>
      </c>
      <c r="C93">
        <v>-0.18825996352283347</v>
      </c>
      <c r="D93" s="19">
        <f t="shared" si="5"/>
        <v>1295.2690409090008</v>
      </c>
      <c r="E93" s="19">
        <v>1073</v>
      </c>
      <c r="F93" s="19">
        <f t="shared" si="6"/>
        <v>-222.26904090900075</v>
      </c>
      <c r="G93" s="19">
        <f t="shared" si="7"/>
        <v>49403.526546607049</v>
      </c>
    </row>
    <row r="94" spans="1:7" x14ac:dyDescent="0.5">
      <c r="A94">
        <v>70</v>
      </c>
      <c r="B94">
        <v>7.1668876129044596</v>
      </c>
      <c r="C94">
        <v>-0.1924087018794145</v>
      </c>
      <c r="D94" s="19">
        <f t="shared" si="5"/>
        <v>1295.805272476578</v>
      </c>
      <c r="E94" s="19">
        <v>1069</v>
      </c>
      <c r="F94" s="19">
        <f t="shared" si="6"/>
        <v>-226.80527247657801</v>
      </c>
      <c r="G94" s="19">
        <f t="shared" si="7"/>
        <v>51440.631623174799</v>
      </c>
    </row>
    <row r="95" spans="1:7" x14ac:dyDescent="0.5">
      <c r="A95">
        <v>71</v>
      </c>
      <c r="B95">
        <v>7.1673015196553873</v>
      </c>
      <c r="C95">
        <v>-0.17428639672242685</v>
      </c>
      <c r="D95" s="19">
        <f t="shared" si="5"/>
        <v>1296.3417260399608</v>
      </c>
      <c r="E95" s="19">
        <v>1089</v>
      </c>
      <c r="F95" s="19">
        <f t="shared" si="6"/>
        <v>-207.3417260399608</v>
      </c>
      <c r="G95" s="19">
        <f t="shared" si="7"/>
        <v>42990.591357230158</v>
      </c>
    </row>
    <row r="96" spans="1:7" x14ac:dyDescent="0.5">
      <c r="A96">
        <v>72</v>
      </c>
      <c r="B96">
        <v>7.167715426406315</v>
      </c>
      <c r="C96">
        <v>-0.18857015133750465</v>
      </c>
      <c r="D96" s="19">
        <f t="shared" si="5"/>
        <v>1296.8784016910536</v>
      </c>
      <c r="E96" s="19">
        <v>1074</v>
      </c>
      <c r="F96" s="19">
        <f t="shared" si="6"/>
        <v>-222.87840169105357</v>
      </c>
      <c r="G96" s="19">
        <f t="shared" si="7"/>
        <v>49674.781940358633</v>
      </c>
    </row>
    <row r="97" spans="1:7" x14ac:dyDescent="0.5">
      <c r="A97">
        <v>73</v>
      </c>
      <c r="B97">
        <v>7.1681293331572427</v>
      </c>
      <c r="C97">
        <v>-0.11974292443535983</v>
      </c>
      <c r="D97" s="19">
        <f t="shared" si="5"/>
        <v>1297.4152995217992</v>
      </c>
      <c r="E97" s="19">
        <v>1151</v>
      </c>
      <c r="F97" s="19">
        <f t="shared" si="6"/>
        <v>-146.41529952179917</v>
      </c>
      <c r="G97" s="19">
        <f t="shared" si="7"/>
        <v>21437.439934058166</v>
      </c>
    </row>
    <row r="98" spans="1:7" x14ac:dyDescent="0.5">
      <c r="A98">
        <v>74</v>
      </c>
      <c r="B98">
        <v>7.1685432399081703</v>
      </c>
      <c r="C98">
        <v>-3.6045688248126595E-2</v>
      </c>
      <c r="D98" s="19">
        <f t="shared" si="5"/>
        <v>1297.952419624178</v>
      </c>
      <c r="E98" s="19">
        <v>1252</v>
      </c>
      <c r="F98" s="19">
        <f t="shared" si="6"/>
        <v>-45.952419624177992</v>
      </c>
      <c r="G98" s="19">
        <f t="shared" si="7"/>
        <v>2111.6248693165385</v>
      </c>
    </row>
    <row r="99" spans="1:7" x14ac:dyDescent="0.5">
      <c r="A99">
        <v>75</v>
      </c>
      <c r="B99">
        <v>7.168957146659098</v>
      </c>
      <c r="C99">
        <v>0.41378134225531316</v>
      </c>
      <c r="D99" s="19">
        <f t="shared" si="5"/>
        <v>1298.4897620902091</v>
      </c>
      <c r="E99" s="19">
        <v>1964</v>
      </c>
      <c r="F99" s="19">
        <f t="shared" si="6"/>
        <v>665.51023790979093</v>
      </c>
      <c r="G99" s="19">
        <f t="shared" si="7"/>
        <v>442903.87676274654</v>
      </c>
    </row>
    <row r="100" spans="1:7" x14ac:dyDescent="0.5">
      <c r="A100">
        <v>76</v>
      </c>
      <c r="B100">
        <v>7.1693710534100257</v>
      </c>
      <c r="C100">
        <v>0.85418133899432203</v>
      </c>
      <c r="D100" s="19">
        <f t="shared" si="5"/>
        <v>1299.0273270119492</v>
      </c>
      <c r="E100" s="19">
        <v>3052</v>
      </c>
      <c r="F100" s="19">
        <f t="shared" si="6"/>
        <v>1752.9726729880508</v>
      </c>
      <c r="G100" s="19">
        <f t="shared" si="7"/>
        <v>3072913.192242872</v>
      </c>
    </row>
    <row r="101" spans="1:7" x14ac:dyDescent="0.5">
      <c r="A101">
        <v>77</v>
      </c>
      <c r="B101">
        <v>7.1697849601609533</v>
      </c>
      <c r="C101">
        <v>-0.19250361853020603</v>
      </c>
      <c r="D101" s="19">
        <f t="shared" si="5"/>
        <v>1299.5651144814933</v>
      </c>
      <c r="E101" s="19">
        <v>1072</v>
      </c>
      <c r="F101" s="19">
        <f t="shared" si="6"/>
        <v>-227.56511448149331</v>
      </c>
      <c r="G101" s="19">
        <f t="shared" si="7"/>
        <v>51785.881328975156</v>
      </c>
    </row>
    <row r="102" spans="1:7" x14ac:dyDescent="0.5">
      <c r="A102">
        <v>78</v>
      </c>
      <c r="B102">
        <v>7.170198866911881</v>
      </c>
      <c r="C102">
        <v>-8.6811019286585633E-2</v>
      </c>
      <c r="D102" s="19">
        <f t="shared" si="5"/>
        <v>1300.1031245909744</v>
      </c>
      <c r="E102" s="19">
        <v>1192</v>
      </c>
      <c r="F102" s="19">
        <f t="shared" si="6"/>
        <v>-108.1031245909744</v>
      </c>
      <c r="G102" s="19">
        <f t="shared" si="7"/>
        <v>11686.285546331736</v>
      </c>
    </row>
    <row r="103" spans="1:7" x14ac:dyDescent="0.5">
      <c r="A103">
        <v>79</v>
      </c>
      <c r="B103">
        <v>7.1706127736628087</v>
      </c>
      <c r="C103">
        <v>-2.3840594210171595E-2</v>
      </c>
      <c r="D103" s="19">
        <f t="shared" si="5"/>
        <v>1300.6413574325641</v>
      </c>
      <c r="E103" s="19">
        <v>1270</v>
      </c>
      <c r="F103" s="19">
        <f t="shared" si="6"/>
        <v>-30.641357432564064</v>
      </c>
      <c r="G103" s="19">
        <f t="shared" si="7"/>
        <v>938.89278531014895</v>
      </c>
    </row>
    <row r="104" spans="1:7" x14ac:dyDescent="0.5">
      <c r="A104">
        <v>80</v>
      </c>
      <c r="B104">
        <v>7.1710266804137364</v>
      </c>
      <c r="C104">
        <v>-0.11830563118141324</v>
      </c>
      <c r="D104" s="19">
        <f t="shared" si="5"/>
        <v>1301.1798130984714</v>
      </c>
      <c r="E104" s="19">
        <v>1156</v>
      </c>
      <c r="F104" s="19">
        <f t="shared" si="6"/>
        <v>-145.17981309847141</v>
      </c>
      <c r="G104" s="19">
        <f t="shared" si="7"/>
        <v>21077.178131307093</v>
      </c>
    </row>
    <row r="105" spans="1:7" x14ac:dyDescent="0.5">
      <c r="A105">
        <v>81</v>
      </c>
      <c r="B105">
        <v>7.171440587164664</v>
      </c>
      <c r="C105">
        <v>-9.3099007606992856E-2</v>
      </c>
      <c r="D105" s="19">
        <f t="shared" si="5"/>
        <v>1301.7184916809442</v>
      </c>
      <c r="E105" s="19">
        <v>1186</v>
      </c>
      <c r="F105" s="19">
        <f t="shared" si="6"/>
        <v>-115.71849168094423</v>
      </c>
      <c r="G105" s="19">
        <f t="shared" si="7"/>
        <v>13390.769316912758</v>
      </c>
    </row>
    <row r="106" spans="1:7" x14ac:dyDescent="0.5">
      <c r="A106">
        <v>82</v>
      </c>
      <c r="B106">
        <v>7.1718544939155917</v>
      </c>
      <c r="C106">
        <v>-0.14188158220920588</v>
      </c>
      <c r="D106" s="19">
        <f t="shared" si="5"/>
        <v>1302.257393272268</v>
      </c>
      <c r="E106" s="19">
        <v>1130</v>
      </c>
      <c r="F106" s="19">
        <f t="shared" si="6"/>
        <v>-172.25739327226802</v>
      </c>
      <c r="G106" s="19">
        <f t="shared" si="7"/>
        <v>29672.609536956807</v>
      </c>
    </row>
    <row r="107" spans="1:7" x14ac:dyDescent="0.5">
      <c r="A107">
        <v>83</v>
      </c>
      <c r="B107">
        <v>7.1722684006665194</v>
      </c>
      <c r="C107">
        <v>-0.14850944592807647</v>
      </c>
      <c r="D107" s="19">
        <f t="shared" si="5"/>
        <v>1302.796517964767</v>
      </c>
      <c r="E107" s="19">
        <v>1123</v>
      </c>
      <c r="F107" s="19">
        <f t="shared" si="6"/>
        <v>-179.79651796476696</v>
      </c>
      <c r="G107" s="19">
        <f t="shared" si="7"/>
        <v>32326.787872254768</v>
      </c>
    </row>
    <row r="108" spans="1:7" x14ac:dyDescent="0.5">
      <c r="A108">
        <v>84</v>
      </c>
      <c r="B108">
        <v>7.1726823074174471</v>
      </c>
      <c r="C108">
        <v>-0.14625549871781107</v>
      </c>
      <c r="D108" s="19">
        <f t="shared" si="5"/>
        <v>1303.3358658508032</v>
      </c>
      <c r="E108" s="19">
        <v>1126</v>
      </c>
      <c r="F108" s="19">
        <f t="shared" si="6"/>
        <v>-177.3358658508032</v>
      </c>
      <c r="G108" s="19">
        <f t="shared" si="7"/>
        <v>31448.009317054068</v>
      </c>
    </row>
    <row r="109" spans="1:7" x14ac:dyDescent="0.5">
      <c r="A109">
        <v>85</v>
      </c>
      <c r="B109">
        <v>7.1730962141683747</v>
      </c>
      <c r="C109">
        <v>-0.11864655603543461</v>
      </c>
      <c r="D109" s="19">
        <f t="shared" si="5"/>
        <v>1303.8754370227771</v>
      </c>
      <c r="E109" s="19">
        <v>1158</v>
      </c>
      <c r="F109" s="19">
        <f t="shared" si="6"/>
        <v>-145.87543702277708</v>
      </c>
      <c r="G109" s="19">
        <f t="shared" si="7"/>
        <v>21279.643126586201</v>
      </c>
    </row>
    <row r="110" spans="1:7" x14ac:dyDescent="0.5">
      <c r="A110">
        <v>86</v>
      </c>
      <c r="B110">
        <v>7.1735101209193024</v>
      </c>
      <c r="C110">
        <v>-2.2808663326776113E-2</v>
      </c>
      <c r="D110" s="19">
        <f t="shared" si="5"/>
        <v>1304.4152315731274</v>
      </c>
      <c r="E110" s="19">
        <v>1275</v>
      </c>
      <c r="F110" s="19">
        <f t="shared" si="6"/>
        <v>-29.415231573127357</v>
      </c>
      <c r="G110" s="19">
        <f t="shared" si="7"/>
        <v>865.25584850070857</v>
      </c>
    </row>
    <row r="111" spans="1:7" x14ac:dyDescent="0.5">
      <c r="A111">
        <v>87</v>
      </c>
      <c r="B111">
        <v>7.1739240276702301</v>
      </c>
      <c r="C111">
        <v>0.39909322838231631</v>
      </c>
      <c r="D111" s="19">
        <f t="shared" si="5"/>
        <v>1304.9552495943312</v>
      </c>
      <c r="E111" s="19">
        <v>1945</v>
      </c>
      <c r="F111" s="19">
        <f t="shared" si="6"/>
        <v>640.04475040566876</v>
      </c>
      <c r="G111" s="19">
        <f t="shared" si="7"/>
        <v>409657.28252185485</v>
      </c>
    </row>
    <row r="112" spans="1:7" x14ac:dyDescent="0.5">
      <c r="A112">
        <v>88</v>
      </c>
      <c r="B112">
        <v>7.1743379344211577</v>
      </c>
      <c r="C112">
        <v>0.8276868837949527</v>
      </c>
      <c r="D112" s="19">
        <f t="shared" si="5"/>
        <v>1305.4954911789034</v>
      </c>
      <c r="E112" s="19">
        <v>2987</v>
      </c>
      <c r="F112" s="19">
        <f t="shared" si="6"/>
        <v>1681.5045088210966</v>
      </c>
      <c r="G112" s="19">
        <f t="shared" si="7"/>
        <v>2827457.4131856775</v>
      </c>
    </row>
    <row r="113" spans="1:7" x14ac:dyDescent="0.5">
      <c r="A113">
        <v>89</v>
      </c>
      <c r="B113">
        <v>7.1747518411720854</v>
      </c>
      <c r="C113">
        <v>-0.23938139515697543</v>
      </c>
      <c r="D113" s="19">
        <f t="shared" si="5"/>
        <v>1306.035956419398</v>
      </c>
      <c r="E113" s="19">
        <v>1028</v>
      </c>
      <c r="F113" s="19">
        <f t="shared" si="6"/>
        <v>-278.03595641939796</v>
      </c>
      <c r="G113" s="19">
        <f t="shared" si="7"/>
        <v>77303.993062049369</v>
      </c>
    </row>
    <row r="114" spans="1:7" x14ac:dyDescent="0.5">
      <c r="A114">
        <v>90</v>
      </c>
      <c r="B114">
        <v>7.1751657479230131</v>
      </c>
      <c r="C114">
        <v>-0.19230299645407101</v>
      </c>
      <c r="D114" s="19">
        <f t="shared" si="5"/>
        <v>1306.5766454084064</v>
      </c>
      <c r="E114" s="19">
        <v>1078</v>
      </c>
      <c r="F114" s="19">
        <f t="shared" si="6"/>
        <v>-228.57664540840642</v>
      </c>
      <c r="G114" s="19">
        <f t="shared" si="7"/>
        <v>52247.282826160364</v>
      </c>
    </row>
    <row r="115" spans="1:7" x14ac:dyDescent="0.5">
      <c r="A115">
        <v>91</v>
      </c>
      <c r="B115">
        <v>7.1755796546739408</v>
      </c>
      <c r="C115">
        <v>-4.4680824377594242E-2</v>
      </c>
      <c r="D115" s="19">
        <f t="shared" si="5"/>
        <v>1307.117558238559</v>
      </c>
      <c r="E115" s="19">
        <v>1250</v>
      </c>
      <c r="F115" s="19">
        <f t="shared" si="6"/>
        <v>-57.117558238559013</v>
      </c>
      <c r="G115" s="19">
        <f t="shared" si="7"/>
        <v>3262.4154591351808</v>
      </c>
    </row>
    <row r="116" spans="1:7" x14ac:dyDescent="0.5">
      <c r="A116">
        <v>92</v>
      </c>
      <c r="B116">
        <v>7.1759935614248684</v>
      </c>
      <c r="C116">
        <v>-0.15759176235566752</v>
      </c>
      <c r="D116" s="19">
        <f t="shared" si="5"/>
        <v>1307.6586950025244</v>
      </c>
      <c r="E116" s="19">
        <v>1117</v>
      </c>
      <c r="F116" s="19">
        <f t="shared" si="6"/>
        <v>-190.65869500252438</v>
      </c>
      <c r="G116" s="19">
        <f t="shared" si="7"/>
        <v>36350.737980065613</v>
      </c>
    </row>
    <row r="117" spans="1:7" x14ac:dyDescent="0.5">
      <c r="A117">
        <v>93</v>
      </c>
      <c r="B117">
        <v>7.1764074681757961</v>
      </c>
      <c r="C117">
        <v>-0.14998065947616013</v>
      </c>
      <c r="D117" s="19">
        <f t="shared" si="5"/>
        <v>1308.2000557930094</v>
      </c>
      <c r="E117" s="19">
        <v>1126</v>
      </c>
      <c r="F117" s="19">
        <f t="shared" si="6"/>
        <v>-182.20005579300937</v>
      </c>
      <c r="G117" s="19">
        <f t="shared" si="7"/>
        <v>33196.860330975724</v>
      </c>
    </row>
    <row r="118" spans="1:7" x14ac:dyDescent="0.5">
      <c r="A118">
        <v>94</v>
      </c>
      <c r="B118">
        <v>7.1768213749267238</v>
      </c>
      <c r="C118">
        <v>-0.20515277020093414</v>
      </c>
      <c r="D118" s="19">
        <f t="shared" si="5"/>
        <v>1308.7416407027592</v>
      </c>
      <c r="E118" s="19">
        <v>1066</v>
      </c>
      <c r="F118" s="19">
        <f t="shared" si="6"/>
        <v>-242.74164070275924</v>
      </c>
      <c r="G118" s="19">
        <f t="shared" si="7"/>
        <v>58923.504131067464</v>
      </c>
    </row>
    <row r="119" spans="1:7" x14ac:dyDescent="0.5">
      <c r="A119">
        <v>95</v>
      </c>
      <c r="B119">
        <v>7.1772352816776515</v>
      </c>
      <c r="C119">
        <v>-0.15972913873639527</v>
      </c>
      <c r="D119" s="19">
        <f t="shared" si="5"/>
        <v>1309.2834498245577</v>
      </c>
      <c r="E119" s="19">
        <v>1116</v>
      </c>
      <c r="F119" s="19">
        <f t="shared" si="6"/>
        <v>-193.28344982455769</v>
      </c>
      <c r="G119" s="19">
        <f t="shared" si="7"/>
        <v>37358.49197608231</v>
      </c>
    </row>
    <row r="120" spans="1:7" x14ac:dyDescent="0.5">
      <c r="A120">
        <v>96</v>
      </c>
      <c r="B120">
        <v>7.1776491884285791</v>
      </c>
      <c r="C120">
        <v>-0.12579356547268539</v>
      </c>
      <c r="D120" s="19">
        <f t="shared" si="5"/>
        <v>1309.8254832512268</v>
      </c>
      <c r="E120" s="19">
        <v>1155</v>
      </c>
      <c r="F120" s="19">
        <f t="shared" si="6"/>
        <v>-154.82548325122684</v>
      </c>
      <c r="G120" s="19">
        <f t="shared" si="7"/>
        <v>23970.930263975923</v>
      </c>
    </row>
    <row r="121" spans="1:7" x14ac:dyDescent="0.5">
      <c r="A121">
        <v>97</v>
      </c>
      <c r="B121">
        <v>7.1780630951795068</v>
      </c>
      <c r="C121">
        <v>-0.11159612504254923</v>
      </c>
      <c r="D121" s="19">
        <f t="shared" si="5"/>
        <v>1310.367741075627</v>
      </c>
      <c r="E121" s="19">
        <v>1172</v>
      </c>
      <c r="F121" s="19">
        <f t="shared" si="6"/>
        <v>-138.36774107562701</v>
      </c>
      <c r="G121" s="19">
        <f t="shared" si="7"/>
        <v>19145.631770371758</v>
      </c>
    </row>
    <row r="122" spans="1:7" x14ac:dyDescent="0.5">
      <c r="A122">
        <v>98</v>
      </c>
      <c r="B122">
        <v>7.1784770019304345</v>
      </c>
      <c r="C122">
        <v>2.9382869502041054E-2</v>
      </c>
      <c r="D122" s="19">
        <f t="shared" si="5"/>
        <v>1310.9102233906576</v>
      </c>
      <c r="E122" s="19">
        <v>1350</v>
      </c>
      <c r="F122" s="19">
        <f t="shared" si="6"/>
        <v>39.08977660934238</v>
      </c>
      <c r="G122" s="19">
        <f t="shared" si="7"/>
        <v>1528.0106353682907</v>
      </c>
    </row>
    <row r="123" spans="1:7" x14ac:dyDescent="0.5">
      <c r="A123">
        <v>99</v>
      </c>
      <c r="B123">
        <v>7.1788909086813621</v>
      </c>
      <c r="C123">
        <v>0.49619094903497185</v>
      </c>
      <c r="D123" s="19">
        <f t="shared" si="5"/>
        <v>1311.4529302892556</v>
      </c>
      <c r="E123" s="19">
        <v>2154</v>
      </c>
      <c r="F123" s="19">
        <f t="shared" si="6"/>
        <v>842.54706971074438</v>
      </c>
      <c r="G123" s="19">
        <f t="shared" si="7"/>
        <v>709885.56467816199</v>
      </c>
    </row>
    <row r="124" spans="1:7" x14ac:dyDescent="0.5">
      <c r="A124">
        <v>100</v>
      </c>
      <c r="B124">
        <v>7.1793048154322898</v>
      </c>
      <c r="C124">
        <v>0.92085663150431696</v>
      </c>
      <c r="D124" s="19">
        <f t="shared" si="5"/>
        <v>1311.9958618643971</v>
      </c>
      <c r="E124" s="19">
        <v>3295</v>
      </c>
      <c r="F124" s="19">
        <f t="shared" si="6"/>
        <v>1983.0041381356029</v>
      </c>
      <c r="G124" s="19">
        <f t="shared" si="7"/>
        <v>3932305.4118629256</v>
      </c>
    </row>
    <row r="125" spans="1:7" x14ac:dyDescent="0.5">
      <c r="A125">
        <v>101</v>
      </c>
      <c r="B125">
        <v>7.1797187221832175</v>
      </c>
      <c r="C125">
        <v>-0.25314168896049249</v>
      </c>
      <c r="D125" s="19">
        <f t="shared" si="5"/>
        <v>1312.5390182090966</v>
      </c>
      <c r="E125" s="19">
        <v>1019</v>
      </c>
      <c r="F125" s="19">
        <f t="shared" si="6"/>
        <v>-293.53901820909664</v>
      </c>
      <c r="G125" s="19">
        <f t="shared" si="7"/>
        <v>86165.155211160367</v>
      </c>
    </row>
    <row r="126" spans="1:7" x14ac:dyDescent="0.5">
      <c r="A126">
        <v>102</v>
      </c>
      <c r="B126">
        <v>7.1801326289341452</v>
      </c>
      <c r="C126">
        <v>-0.18619965371095581</v>
      </c>
      <c r="D126" s="19">
        <f t="shared" si="5"/>
        <v>1313.0823994164066</v>
      </c>
      <c r="E126" s="19">
        <v>1090</v>
      </c>
      <c r="F126" s="19">
        <f t="shared" si="6"/>
        <v>-223.08239941640659</v>
      </c>
      <c r="G126" s="19">
        <f t="shared" si="7"/>
        <v>49765.756929381161</v>
      </c>
    </row>
    <row r="127" spans="1:7" x14ac:dyDescent="0.5">
      <c r="A127">
        <v>103</v>
      </c>
      <c r="B127">
        <v>7.1805465356850728</v>
      </c>
      <c r="C127">
        <v>-7.3940397957770188E-2</v>
      </c>
      <c r="D127" s="19">
        <f t="shared" si="5"/>
        <v>1313.6260055794189</v>
      </c>
      <c r="E127" s="19">
        <v>1220</v>
      </c>
      <c r="F127" s="19">
        <f t="shared" si="6"/>
        <v>-93.626005579418916</v>
      </c>
      <c r="G127" s="19">
        <f t="shared" si="7"/>
        <v>8765.8289207573816</v>
      </c>
    </row>
    <row r="128" spans="1:7" x14ac:dyDescent="0.5">
      <c r="A128">
        <v>104</v>
      </c>
      <c r="B128">
        <v>7.1809604424360005</v>
      </c>
      <c r="C128">
        <v>-8.9218327340847559E-2</v>
      </c>
      <c r="D128" s="19">
        <f t="shared" si="5"/>
        <v>1314.1698367912634</v>
      </c>
      <c r="E128" s="19">
        <v>1202</v>
      </c>
      <c r="F128" s="19">
        <f t="shared" si="6"/>
        <v>-112.16983679126338</v>
      </c>
      <c r="G128" s="19">
        <f t="shared" si="7"/>
        <v>12582.072285778664</v>
      </c>
    </row>
    <row r="129" spans="1:7" x14ac:dyDescent="0.5">
      <c r="A129">
        <v>105</v>
      </c>
      <c r="B129">
        <v>7.1813743491869282</v>
      </c>
      <c r="C129">
        <v>-0.11235092260866875</v>
      </c>
      <c r="D129" s="19">
        <f t="shared" si="5"/>
        <v>1314.7138931451084</v>
      </c>
      <c r="E129" s="19">
        <v>1175</v>
      </c>
      <c r="F129" s="19">
        <f t="shared" si="6"/>
        <v>-139.71389314510839</v>
      </c>
      <c r="G129" s="19">
        <f t="shared" si="7"/>
        <v>19519.971937762763</v>
      </c>
    </row>
    <row r="130" spans="1:7" x14ac:dyDescent="0.5">
      <c r="A130">
        <v>106</v>
      </c>
      <c r="B130">
        <v>7.1817882559378559</v>
      </c>
      <c r="C130">
        <v>-0.19153175544397527</v>
      </c>
      <c r="D130" s="19">
        <f t="shared" si="5"/>
        <v>1315.2581747341612</v>
      </c>
      <c r="E130" s="19">
        <v>1086</v>
      </c>
      <c r="F130" s="19">
        <f t="shared" si="6"/>
        <v>-229.25817473416123</v>
      </c>
      <c r="G130" s="19">
        <f t="shared" si="7"/>
        <v>52559.310682439202</v>
      </c>
    </row>
    <row r="131" spans="1:7" x14ac:dyDescent="0.5">
      <c r="A131">
        <v>107</v>
      </c>
      <c r="B131">
        <v>7.1822021626887835</v>
      </c>
      <c r="C131">
        <v>-0.10554834724483264</v>
      </c>
      <c r="D131" s="19">
        <f t="shared" si="5"/>
        <v>1315.8026816516672</v>
      </c>
      <c r="E131" s="19">
        <v>1184</v>
      </c>
      <c r="F131" s="19">
        <f t="shared" si="6"/>
        <v>-131.80268165166717</v>
      </c>
      <c r="G131" s="19">
        <f t="shared" si="7"/>
        <v>17371.946890570722</v>
      </c>
    </row>
    <row r="132" spans="1:7" x14ac:dyDescent="0.5">
      <c r="A132">
        <v>108</v>
      </c>
      <c r="B132">
        <v>7.1826160694397112</v>
      </c>
      <c r="C132">
        <v>-0.10343167483004301</v>
      </c>
      <c r="D132" s="19">
        <f t="shared" si="5"/>
        <v>1316.347413990911</v>
      </c>
      <c r="E132" s="19">
        <v>1187</v>
      </c>
      <c r="F132" s="19">
        <f t="shared" si="6"/>
        <v>-129.34741399091104</v>
      </c>
      <c r="G132" s="19">
        <f t="shared" si="7"/>
        <v>16730.753506136127</v>
      </c>
    </row>
    <row r="133" spans="1:7" x14ac:dyDescent="0.5">
      <c r="A133">
        <v>109</v>
      </c>
      <c r="B133">
        <v>7.1830299761906389</v>
      </c>
      <c r="C133">
        <v>-5.0532424530595144E-2</v>
      </c>
      <c r="D133" s="19">
        <f t="shared" si="5"/>
        <v>1316.8923718452154</v>
      </c>
      <c r="E133" s="19">
        <v>1252</v>
      </c>
      <c r="F133" s="19">
        <f t="shared" si="6"/>
        <v>-64.892371845215393</v>
      </c>
      <c r="G133" s="19">
        <f t="shared" si="7"/>
        <v>4211.0199236977032</v>
      </c>
    </row>
    <row r="134" spans="1:7" x14ac:dyDescent="0.5">
      <c r="A134">
        <v>110</v>
      </c>
      <c r="B134">
        <v>7.1834438829415665</v>
      </c>
      <c r="C134">
        <v>2.8850585558774178E-2</v>
      </c>
      <c r="D134" s="19">
        <f t="shared" si="5"/>
        <v>1317.4375553079417</v>
      </c>
      <c r="E134" s="19">
        <v>1356</v>
      </c>
      <c r="F134" s="19">
        <f t="shared" si="6"/>
        <v>38.562444692058307</v>
      </c>
      <c r="G134" s="19">
        <f t="shared" si="7"/>
        <v>1487.0621406280559</v>
      </c>
    </row>
    <row r="135" spans="1:7" x14ac:dyDescent="0.5">
      <c r="A135">
        <v>111</v>
      </c>
      <c r="B135">
        <v>7.1838577896924942</v>
      </c>
      <c r="C135">
        <v>0.48330046562665352</v>
      </c>
      <c r="D135" s="19">
        <f t="shared" si="5"/>
        <v>1317.9829644724905</v>
      </c>
      <c r="E135" s="19">
        <v>2137</v>
      </c>
      <c r="F135" s="19">
        <f t="shared" si="6"/>
        <v>819.01703552750951</v>
      </c>
      <c r="G135" s="19">
        <f t="shared" si="7"/>
        <v>670788.90448426979</v>
      </c>
    </row>
    <row r="136" spans="1:7" x14ac:dyDescent="0.5">
      <c r="A136">
        <v>112</v>
      </c>
      <c r="B136">
        <v>7.1842716964434219</v>
      </c>
      <c r="C136">
        <v>0.97653222451124311</v>
      </c>
      <c r="D136" s="19">
        <f t="shared" si="5"/>
        <v>1318.5285994323001</v>
      </c>
      <c r="E136" s="19">
        <v>3501</v>
      </c>
      <c r="F136" s="19">
        <f t="shared" si="6"/>
        <v>2182.4714005676997</v>
      </c>
      <c r="G136" s="19">
        <f t="shared" si="7"/>
        <v>4763181.4142959369</v>
      </c>
    </row>
    <row r="137" spans="1:7" x14ac:dyDescent="0.5">
      <c r="A137">
        <v>113</v>
      </c>
      <c r="B137">
        <v>7.1846856031943496</v>
      </c>
      <c r="C137">
        <v>-0.15825879449471358</v>
      </c>
      <c r="D137" s="19">
        <f t="shared" si="5"/>
        <v>1319.0744602808486</v>
      </c>
      <c r="E137" s="19">
        <v>1126</v>
      </c>
      <c r="F137" s="19">
        <f t="shared" si="6"/>
        <v>-193.0744602808486</v>
      </c>
      <c r="G137" s="19">
        <f t="shared" si="7"/>
        <v>37277.747212740986</v>
      </c>
    </row>
    <row r="138" spans="1:7" x14ac:dyDescent="0.5">
      <c r="A138">
        <v>114</v>
      </c>
      <c r="B138">
        <v>7.1850995099452772</v>
      </c>
      <c r="C138">
        <v>-0.1332438869893835</v>
      </c>
      <c r="D138" s="19">
        <f t="shared" si="5"/>
        <v>1319.6205471116518</v>
      </c>
      <c r="E138" s="19">
        <v>1155</v>
      </c>
      <c r="F138" s="19">
        <f t="shared" si="6"/>
        <v>-164.62054711165183</v>
      </c>
      <c r="G138" s="19">
        <f t="shared" si="7"/>
        <v>27099.92453133958</v>
      </c>
    </row>
    <row r="139" spans="1:7" x14ac:dyDescent="0.5">
      <c r="A139">
        <v>115</v>
      </c>
      <c r="B139">
        <v>7.1855134166962049</v>
      </c>
      <c r="C139">
        <v>-1.6427016337523526E-3</v>
      </c>
      <c r="D139" s="19">
        <f t="shared" si="5"/>
        <v>1320.1668600182647</v>
      </c>
      <c r="E139" s="19">
        <v>1318</v>
      </c>
      <c r="F139" s="19">
        <f t="shared" si="6"/>
        <v>-2.1668600182647424</v>
      </c>
      <c r="G139" s="19">
        <f t="shared" si="7"/>
        <v>4.6952823387542795</v>
      </c>
    </row>
    <row r="140" spans="1:7" x14ac:dyDescent="0.5">
      <c r="A140">
        <v>116</v>
      </c>
      <c r="B140">
        <v>7.1859273234471326</v>
      </c>
      <c r="C140">
        <v>-8.014119396586139E-2</v>
      </c>
      <c r="D140" s="19">
        <f t="shared" si="5"/>
        <v>1320.7133990942812</v>
      </c>
      <c r="E140" s="19">
        <v>1219</v>
      </c>
      <c r="F140" s="19">
        <f t="shared" si="6"/>
        <v>-101.71339909428116</v>
      </c>
      <c r="G140" s="19">
        <f t="shared" si="7"/>
        <v>10345.615555312515</v>
      </c>
    </row>
    <row r="141" spans="1:7" x14ac:dyDescent="0.5">
      <c r="A141">
        <v>117</v>
      </c>
      <c r="B141">
        <v>7.1863412301980603</v>
      </c>
      <c r="C141">
        <v>-7.1571781831597292E-2</v>
      </c>
      <c r="D141" s="19">
        <f t="shared" si="5"/>
        <v>1321.2601644333336</v>
      </c>
      <c r="E141" s="19">
        <v>1230</v>
      </c>
      <c r="F141" s="19">
        <f t="shared" si="6"/>
        <v>-91.260164433333557</v>
      </c>
      <c r="G141" s="19">
        <f t="shared" si="7"/>
        <v>8328.4176123990783</v>
      </c>
    </row>
    <row r="142" spans="1:7" x14ac:dyDescent="0.5">
      <c r="A142">
        <v>118</v>
      </c>
      <c r="B142">
        <v>7.1867551369489879</v>
      </c>
      <c r="C142">
        <v>-0.13836872822710511</v>
      </c>
      <c r="D142" s="19">
        <f t="shared" si="5"/>
        <v>1321.8071561290928</v>
      </c>
      <c r="E142" s="19">
        <v>1151</v>
      </c>
      <c r="F142" s="19">
        <f t="shared" si="6"/>
        <v>-170.80715612909285</v>
      </c>
      <c r="G142" s="19">
        <f t="shared" si="7"/>
        <v>29175.084584908298</v>
      </c>
    </row>
    <row r="143" spans="1:7" x14ac:dyDescent="0.5">
      <c r="A143">
        <v>119</v>
      </c>
      <c r="B143">
        <v>7.1871690436999156</v>
      </c>
      <c r="C143">
        <v>-0.10798464909024741</v>
      </c>
      <c r="D143" s="19">
        <f t="shared" si="5"/>
        <v>1322.3543742752693</v>
      </c>
      <c r="E143" s="19">
        <v>1187</v>
      </c>
      <c r="F143" s="19">
        <f t="shared" si="6"/>
        <v>-135.35437427526927</v>
      </c>
      <c r="G143" s="19">
        <f t="shared" si="7"/>
        <v>18320.806635449673</v>
      </c>
    </row>
    <row r="144" spans="1:7" x14ac:dyDescent="0.5">
      <c r="A144">
        <v>120</v>
      </c>
      <c r="B144">
        <v>7.1875829504508433</v>
      </c>
      <c r="C144">
        <v>-0.10335652835292741</v>
      </c>
      <c r="D144" s="19">
        <f t="shared" si="5"/>
        <v>1322.9018189656115</v>
      </c>
      <c r="E144" s="19">
        <v>1193</v>
      </c>
      <c r="F144" s="19">
        <f t="shared" si="6"/>
        <v>-129.90181896561148</v>
      </c>
      <c r="G144" s="19">
        <f t="shared" si="7"/>
        <v>16874.482570574499</v>
      </c>
    </row>
    <row r="145" spans="1:7" x14ac:dyDescent="0.5">
      <c r="A145">
        <v>121</v>
      </c>
      <c r="B145">
        <v>7.187996857201771</v>
      </c>
      <c r="C145">
        <v>-3.4945222264290976E-2</v>
      </c>
      <c r="D145" s="19">
        <f t="shared" si="5"/>
        <v>1323.449490293907</v>
      </c>
      <c r="E145" s="19">
        <v>1278</v>
      </c>
      <c r="F145" s="19">
        <f t="shared" si="6"/>
        <v>-45.449490293907047</v>
      </c>
      <c r="G145" s="19">
        <f t="shared" si="7"/>
        <v>2065.6561679759507</v>
      </c>
    </row>
    <row r="146" spans="1:7" x14ac:dyDescent="0.5">
      <c r="A146">
        <v>122</v>
      </c>
      <c r="B146">
        <v>7.1884107639526986</v>
      </c>
      <c r="C146">
        <v>7.4918853524137852E-2</v>
      </c>
      <c r="D146" s="19">
        <f t="shared" si="5"/>
        <v>1323.9973883539824</v>
      </c>
      <c r="E146" s="19">
        <v>1427</v>
      </c>
      <c r="F146" s="19">
        <f t="shared" si="6"/>
        <v>103.00261164601761</v>
      </c>
      <c r="G146" s="19">
        <f t="shared" si="7"/>
        <v>10609.538005900324</v>
      </c>
    </row>
    <row r="147" spans="1:7" x14ac:dyDescent="0.5">
      <c r="A147">
        <v>123</v>
      </c>
      <c r="B147">
        <v>7.1888246707036263</v>
      </c>
      <c r="C147">
        <v>0.48996432749552721</v>
      </c>
      <c r="D147" s="19">
        <f t="shared" si="5"/>
        <v>1324.5455132397026</v>
      </c>
      <c r="E147" s="19">
        <v>2162</v>
      </c>
      <c r="F147" s="19">
        <f t="shared" si="6"/>
        <v>837.45448676029741</v>
      </c>
      <c r="G147" s="19">
        <f t="shared" si="7"/>
        <v>701330.01739495317</v>
      </c>
    </row>
    <row r="148" spans="1:7" x14ac:dyDescent="0.5">
      <c r="A148">
        <v>124</v>
      </c>
      <c r="B148">
        <v>7.189238577454554</v>
      </c>
      <c r="C148">
        <v>0.98911958815128198</v>
      </c>
      <c r="D148" s="19">
        <f t="shared" si="5"/>
        <v>1325.0938650449718</v>
      </c>
      <c r="E148" s="19">
        <v>3563</v>
      </c>
      <c r="F148" s="19">
        <f t="shared" si="6"/>
        <v>2237.9061349550284</v>
      </c>
      <c r="G148" s="19">
        <f t="shared" si="7"/>
        <v>5008223.868869354</v>
      </c>
    </row>
    <row r="149" spans="1:7" x14ac:dyDescent="0.5">
      <c r="A149">
        <v>125</v>
      </c>
      <c r="B149">
        <v>7.1896524842054816</v>
      </c>
      <c r="C149">
        <v>-0.10962598428289105</v>
      </c>
      <c r="D149" s="19">
        <f t="shared" si="5"/>
        <v>1325.6424438637332</v>
      </c>
      <c r="E149" s="19">
        <v>1188</v>
      </c>
      <c r="F149" s="19">
        <f t="shared" si="6"/>
        <v>-137.64244386373321</v>
      </c>
      <c r="G149" s="19">
        <f t="shared" si="7"/>
        <v>18945.442352780949</v>
      </c>
    </row>
    <row r="150" spans="1:7" x14ac:dyDescent="0.5">
      <c r="A150">
        <v>126</v>
      </c>
      <c r="B150">
        <v>7.1900663909564093</v>
      </c>
      <c r="C150">
        <v>-8.5922297968882511E-2</v>
      </c>
      <c r="D150" s="19">
        <f t="shared" si="5"/>
        <v>1326.1912497899687</v>
      </c>
      <c r="E150" s="19">
        <v>1217</v>
      </c>
      <c r="F150" s="19">
        <f t="shared" si="6"/>
        <v>-109.19124978996865</v>
      </c>
      <c r="G150" s="19">
        <f t="shared" si="7"/>
        <v>11922.729030695329</v>
      </c>
    </row>
    <row r="151" spans="1:7" x14ac:dyDescent="0.5">
      <c r="A151">
        <v>127</v>
      </c>
      <c r="B151">
        <v>7.190480297707337</v>
      </c>
      <c r="C151">
        <v>3.2085721114833987E-2</v>
      </c>
      <c r="D151" s="19">
        <f t="shared" si="5"/>
        <v>1326.7402829176986</v>
      </c>
      <c r="E151" s="19">
        <v>1370</v>
      </c>
      <c r="F151" s="19">
        <f t="shared" si="6"/>
        <v>43.259717082301449</v>
      </c>
      <c r="G151" s="19">
        <f t="shared" si="7"/>
        <v>1871.4031220407637</v>
      </c>
    </row>
    <row r="152" spans="1:7" x14ac:dyDescent="0.5">
      <c r="A152">
        <v>128</v>
      </c>
      <c r="B152">
        <v>7.1908942044582647</v>
      </c>
      <c r="C152">
        <v>-6.3200505110866168E-2</v>
      </c>
      <c r="D152" s="19">
        <f t="shared" si="5"/>
        <v>1327.2895433409831</v>
      </c>
      <c r="E152" s="19">
        <v>1246</v>
      </c>
      <c r="F152" s="19">
        <f t="shared" si="6"/>
        <v>-81.289543340983073</v>
      </c>
      <c r="G152" s="19">
        <f t="shared" si="7"/>
        <v>6607.9898565855656</v>
      </c>
    </row>
    <row r="153" spans="1:7" x14ac:dyDescent="0.5">
      <c r="A153">
        <v>129</v>
      </c>
      <c r="B153">
        <v>7.1913081112091923</v>
      </c>
      <c r="C153">
        <v>-6.9248229580050058E-2</v>
      </c>
      <c r="D153" s="19">
        <f t="shared" si="5"/>
        <v>1327.8390311539204</v>
      </c>
      <c r="E153" s="19">
        <v>1239</v>
      </c>
      <c r="F153" s="19">
        <f t="shared" si="6"/>
        <v>-88.839031153920359</v>
      </c>
      <c r="G153" s="19">
        <f t="shared" si="7"/>
        <v>7892.3734563672324</v>
      </c>
    </row>
    <row r="154" spans="1:7" x14ac:dyDescent="0.5">
      <c r="A154">
        <v>130</v>
      </c>
      <c r="B154">
        <v>7.19172201796012</v>
      </c>
      <c r="C154">
        <v>-0.11506820251616912</v>
      </c>
      <c r="D154" s="19">
        <f t="shared" ref="D154:D203" si="8">EXP(B154)</f>
        <v>1328.3887464506483</v>
      </c>
      <c r="E154" s="19">
        <v>1184</v>
      </c>
      <c r="F154" s="19">
        <f t="shared" ref="F154:F203" si="9">E154-D154</f>
        <v>-144.38874645064834</v>
      </c>
      <c r="G154" s="19">
        <f t="shared" ref="G154:G203" si="10">F154*F154</f>
        <v>20848.110101589613</v>
      </c>
    </row>
    <row r="155" spans="1:7" x14ac:dyDescent="0.5">
      <c r="A155">
        <v>131</v>
      </c>
      <c r="B155">
        <v>7.1921359247110477</v>
      </c>
      <c r="C155">
        <v>-7.330967564896973E-2</v>
      </c>
      <c r="D155" s="19">
        <f t="shared" si="8"/>
        <v>1328.9386893253436</v>
      </c>
      <c r="E155" s="19">
        <v>1235</v>
      </c>
      <c r="F155" s="19">
        <f t="shared" si="9"/>
        <v>-93.938689325343603</v>
      </c>
      <c r="G155" s="19">
        <f t="shared" si="10"/>
        <v>8824.4773521634233</v>
      </c>
    </row>
    <row r="156" spans="1:7" x14ac:dyDescent="0.5">
      <c r="A156">
        <v>132</v>
      </c>
      <c r="B156">
        <v>7.1925498314619754</v>
      </c>
      <c r="C156">
        <v>-7.3723582399897403E-2</v>
      </c>
      <c r="D156" s="19">
        <f t="shared" si="8"/>
        <v>1329.4888598722216</v>
      </c>
      <c r="E156" s="19">
        <v>1235</v>
      </c>
      <c r="F156" s="19">
        <f t="shared" si="9"/>
        <v>-94.48885987222161</v>
      </c>
      <c r="G156" s="19">
        <f t="shared" si="10"/>
        <v>8928.144639952332</v>
      </c>
    </row>
    <row r="157" spans="1:7" x14ac:dyDescent="0.5">
      <c r="A157">
        <v>133</v>
      </c>
      <c r="B157">
        <v>7.192963738212903</v>
      </c>
      <c r="C157">
        <v>-1.4418254449203083E-2</v>
      </c>
      <c r="D157" s="19">
        <f t="shared" si="8"/>
        <v>1330.0392581855367</v>
      </c>
      <c r="E157" s="19">
        <v>1311</v>
      </c>
      <c r="F157" s="19">
        <f t="shared" si="9"/>
        <v>-19.03925818553671</v>
      </c>
      <c r="G157" s="19">
        <f t="shared" si="10"/>
        <v>362.49335225552659</v>
      </c>
    </row>
    <row r="158" spans="1:7" x14ac:dyDescent="0.5">
      <c r="A158">
        <v>134</v>
      </c>
      <c r="B158">
        <v>7.1933776449638307</v>
      </c>
      <c r="C158">
        <v>6.7144953126021534E-2</v>
      </c>
      <c r="D158" s="19">
        <f t="shared" si="8"/>
        <v>1330.5898843595828</v>
      </c>
      <c r="E158" s="19">
        <v>1423</v>
      </c>
      <c r="F158" s="19">
        <f t="shared" si="9"/>
        <v>92.410115640417189</v>
      </c>
      <c r="G158" s="19">
        <f t="shared" si="10"/>
        <v>8539.6294726752767</v>
      </c>
    </row>
    <row r="159" spans="1:7" x14ac:dyDescent="0.5">
      <c r="A159">
        <v>135</v>
      </c>
      <c r="B159">
        <v>7.1937915517147584</v>
      </c>
      <c r="C159">
        <v>0.51461911554260897</v>
      </c>
      <c r="D159" s="19">
        <f t="shared" si="8"/>
        <v>1331.1407384886925</v>
      </c>
      <c r="E159" s="19">
        <v>2227</v>
      </c>
      <c r="F159" s="19">
        <f t="shared" si="9"/>
        <v>895.85926151130752</v>
      </c>
      <c r="G159" s="19">
        <f t="shared" si="10"/>
        <v>802563.81643558526</v>
      </c>
    </row>
    <row r="160" spans="1:7" x14ac:dyDescent="0.5">
      <c r="A160">
        <v>136</v>
      </c>
      <c r="B160">
        <v>7.194205458465686</v>
      </c>
      <c r="C160">
        <v>0.94377499598645276</v>
      </c>
      <c r="D160" s="19">
        <f t="shared" si="8"/>
        <v>1331.6918206672372</v>
      </c>
      <c r="E160" s="19">
        <v>3422</v>
      </c>
      <c r="F160" s="19">
        <f t="shared" si="9"/>
        <v>2090.3081793327628</v>
      </c>
      <c r="G160" s="19">
        <f t="shared" si="10"/>
        <v>4369388.2845854498</v>
      </c>
    </row>
    <row r="161" spans="1:7" x14ac:dyDescent="0.5">
      <c r="A161">
        <v>137</v>
      </c>
      <c r="B161">
        <v>7.1946193652166137</v>
      </c>
      <c r="C161">
        <v>-0.12304600100508178</v>
      </c>
      <c r="D161" s="19">
        <f t="shared" si="8"/>
        <v>1332.2431309896278</v>
      </c>
      <c r="E161" s="19">
        <v>1178</v>
      </c>
      <c r="F161" s="19">
        <f t="shared" si="9"/>
        <v>-154.24313098962784</v>
      </c>
      <c r="G161" s="19">
        <f t="shared" si="10"/>
        <v>23790.943457483492</v>
      </c>
    </row>
    <row r="162" spans="1:7" x14ac:dyDescent="0.5">
      <c r="A162">
        <v>138</v>
      </c>
      <c r="B162">
        <v>7.1950332719675414</v>
      </c>
      <c r="C162">
        <v>-0.12430916470726494</v>
      </c>
      <c r="D162" s="19">
        <f t="shared" si="8"/>
        <v>1332.7946695503142</v>
      </c>
      <c r="E162" s="19">
        <v>1177</v>
      </c>
      <c r="F162" s="19">
        <f t="shared" si="9"/>
        <v>-155.79466955031421</v>
      </c>
      <c r="G162" s="19">
        <f t="shared" si="10"/>
        <v>24271.979060291604</v>
      </c>
    </row>
    <row r="163" spans="1:7" x14ac:dyDescent="0.5">
      <c r="A163">
        <v>139</v>
      </c>
      <c r="B163">
        <v>7.1954471787184691</v>
      </c>
      <c r="C163">
        <v>1.2412692714006468E-2</v>
      </c>
      <c r="D163" s="19">
        <f t="shared" si="8"/>
        <v>1333.3464364437853</v>
      </c>
      <c r="E163" s="19">
        <v>1350</v>
      </c>
      <c r="F163" s="19">
        <f t="shared" si="9"/>
        <v>16.653563556214749</v>
      </c>
      <c r="G163" s="19">
        <f t="shared" si="10"/>
        <v>277.34117912088402</v>
      </c>
    </row>
    <row r="164" spans="1:7" x14ac:dyDescent="0.5">
      <c r="A164">
        <v>140</v>
      </c>
      <c r="B164">
        <v>7.1958610854693967</v>
      </c>
      <c r="C164">
        <v>-4.5944249337288134E-2</v>
      </c>
      <c r="D164" s="19">
        <f t="shared" si="8"/>
        <v>1333.8984317645691</v>
      </c>
      <c r="E164" s="19">
        <v>1274</v>
      </c>
      <c r="F164" s="19">
        <f t="shared" si="9"/>
        <v>-59.898431764569068</v>
      </c>
      <c r="G164" s="19">
        <f t="shared" si="10"/>
        <v>3587.8221278547367</v>
      </c>
    </row>
    <row r="165" spans="1:7" x14ac:dyDescent="0.5">
      <c r="A165">
        <v>141</v>
      </c>
      <c r="B165">
        <v>7.1962749922203244</v>
      </c>
      <c r="C165">
        <v>-7.0991900709612921E-2</v>
      </c>
      <c r="D165" s="19">
        <f t="shared" si="8"/>
        <v>1334.4506556072326</v>
      </c>
      <c r="E165" s="19">
        <v>1243</v>
      </c>
      <c r="F165" s="19">
        <f t="shared" si="9"/>
        <v>-91.450655607232648</v>
      </c>
      <c r="G165" s="19">
        <f t="shared" si="10"/>
        <v>8363.2224109926719</v>
      </c>
    </row>
    <row r="166" spans="1:7" x14ac:dyDescent="0.5">
      <c r="A166">
        <v>142</v>
      </c>
      <c r="B166">
        <v>7.1966888989712521</v>
      </c>
      <c r="C166">
        <v>-0.12851689858320992</v>
      </c>
      <c r="D166" s="19">
        <f t="shared" si="8"/>
        <v>1335.0031080663823</v>
      </c>
      <c r="E166" s="19">
        <v>1174</v>
      </c>
      <c r="F166" s="19">
        <f t="shared" si="9"/>
        <v>-161.00310806638231</v>
      </c>
      <c r="G166" s="19">
        <f t="shared" si="10"/>
        <v>25922.00080703518</v>
      </c>
    </row>
    <row r="167" spans="1:7" x14ac:dyDescent="0.5">
      <c r="A167">
        <v>143</v>
      </c>
      <c r="B167">
        <v>7.1971028057221798</v>
      </c>
      <c r="C167">
        <v>-0.1162349090313981</v>
      </c>
      <c r="D167" s="19">
        <f t="shared" si="8"/>
        <v>1335.5557892366639</v>
      </c>
      <c r="E167" s="19">
        <v>1189</v>
      </c>
      <c r="F167" s="19">
        <f t="shared" si="9"/>
        <v>-146.55578923666394</v>
      </c>
      <c r="G167" s="19">
        <f t="shared" si="10"/>
        <v>21478.599358781463</v>
      </c>
    </row>
    <row r="168" spans="1:7" x14ac:dyDescent="0.5">
      <c r="A168">
        <v>144</v>
      </c>
      <c r="B168">
        <v>7.1975167124731074</v>
      </c>
      <c r="C168">
        <v>-7.6264259228565834E-2</v>
      </c>
      <c r="D168" s="19">
        <f t="shared" si="8"/>
        <v>1336.1086992127616</v>
      </c>
      <c r="E168" s="19">
        <v>1238</v>
      </c>
      <c r="F168" s="19">
        <f t="shared" si="9"/>
        <v>-98.108699212761621</v>
      </c>
      <c r="G168" s="19">
        <f t="shared" si="10"/>
        <v>9625.3168612201334</v>
      </c>
    </row>
    <row r="169" spans="1:7" x14ac:dyDescent="0.5">
      <c r="A169">
        <v>145</v>
      </c>
      <c r="B169">
        <v>7.1979306192240351</v>
      </c>
      <c r="C169">
        <v>4.7305772992025652E-3</v>
      </c>
      <c r="D169" s="19">
        <f t="shared" si="8"/>
        <v>1336.6618380893997</v>
      </c>
      <c r="E169" s="19">
        <v>1343</v>
      </c>
      <c r="F169" s="19">
        <f t="shared" si="9"/>
        <v>6.33816191060032</v>
      </c>
      <c r="G169" s="19">
        <f t="shared" si="10"/>
        <v>40.172296404984699</v>
      </c>
    </row>
    <row r="170" spans="1:7" x14ac:dyDescent="0.5">
      <c r="A170">
        <v>146</v>
      </c>
      <c r="B170">
        <v>7.1983445259749628</v>
      </c>
      <c r="C170">
        <v>7.3359180912405009E-2</v>
      </c>
      <c r="D170" s="19">
        <f t="shared" si="8"/>
        <v>1337.2152059613411</v>
      </c>
      <c r="E170" s="19">
        <v>1439</v>
      </c>
      <c r="F170" s="19">
        <f t="shared" si="9"/>
        <v>101.7847940386589</v>
      </c>
      <c r="G170" s="19">
        <f t="shared" si="10"/>
        <v>10360.144297492212</v>
      </c>
    </row>
    <row r="171" spans="1:7" x14ac:dyDescent="0.5">
      <c r="A171">
        <v>147</v>
      </c>
      <c r="B171">
        <v>7.1987584327258904</v>
      </c>
      <c r="C171">
        <v>0.51054990065997874</v>
      </c>
      <c r="D171" s="19">
        <f t="shared" si="8"/>
        <v>1337.7688029233882</v>
      </c>
      <c r="E171" s="19">
        <v>2229</v>
      </c>
      <c r="F171" s="19">
        <f t="shared" si="9"/>
        <v>891.23119707661181</v>
      </c>
      <c r="G171" s="19">
        <f t="shared" si="10"/>
        <v>794293.04664261045</v>
      </c>
    </row>
    <row r="172" spans="1:7" x14ac:dyDescent="0.5">
      <c r="A172">
        <v>148</v>
      </c>
      <c r="B172">
        <v>7.1991723394768181</v>
      </c>
      <c r="C172">
        <v>0.88446486366472943</v>
      </c>
      <c r="D172" s="19">
        <f t="shared" si="8"/>
        <v>1338.3226290703824</v>
      </c>
      <c r="E172" s="19">
        <v>3241</v>
      </c>
      <c r="F172" s="19">
        <f t="shared" si="9"/>
        <v>1902.6773709296176</v>
      </c>
      <c r="G172" s="19">
        <f t="shared" si="10"/>
        <v>3620181.1778476415</v>
      </c>
    </row>
    <row r="173" spans="1:7" x14ac:dyDescent="0.5">
      <c r="A173">
        <v>149</v>
      </c>
      <c r="B173">
        <v>7.1995862462277458</v>
      </c>
      <c r="C173">
        <v>-0.12631652876803567</v>
      </c>
      <c r="D173" s="19">
        <f t="shared" si="8"/>
        <v>1338.8766844972047</v>
      </c>
      <c r="E173" s="19">
        <v>1180</v>
      </c>
      <c r="F173" s="19">
        <f t="shared" si="9"/>
        <v>-158.87668449720468</v>
      </c>
      <c r="G173" s="19">
        <f t="shared" si="10"/>
        <v>25241.800876824316</v>
      </c>
    </row>
    <row r="174" spans="1:7" x14ac:dyDescent="0.5">
      <c r="A174">
        <v>150</v>
      </c>
      <c r="B174">
        <v>7.2000001529786735</v>
      </c>
      <c r="C174">
        <v>-9.1756013247132451E-2</v>
      </c>
      <c r="D174" s="19">
        <f t="shared" si="8"/>
        <v>1339.4309692987749</v>
      </c>
      <c r="E174" s="19">
        <v>1222</v>
      </c>
      <c r="F174" s="19">
        <f t="shared" si="9"/>
        <v>-117.43096929877493</v>
      </c>
      <c r="G174" s="19">
        <f t="shared" si="10"/>
        <v>13790.03255044982</v>
      </c>
    </row>
    <row r="175" spans="1:7" x14ac:dyDescent="0.5">
      <c r="A175">
        <v>151</v>
      </c>
      <c r="B175">
        <v>7.2004140597296011</v>
      </c>
      <c r="C175">
        <v>0.24266431461891447</v>
      </c>
      <c r="D175" s="19">
        <f t="shared" si="8"/>
        <v>1339.985483570053</v>
      </c>
      <c r="E175" s="19">
        <v>1708</v>
      </c>
      <c r="F175" s="19">
        <f t="shared" si="9"/>
        <v>368.01451642994698</v>
      </c>
      <c r="G175" s="19">
        <f t="shared" si="10"/>
        <v>135434.68430316771</v>
      </c>
    </row>
    <row r="176" spans="1:7" x14ac:dyDescent="0.5">
      <c r="A176">
        <v>152</v>
      </c>
      <c r="B176">
        <v>7.2008279664805288</v>
      </c>
      <c r="C176">
        <v>2.5775546025661455E-3</v>
      </c>
      <c r="D176" s="19">
        <f t="shared" si="8"/>
        <v>1340.5402274060373</v>
      </c>
      <c r="E176" s="19">
        <v>1344</v>
      </c>
      <c r="F176" s="19">
        <f t="shared" si="9"/>
        <v>3.4597725939627253</v>
      </c>
      <c r="G176" s="19">
        <f t="shared" si="10"/>
        <v>11.970026401935565</v>
      </c>
    </row>
    <row r="177" spans="1:7" x14ac:dyDescent="0.5">
      <c r="A177">
        <v>153</v>
      </c>
      <c r="B177">
        <v>7.2012418732314565</v>
      </c>
      <c r="C177">
        <v>6.2788269668073049E-2</v>
      </c>
      <c r="D177" s="19">
        <f t="shared" si="8"/>
        <v>1341.0952009017658</v>
      </c>
      <c r="E177" s="19">
        <v>1428</v>
      </c>
      <c r="F177" s="19">
        <f t="shared" si="9"/>
        <v>86.904799098234207</v>
      </c>
      <c r="G177" s="19">
        <f t="shared" si="10"/>
        <v>7552.4441063044487</v>
      </c>
    </row>
    <row r="178" spans="1:7" x14ac:dyDescent="0.5">
      <c r="A178">
        <v>154</v>
      </c>
      <c r="B178">
        <v>7.2016557799823842</v>
      </c>
      <c r="C178">
        <v>-7.1557269856806549E-2</v>
      </c>
      <c r="D178" s="19">
        <f t="shared" si="8"/>
        <v>1341.6504041523162</v>
      </c>
      <c r="E178" s="19">
        <v>1249</v>
      </c>
      <c r="F178" s="19">
        <f t="shared" si="9"/>
        <v>-92.650404152316241</v>
      </c>
      <c r="G178" s="19">
        <f t="shared" si="10"/>
        <v>8584.0973895875395</v>
      </c>
    </row>
    <row r="179" spans="1:7" x14ac:dyDescent="0.5">
      <c r="A179">
        <v>155</v>
      </c>
      <c r="B179">
        <v>7.2020696867333118</v>
      </c>
      <c r="C179">
        <v>-0.25605569563408448</v>
      </c>
      <c r="D179" s="19">
        <f t="shared" si="8"/>
        <v>1342.2058372528049</v>
      </c>
      <c r="E179" s="19">
        <v>1039</v>
      </c>
      <c r="F179" s="19">
        <f t="shared" si="9"/>
        <v>-303.20583725280494</v>
      </c>
      <c r="G179" s="19">
        <f t="shared" si="10"/>
        <v>91933.779744174433</v>
      </c>
    </row>
    <row r="180" spans="1:7" x14ac:dyDescent="0.5">
      <c r="A180">
        <v>156</v>
      </c>
      <c r="B180">
        <v>7.2024835934842395</v>
      </c>
      <c r="C180">
        <v>-0.20763360765116889</v>
      </c>
      <c r="D180" s="19">
        <f t="shared" si="8"/>
        <v>1342.7615002983885</v>
      </c>
      <c r="E180" s="19">
        <v>1091</v>
      </c>
      <c r="F180" s="19">
        <f t="shared" si="9"/>
        <v>-251.76150029838846</v>
      </c>
      <c r="G180" s="19">
        <f t="shared" si="10"/>
        <v>63383.853032495448</v>
      </c>
    </row>
    <row r="181" spans="1:7" x14ac:dyDescent="0.5">
      <c r="A181">
        <v>157</v>
      </c>
      <c r="B181">
        <v>7.2028975002351672</v>
      </c>
      <c r="C181">
        <v>-0.1364305300982096</v>
      </c>
      <c r="D181" s="19">
        <f t="shared" si="8"/>
        <v>1343.317393384262</v>
      </c>
      <c r="E181" s="19">
        <v>1172</v>
      </c>
      <c r="F181" s="19">
        <f t="shared" si="9"/>
        <v>-171.317393384262</v>
      </c>
      <c r="G181" s="19">
        <f t="shared" si="10"/>
        <v>29349.649275977979</v>
      </c>
    </row>
    <row r="182" spans="1:7" x14ac:dyDescent="0.5">
      <c r="A182">
        <v>158</v>
      </c>
      <c r="B182">
        <v>7.2033114069860948</v>
      </c>
      <c r="C182">
        <v>-5.3394570853986245E-2</v>
      </c>
      <c r="D182" s="19">
        <f t="shared" si="8"/>
        <v>1343.8735166056606</v>
      </c>
      <c r="E182" s="19">
        <v>1274</v>
      </c>
      <c r="F182" s="19">
        <f t="shared" si="9"/>
        <v>-69.873516605660598</v>
      </c>
      <c r="G182" s="19">
        <f t="shared" si="10"/>
        <v>4882.3083228415271</v>
      </c>
    </row>
    <row r="183" spans="1:7" x14ac:dyDescent="0.5">
      <c r="A183">
        <v>159</v>
      </c>
      <c r="B183">
        <v>7.2037253137370225</v>
      </c>
      <c r="C183">
        <v>0.39216460398151565</v>
      </c>
      <c r="D183" s="19">
        <f t="shared" si="8"/>
        <v>1344.4298700578586</v>
      </c>
      <c r="E183" s="19">
        <v>1990</v>
      </c>
      <c r="F183" s="19">
        <f t="shared" si="9"/>
        <v>645.57012994214142</v>
      </c>
      <c r="G183" s="19">
        <f t="shared" si="10"/>
        <v>416760.79267351335</v>
      </c>
    </row>
    <row r="184" spans="1:7" x14ac:dyDescent="0.5">
      <c r="A184">
        <v>160</v>
      </c>
      <c r="B184">
        <v>7.2041392204879502</v>
      </c>
      <c r="C184">
        <v>0.46208270517477512</v>
      </c>
      <c r="D184" s="19">
        <f t="shared" si="8"/>
        <v>1344.9864538361699</v>
      </c>
      <c r="E184" s="19">
        <v>2135</v>
      </c>
      <c r="F184" s="19">
        <f t="shared" si="9"/>
        <v>790.01354616383014</v>
      </c>
      <c r="G184" s="19">
        <f t="shared" si="10"/>
        <v>624121.40312235022</v>
      </c>
    </row>
    <row r="185" spans="1:7" x14ac:dyDescent="0.5">
      <c r="A185">
        <v>161</v>
      </c>
      <c r="B185">
        <v>7.2045531272388779</v>
      </c>
      <c r="C185">
        <v>-0.18704698429762168</v>
      </c>
      <c r="D185" s="19">
        <f t="shared" si="8"/>
        <v>1345.5432680359477</v>
      </c>
      <c r="E185" s="19">
        <v>1116</v>
      </c>
      <c r="F185" s="19">
        <f t="shared" si="9"/>
        <v>-229.54326803594768</v>
      </c>
      <c r="G185" s="19">
        <f t="shared" si="10"/>
        <v>52690.11190062292</v>
      </c>
    </row>
    <row r="186" spans="1:7" x14ac:dyDescent="0.5">
      <c r="A186">
        <v>162</v>
      </c>
      <c r="B186">
        <v>7.2049670339898055</v>
      </c>
      <c r="C186">
        <v>-0.22675329135910705</v>
      </c>
      <c r="D186" s="19">
        <f t="shared" si="8"/>
        <v>1346.1003127525848</v>
      </c>
      <c r="E186" s="19">
        <v>1073</v>
      </c>
      <c r="F186" s="19">
        <f t="shared" si="9"/>
        <v>-273.10031275258484</v>
      </c>
      <c r="G186" s="19">
        <f t="shared" si="10"/>
        <v>74583.780825559661</v>
      </c>
    </row>
    <row r="187" spans="1:7" x14ac:dyDescent="0.5">
      <c r="A187">
        <v>163</v>
      </c>
      <c r="B187">
        <v>7.2053809407407332</v>
      </c>
      <c r="C187">
        <v>-7.6884995060696681E-2</v>
      </c>
      <c r="D187" s="19">
        <f t="shared" si="8"/>
        <v>1346.6575880815133</v>
      </c>
      <c r="E187" s="19">
        <v>1247</v>
      </c>
      <c r="F187" s="19">
        <f t="shared" si="9"/>
        <v>-99.657588081513268</v>
      </c>
      <c r="G187" s="19">
        <f t="shared" si="10"/>
        <v>9931.634862224575</v>
      </c>
    </row>
    <row r="188" spans="1:7" x14ac:dyDescent="0.5">
      <c r="A188">
        <v>164</v>
      </c>
      <c r="B188">
        <v>7.2057948474916609</v>
      </c>
      <c r="C188">
        <v>-0.1661344976295851</v>
      </c>
      <c r="D188" s="19">
        <f t="shared" si="8"/>
        <v>1347.2150941182051</v>
      </c>
      <c r="E188" s="19">
        <v>1141</v>
      </c>
      <c r="F188" s="19">
        <f t="shared" si="9"/>
        <v>-206.21509411820512</v>
      </c>
      <c r="G188" s="19">
        <f t="shared" si="10"/>
        <v>42524.665042180197</v>
      </c>
    </row>
    <row r="189" spans="1:7" x14ac:dyDescent="0.5">
      <c r="A189">
        <v>165</v>
      </c>
      <c r="B189">
        <v>7.2062087542425886</v>
      </c>
      <c r="C189">
        <v>-0.10288669171647591</v>
      </c>
      <c r="D189" s="19">
        <f t="shared" si="8"/>
        <v>1347.7728309581714</v>
      </c>
      <c r="E189" s="19">
        <v>1216</v>
      </c>
      <c r="F189" s="19">
        <f t="shared" si="9"/>
        <v>-131.77283095817143</v>
      </c>
      <c r="G189" s="19">
        <f t="shared" si="10"/>
        <v>17364.07897873082</v>
      </c>
    </row>
    <row r="190" spans="1:7" x14ac:dyDescent="0.5">
      <c r="A190">
        <v>166</v>
      </c>
      <c r="B190">
        <v>7.2066226609935162</v>
      </c>
      <c r="C190">
        <v>-0.15563321392547103</v>
      </c>
      <c r="D190" s="19">
        <f t="shared" si="8"/>
        <v>1348.330798696963</v>
      </c>
      <c r="E190" s="19">
        <v>1154</v>
      </c>
      <c r="F190" s="19">
        <f t="shared" si="9"/>
        <v>-194.33079869696303</v>
      </c>
      <c r="G190" s="19">
        <f t="shared" si="10"/>
        <v>37764.459322199567</v>
      </c>
    </row>
    <row r="191" spans="1:7" x14ac:dyDescent="0.5">
      <c r="A191">
        <v>167</v>
      </c>
      <c r="B191">
        <v>7.2070365677444439</v>
      </c>
      <c r="C191">
        <v>-0.15086128364403351</v>
      </c>
      <c r="D191" s="19">
        <f t="shared" si="8"/>
        <v>1348.8889974301703</v>
      </c>
      <c r="E191" s="19">
        <v>1160</v>
      </c>
      <c r="F191" s="19">
        <f t="shared" si="9"/>
        <v>-188.88899743017032</v>
      </c>
      <c r="G191" s="19">
        <f t="shared" si="10"/>
        <v>35679.053350174887</v>
      </c>
    </row>
    <row r="192" spans="1:7" x14ac:dyDescent="0.5">
      <c r="A192">
        <v>168</v>
      </c>
      <c r="B192">
        <v>7.2074504744953716</v>
      </c>
      <c r="C192">
        <v>-7.8152925565998288E-2</v>
      </c>
      <c r="D192" s="19">
        <f t="shared" si="8"/>
        <v>1349.447427253423</v>
      </c>
      <c r="E192" s="19">
        <v>1248</v>
      </c>
      <c r="F192" s="19">
        <f t="shared" si="9"/>
        <v>-101.44742725342303</v>
      </c>
      <c r="G192" s="19">
        <f t="shared" si="10"/>
        <v>10291.580496338558</v>
      </c>
    </row>
    <row r="193" spans="1:7" x14ac:dyDescent="0.5">
      <c r="A193">
        <v>169</v>
      </c>
      <c r="B193">
        <v>7.2078643812462992</v>
      </c>
      <c r="C193">
        <v>-9.1470237152834422E-2</v>
      </c>
      <c r="D193" s="19">
        <f t="shared" si="8"/>
        <v>1350.0060882623909</v>
      </c>
      <c r="E193" s="19">
        <v>1232</v>
      </c>
      <c r="F193" s="19">
        <f t="shared" si="9"/>
        <v>-118.0060882623909</v>
      </c>
      <c r="G193" s="19">
        <f t="shared" si="10"/>
        <v>13925.436866991193</v>
      </c>
    </row>
    <row r="194" spans="1:7" x14ac:dyDescent="0.5">
      <c r="A194">
        <v>170</v>
      </c>
      <c r="B194">
        <v>7.2082782879972269</v>
      </c>
      <c r="C194">
        <v>2.3008716330388701E-2</v>
      </c>
      <c r="D194" s="19">
        <f t="shared" si="8"/>
        <v>1350.5649805527833</v>
      </c>
      <c r="E194" s="19">
        <v>1382</v>
      </c>
      <c r="F194" s="19">
        <f t="shared" si="9"/>
        <v>31.435019447216746</v>
      </c>
      <c r="G194" s="19">
        <f t="shared" si="10"/>
        <v>988.16044764689502</v>
      </c>
    </row>
    <row r="195" spans="1:7" x14ac:dyDescent="0.5">
      <c r="A195">
        <v>171</v>
      </c>
      <c r="B195">
        <v>7.2086921947481546</v>
      </c>
      <c r="C195">
        <v>0.40561995170384524</v>
      </c>
      <c r="D195" s="19">
        <f t="shared" si="8"/>
        <v>1351.1241042203485</v>
      </c>
      <c r="E195" s="19">
        <v>2027</v>
      </c>
      <c r="F195" s="19">
        <f t="shared" si="9"/>
        <v>675.8758957796515</v>
      </c>
      <c r="G195" s="19">
        <f t="shared" si="10"/>
        <v>456808.22649594635</v>
      </c>
    </row>
    <row r="196" spans="1:7" x14ac:dyDescent="0.5">
      <c r="A196">
        <v>172</v>
      </c>
      <c r="B196">
        <v>7.2091061014990823</v>
      </c>
      <c r="C196">
        <v>0.51622393641805253</v>
      </c>
      <c r="D196" s="19">
        <f t="shared" si="8"/>
        <v>1351.6834593608751</v>
      </c>
      <c r="E196" s="19">
        <v>2265</v>
      </c>
      <c r="F196" s="19">
        <f t="shared" si="9"/>
        <v>913.31654063912492</v>
      </c>
      <c r="G196" s="19">
        <f t="shared" si="10"/>
        <v>834147.10340501834</v>
      </c>
    </row>
    <row r="197" spans="1:7" x14ac:dyDescent="0.5">
      <c r="A197">
        <v>173</v>
      </c>
      <c r="B197">
        <v>7.2095200082500099</v>
      </c>
      <c r="C197">
        <v>-0.15679895901768681</v>
      </c>
      <c r="D197" s="19">
        <f t="shared" si="8"/>
        <v>1352.2430460701912</v>
      </c>
      <c r="E197" s="19">
        <v>1156</v>
      </c>
      <c r="F197" s="19">
        <f t="shared" si="9"/>
        <v>-196.24304607019121</v>
      </c>
      <c r="G197" s="19">
        <f t="shared" si="10"/>
        <v>38511.333130907187</v>
      </c>
    </row>
    <row r="198" spans="1:7" x14ac:dyDescent="0.5">
      <c r="A198">
        <v>174</v>
      </c>
      <c r="B198">
        <v>7.2099339150009376</v>
      </c>
      <c r="C198">
        <v>-0.13666419754122749</v>
      </c>
      <c r="D198" s="19">
        <f t="shared" si="8"/>
        <v>1352.8028644441645</v>
      </c>
      <c r="E198" s="19">
        <v>1180</v>
      </c>
      <c r="F198" s="19">
        <f t="shared" si="9"/>
        <v>-172.80286444416447</v>
      </c>
      <c r="G198" s="19">
        <f t="shared" si="10"/>
        <v>29860.82996010828</v>
      </c>
    </row>
    <row r="199" spans="1:7" x14ac:dyDescent="0.5">
      <c r="A199">
        <v>175</v>
      </c>
      <c r="B199">
        <v>7.2103478217518653</v>
      </c>
      <c r="C199">
        <v>-0.46276129492254992</v>
      </c>
      <c r="D199" s="19">
        <f t="shared" si="8"/>
        <v>1353.3629145787024</v>
      </c>
      <c r="E199" s="19">
        <v>852</v>
      </c>
      <c r="F199" s="19">
        <f t="shared" si="9"/>
        <v>-501.36291457870243</v>
      </c>
      <c r="G199" s="19">
        <f t="shared" si="10"/>
        <v>251364.77211485128</v>
      </c>
    </row>
    <row r="200" spans="1:7" x14ac:dyDescent="0.5">
      <c r="A200">
        <v>176</v>
      </c>
      <c r="B200">
        <v>7.210761728502793</v>
      </c>
      <c r="C200">
        <v>-1.3330259467231542</v>
      </c>
      <c r="D200" s="19">
        <f t="shared" si="8"/>
        <v>1353.923196569752</v>
      </c>
      <c r="E200" s="19">
        <v>357</v>
      </c>
      <c r="F200" s="19">
        <f t="shared" si="9"/>
        <v>-996.92319656975201</v>
      </c>
      <c r="G200" s="19">
        <f t="shared" si="10"/>
        <v>993855.85985885235</v>
      </c>
    </row>
    <row r="201" spans="1:7" x14ac:dyDescent="0.5">
      <c r="A201">
        <v>177</v>
      </c>
      <c r="B201">
        <v>7.2111756352537206</v>
      </c>
      <c r="C201">
        <v>-0.20720149853104086</v>
      </c>
      <c r="D201" s="19">
        <f t="shared" si="8"/>
        <v>1354.4837105133004</v>
      </c>
      <c r="E201" s="19">
        <v>1101</v>
      </c>
      <c r="F201" s="19">
        <f t="shared" si="9"/>
        <v>-253.48371051330037</v>
      </c>
      <c r="G201" s="19">
        <f t="shared" si="10"/>
        <v>64253.991495590664</v>
      </c>
    </row>
    <row r="202" spans="1:7" x14ac:dyDescent="0.5">
      <c r="A202">
        <v>178</v>
      </c>
      <c r="B202">
        <v>7.2115895420046483</v>
      </c>
      <c r="C202">
        <v>2.9060152250817595E-2</v>
      </c>
      <c r="D202" s="19">
        <f t="shared" si="8"/>
        <v>1355.0444565053735</v>
      </c>
      <c r="E202" s="19">
        <v>1395</v>
      </c>
      <c r="F202" s="19">
        <f t="shared" si="9"/>
        <v>39.955543494626454</v>
      </c>
      <c r="G202" s="19">
        <f t="shared" si="10"/>
        <v>1596.4454559509863</v>
      </c>
    </row>
    <row r="203" spans="1:7" ht="18.600000000000001" thickBot="1" x14ac:dyDescent="0.55000000000000004">
      <c r="A203" s="12">
        <v>179</v>
      </c>
      <c r="B203" s="12">
        <v>7.212003448755576</v>
      </c>
      <c r="C203" s="12">
        <v>2.0006882909182622E-2</v>
      </c>
      <c r="D203" s="19">
        <f t="shared" si="8"/>
        <v>1355.6054346420383</v>
      </c>
      <c r="E203" s="19">
        <v>1383</v>
      </c>
      <c r="F203" s="19">
        <f t="shared" si="9"/>
        <v>27.39456535796171</v>
      </c>
      <c r="G203" s="19">
        <f t="shared" si="10"/>
        <v>750.46221115163576</v>
      </c>
    </row>
  </sheetData>
  <mergeCells count="1">
    <mergeCell ref="J23:K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C92A-9B05-4E02-A676-3D38614019BD}">
  <sheetPr>
    <tabColor theme="5" tint="-0.499984740745262"/>
  </sheetPr>
  <dimension ref="D3:R183"/>
  <sheetViews>
    <sheetView topLeftCell="C172" workbookViewId="0">
      <selection activeCell="G4" sqref="G4:G183"/>
    </sheetView>
  </sheetViews>
  <sheetFormatPr defaultRowHeight="18" x14ac:dyDescent="0.5"/>
  <sheetData>
    <row r="3" spans="4:18" ht="18.600000000000001" thickBot="1" x14ac:dyDescent="0.55000000000000004"/>
    <row r="4" spans="4:18" ht="18.600000000000001" thickBot="1" x14ac:dyDescent="0.55000000000000004">
      <c r="D4" s="27" t="s">
        <v>186</v>
      </c>
      <c r="E4" s="37" t="s">
        <v>185</v>
      </c>
      <c r="F4" s="37" t="s">
        <v>187</v>
      </c>
      <c r="G4" s="37" t="s">
        <v>241</v>
      </c>
      <c r="H4" s="37" t="s">
        <v>250</v>
      </c>
      <c r="I4" s="37" t="s">
        <v>251</v>
      </c>
      <c r="J4" s="37" t="s">
        <v>252</v>
      </c>
      <c r="K4" s="37" t="s">
        <v>253</v>
      </c>
      <c r="L4" s="37" t="s">
        <v>242</v>
      </c>
      <c r="M4" s="37" t="s">
        <v>243</v>
      </c>
      <c r="N4" s="37" t="s">
        <v>244</v>
      </c>
      <c r="O4" s="37" t="s">
        <v>245</v>
      </c>
      <c r="P4" s="37" t="s">
        <v>246</v>
      </c>
      <c r="Q4" s="37" t="s">
        <v>247</v>
      </c>
      <c r="R4" s="28" t="s">
        <v>248</v>
      </c>
    </row>
    <row r="5" spans="4:18" x14ac:dyDescent="0.5">
      <c r="D5" s="52" t="s">
        <v>2</v>
      </c>
      <c r="E5" s="32">
        <v>1019</v>
      </c>
      <c r="F5" s="32">
        <v>1</v>
      </c>
      <c r="G5" s="32">
        <v>2005</v>
      </c>
      <c r="H5" s="32">
        <v>1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53">
        <v>0</v>
      </c>
    </row>
    <row r="6" spans="4:18" x14ac:dyDescent="0.5">
      <c r="D6" s="52" t="s">
        <v>3</v>
      </c>
      <c r="E6" s="32">
        <v>1229</v>
      </c>
      <c r="F6" s="32">
        <v>2</v>
      </c>
      <c r="G6" s="32">
        <v>2005</v>
      </c>
      <c r="H6" s="32">
        <v>0</v>
      </c>
      <c r="I6" s="32">
        <v>1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53">
        <v>0</v>
      </c>
    </row>
    <row r="7" spans="4:18" x14ac:dyDescent="0.5">
      <c r="D7" s="52" t="s">
        <v>4</v>
      </c>
      <c r="E7" s="32">
        <v>2120</v>
      </c>
      <c r="F7" s="32">
        <v>3</v>
      </c>
      <c r="G7" s="32">
        <v>2005</v>
      </c>
      <c r="H7" s="32">
        <v>0</v>
      </c>
      <c r="I7" s="32">
        <v>0</v>
      </c>
      <c r="J7" s="32">
        <v>1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53">
        <v>0</v>
      </c>
    </row>
    <row r="8" spans="4:18" x14ac:dyDescent="0.5">
      <c r="D8" s="52" t="s">
        <v>5</v>
      </c>
      <c r="E8" s="32">
        <v>3471</v>
      </c>
      <c r="F8" s="32">
        <v>4</v>
      </c>
      <c r="G8" s="32">
        <v>2005</v>
      </c>
      <c r="H8" s="32">
        <v>0</v>
      </c>
      <c r="I8" s="32">
        <v>0</v>
      </c>
      <c r="J8" s="32">
        <v>0</v>
      </c>
      <c r="K8" s="32">
        <v>1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53">
        <v>0</v>
      </c>
    </row>
    <row r="9" spans="4:18" x14ac:dyDescent="0.5">
      <c r="D9" s="52" t="s">
        <v>6</v>
      </c>
      <c r="E9" s="32">
        <v>1063</v>
      </c>
      <c r="F9" s="32">
        <v>5</v>
      </c>
      <c r="G9" s="32">
        <v>2006</v>
      </c>
      <c r="H9" s="32">
        <v>0</v>
      </c>
      <c r="I9" s="32">
        <v>0</v>
      </c>
      <c r="J9" s="32">
        <v>0</v>
      </c>
      <c r="K9" s="32">
        <v>0</v>
      </c>
      <c r="L9" s="32">
        <v>1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53">
        <v>0</v>
      </c>
    </row>
    <row r="10" spans="4:18" x14ac:dyDescent="0.5">
      <c r="D10" s="52" t="s">
        <v>7</v>
      </c>
      <c r="E10" s="32">
        <v>1022</v>
      </c>
      <c r="F10" s="32">
        <v>6</v>
      </c>
      <c r="G10" s="32">
        <v>2006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1</v>
      </c>
      <c r="N10" s="32">
        <v>0</v>
      </c>
      <c r="O10" s="32">
        <v>0</v>
      </c>
      <c r="P10" s="32">
        <v>0</v>
      </c>
      <c r="Q10" s="32">
        <v>0</v>
      </c>
      <c r="R10" s="53">
        <v>0</v>
      </c>
    </row>
    <row r="11" spans="4:18" x14ac:dyDescent="0.5">
      <c r="D11" s="52" t="s">
        <v>8</v>
      </c>
      <c r="E11" s="32">
        <v>1117</v>
      </c>
      <c r="F11" s="32">
        <v>7</v>
      </c>
      <c r="G11" s="32">
        <v>2006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1</v>
      </c>
      <c r="O11" s="32">
        <v>0</v>
      </c>
      <c r="P11" s="32">
        <v>0</v>
      </c>
      <c r="Q11" s="32">
        <v>0</v>
      </c>
      <c r="R11" s="53">
        <v>0</v>
      </c>
    </row>
    <row r="12" spans="4:18" x14ac:dyDescent="0.5">
      <c r="D12" s="52" t="s">
        <v>9</v>
      </c>
      <c r="E12" s="32">
        <v>1094</v>
      </c>
      <c r="F12" s="32">
        <v>8</v>
      </c>
      <c r="G12" s="32">
        <v>2006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1</v>
      </c>
      <c r="P12" s="32">
        <v>0</v>
      </c>
      <c r="Q12" s="32">
        <v>0</v>
      </c>
      <c r="R12" s="53">
        <v>0</v>
      </c>
    </row>
    <row r="13" spans="4:18" x14ac:dyDescent="0.5">
      <c r="D13" s="52" t="s">
        <v>10</v>
      </c>
      <c r="E13" s="32">
        <v>1040</v>
      </c>
      <c r="F13" s="32">
        <v>9</v>
      </c>
      <c r="G13" s="32">
        <v>2006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1</v>
      </c>
      <c r="Q13" s="32">
        <v>0</v>
      </c>
      <c r="R13" s="53">
        <v>0</v>
      </c>
    </row>
    <row r="14" spans="4:18" x14ac:dyDescent="0.5">
      <c r="D14" s="52" t="s">
        <v>11</v>
      </c>
      <c r="E14" s="32">
        <v>1048</v>
      </c>
      <c r="F14" s="32">
        <v>10</v>
      </c>
      <c r="G14" s="32">
        <v>2006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1</v>
      </c>
      <c r="R14" s="53">
        <v>0</v>
      </c>
    </row>
    <row r="15" spans="4:18" x14ac:dyDescent="0.5">
      <c r="D15" s="52" t="s">
        <v>12</v>
      </c>
      <c r="E15" s="32">
        <v>1070</v>
      </c>
      <c r="F15" s="32">
        <v>11</v>
      </c>
      <c r="G15" s="32">
        <v>2006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53">
        <v>1</v>
      </c>
    </row>
    <row r="16" spans="4:18" x14ac:dyDescent="0.5">
      <c r="D16" s="52" t="s">
        <v>13</v>
      </c>
      <c r="E16" s="32">
        <v>1043</v>
      </c>
      <c r="F16" s="32">
        <v>12</v>
      </c>
      <c r="G16" s="32">
        <v>2006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53">
        <v>0</v>
      </c>
    </row>
    <row r="17" spans="4:18" x14ac:dyDescent="0.5">
      <c r="D17" s="52" t="s">
        <v>14</v>
      </c>
      <c r="E17" s="32">
        <v>1086</v>
      </c>
      <c r="F17" s="32">
        <v>13</v>
      </c>
      <c r="G17" s="32">
        <v>2006</v>
      </c>
      <c r="H17" s="32">
        <v>1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53">
        <v>0</v>
      </c>
    </row>
    <row r="18" spans="4:18" x14ac:dyDescent="0.5">
      <c r="D18" s="52" t="s">
        <v>15</v>
      </c>
      <c r="E18" s="32">
        <v>1205</v>
      </c>
      <c r="F18" s="32">
        <v>14</v>
      </c>
      <c r="G18" s="32">
        <v>2006</v>
      </c>
      <c r="H18" s="32">
        <v>0</v>
      </c>
      <c r="I18" s="32">
        <v>1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53">
        <v>0</v>
      </c>
    </row>
    <row r="19" spans="4:18" x14ac:dyDescent="0.5">
      <c r="D19" s="52" t="s">
        <v>16</v>
      </c>
      <c r="E19" s="32">
        <v>1933</v>
      </c>
      <c r="F19" s="32">
        <v>15</v>
      </c>
      <c r="G19" s="32">
        <v>2006</v>
      </c>
      <c r="H19" s="32">
        <v>0</v>
      </c>
      <c r="I19" s="32">
        <v>0</v>
      </c>
      <c r="J19" s="32">
        <v>1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53">
        <v>0</v>
      </c>
    </row>
    <row r="20" spans="4:18" x14ac:dyDescent="0.5">
      <c r="D20" s="52" t="s">
        <v>17</v>
      </c>
      <c r="E20" s="32">
        <v>3299</v>
      </c>
      <c r="F20" s="32">
        <v>16</v>
      </c>
      <c r="G20" s="32">
        <v>2006</v>
      </c>
      <c r="H20" s="32">
        <v>0</v>
      </c>
      <c r="I20" s="32">
        <v>0</v>
      </c>
      <c r="J20" s="32">
        <v>0</v>
      </c>
      <c r="K20" s="32">
        <v>1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53">
        <v>0</v>
      </c>
    </row>
    <row r="21" spans="4:18" x14ac:dyDescent="0.5">
      <c r="D21" s="52" t="s">
        <v>18</v>
      </c>
      <c r="E21" s="32">
        <v>948</v>
      </c>
      <c r="F21" s="32">
        <v>17</v>
      </c>
      <c r="G21" s="32">
        <v>2007</v>
      </c>
      <c r="H21" s="32">
        <v>0</v>
      </c>
      <c r="I21" s="32">
        <v>0</v>
      </c>
      <c r="J21" s="32">
        <v>0</v>
      </c>
      <c r="K21" s="32">
        <v>0</v>
      </c>
      <c r="L21" s="32">
        <v>1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53">
        <v>0</v>
      </c>
    </row>
    <row r="22" spans="4:18" x14ac:dyDescent="0.5">
      <c r="D22" s="52" t="s">
        <v>19</v>
      </c>
      <c r="E22" s="32">
        <v>974</v>
      </c>
      <c r="F22" s="32">
        <v>18</v>
      </c>
      <c r="G22" s="32">
        <v>2007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1</v>
      </c>
      <c r="N22" s="32">
        <v>0</v>
      </c>
      <c r="O22" s="32">
        <v>0</v>
      </c>
      <c r="P22" s="32">
        <v>0</v>
      </c>
      <c r="Q22" s="32">
        <v>0</v>
      </c>
      <c r="R22" s="53">
        <v>0</v>
      </c>
    </row>
    <row r="23" spans="4:18" x14ac:dyDescent="0.5">
      <c r="D23" s="52" t="s">
        <v>20</v>
      </c>
      <c r="E23" s="32">
        <v>1188</v>
      </c>
      <c r="F23" s="32">
        <v>19</v>
      </c>
      <c r="G23" s="32">
        <v>2007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1</v>
      </c>
      <c r="O23" s="32">
        <v>0</v>
      </c>
      <c r="P23" s="32">
        <v>0</v>
      </c>
      <c r="Q23" s="32">
        <v>0</v>
      </c>
      <c r="R23" s="53">
        <v>0</v>
      </c>
    </row>
    <row r="24" spans="4:18" x14ac:dyDescent="0.5">
      <c r="D24" s="52" t="s">
        <v>21</v>
      </c>
      <c r="E24" s="32">
        <v>1064</v>
      </c>
      <c r="F24" s="32">
        <v>20</v>
      </c>
      <c r="G24" s="32">
        <v>2007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1</v>
      </c>
      <c r="P24" s="32">
        <v>0</v>
      </c>
      <c r="Q24" s="32">
        <v>0</v>
      </c>
      <c r="R24" s="53">
        <v>0</v>
      </c>
    </row>
    <row r="25" spans="4:18" x14ac:dyDescent="0.5">
      <c r="D25" s="52" t="s">
        <v>22</v>
      </c>
      <c r="E25" s="32">
        <v>1050</v>
      </c>
      <c r="F25" s="32">
        <v>21</v>
      </c>
      <c r="G25" s="32">
        <v>2007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1</v>
      </c>
      <c r="Q25" s="32">
        <v>0</v>
      </c>
      <c r="R25" s="53">
        <v>0</v>
      </c>
    </row>
    <row r="26" spans="4:18" x14ac:dyDescent="0.5">
      <c r="D26" s="52" t="s">
        <v>23</v>
      </c>
      <c r="E26" s="32">
        <v>1096</v>
      </c>
      <c r="F26" s="32">
        <v>22</v>
      </c>
      <c r="G26" s="32">
        <v>2007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1</v>
      </c>
      <c r="R26" s="53">
        <v>0</v>
      </c>
    </row>
    <row r="27" spans="4:18" x14ac:dyDescent="0.5">
      <c r="D27" s="52" t="s">
        <v>24</v>
      </c>
      <c r="E27" s="32">
        <v>1102</v>
      </c>
      <c r="F27" s="32">
        <v>23</v>
      </c>
      <c r="G27" s="32">
        <v>2007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53">
        <v>1</v>
      </c>
    </row>
    <row r="28" spans="4:18" x14ac:dyDescent="0.5">
      <c r="D28" s="52" t="s">
        <v>25</v>
      </c>
      <c r="E28" s="32">
        <v>1084</v>
      </c>
      <c r="F28" s="32">
        <v>24</v>
      </c>
      <c r="G28" s="32">
        <v>2007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53">
        <v>0</v>
      </c>
    </row>
    <row r="29" spans="4:18" x14ac:dyDescent="0.5">
      <c r="D29" s="52" t="s">
        <v>26</v>
      </c>
      <c r="E29" s="32">
        <v>1102</v>
      </c>
      <c r="F29" s="32">
        <v>25</v>
      </c>
      <c r="G29" s="32">
        <v>2007</v>
      </c>
      <c r="H29" s="32">
        <v>1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53">
        <v>0</v>
      </c>
    </row>
    <row r="30" spans="4:18" x14ac:dyDescent="0.5">
      <c r="D30" s="52" t="s">
        <v>27</v>
      </c>
      <c r="E30" s="32">
        <v>1275</v>
      </c>
      <c r="F30" s="32">
        <v>26</v>
      </c>
      <c r="G30" s="32">
        <v>2007</v>
      </c>
      <c r="H30" s="32">
        <v>0</v>
      </c>
      <c r="I30" s="32">
        <v>1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53">
        <v>0</v>
      </c>
    </row>
    <row r="31" spans="4:18" x14ac:dyDescent="0.5">
      <c r="D31" s="52" t="s">
        <v>28</v>
      </c>
      <c r="E31" s="32">
        <v>2208</v>
      </c>
      <c r="F31" s="32">
        <v>27</v>
      </c>
      <c r="G31" s="32">
        <v>2007</v>
      </c>
      <c r="H31" s="32">
        <v>0</v>
      </c>
      <c r="I31" s="32">
        <v>0</v>
      </c>
      <c r="J31" s="32">
        <v>1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53">
        <v>0</v>
      </c>
    </row>
    <row r="32" spans="4:18" x14ac:dyDescent="0.5">
      <c r="D32" s="52" t="s">
        <v>29</v>
      </c>
      <c r="E32" s="32">
        <v>3253</v>
      </c>
      <c r="F32" s="32">
        <v>28</v>
      </c>
      <c r="G32" s="32">
        <v>2007</v>
      </c>
      <c r="H32" s="32">
        <v>0</v>
      </c>
      <c r="I32" s="32">
        <v>0</v>
      </c>
      <c r="J32" s="32">
        <v>0</v>
      </c>
      <c r="K32" s="32">
        <v>1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53">
        <v>0</v>
      </c>
    </row>
    <row r="33" spans="4:18" x14ac:dyDescent="0.5">
      <c r="D33" s="52" t="s">
        <v>30</v>
      </c>
      <c r="E33" s="32">
        <v>1045</v>
      </c>
      <c r="F33" s="32">
        <v>29</v>
      </c>
      <c r="G33" s="32">
        <v>2008</v>
      </c>
      <c r="H33" s="32">
        <v>0</v>
      </c>
      <c r="I33" s="32">
        <v>0</v>
      </c>
      <c r="J33" s="32">
        <v>0</v>
      </c>
      <c r="K33" s="32">
        <v>0</v>
      </c>
      <c r="L33" s="32">
        <v>1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53">
        <v>0</v>
      </c>
    </row>
    <row r="34" spans="4:18" x14ac:dyDescent="0.5">
      <c r="D34" s="52" t="s">
        <v>31</v>
      </c>
      <c r="E34" s="32">
        <v>1078</v>
      </c>
      <c r="F34" s="32">
        <v>30</v>
      </c>
      <c r="G34" s="32">
        <v>2008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1</v>
      </c>
      <c r="N34" s="32">
        <v>0</v>
      </c>
      <c r="O34" s="32">
        <v>0</v>
      </c>
      <c r="P34" s="32">
        <v>0</v>
      </c>
      <c r="Q34" s="32">
        <v>0</v>
      </c>
      <c r="R34" s="53">
        <v>0</v>
      </c>
    </row>
    <row r="35" spans="4:18" x14ac:dyDescent="0.5">
      <c r="D35" s="52" t="s">
        <v>32</v>
      </c>
      <c r="E35" s="32">
        <v>1185</v>
      </c>
      <c r="F35" s="32">
        <v>31</v>
      </c>
      <c r="G35" s="32">
        <v>2008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1</v>
      </c>
      <c r="O35" s="32">
        <v>0</v>
      </c>
      <c r="P35" s="32">
        <v>0</v>
      </c>
      <c r="Q35" s="32">
        <v>0</v>
      </c>
      <c r="R35" s="53">
        <v>0</v>
      </c>
    </row>
    <row r="36" spans="4:18" x14ac:dyDescent="0.5">
      <c r="D36" s="52" t="s">
        <v>33</v>
      </c>
      <c r="E36" s="32">
        <v>1082</v>
      </c>
      <c r="F36" s="32">
        <v>32</v>
      </c>
      <c r="G36" s="32">
        <v>2008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1</v>
      </c>
      <c r="P36" s="32">
        <v>0</v>
      </c>
      <c r="Q36" s="32">
        <v>0</v>
      </c>
      <c r="R36" s="53">
        <v>0</v>
      </c>
    </row>
    <row r="37" spans="4:18" x14ac:dyDescent="0.5">
      <c r="D37" s="52" t="s">
        <v>34</v>
      </c>
      <c r="E37" s="32">
        <v>1132</v>
      </c>
      <c r="F37" s="32">
        <v>33</v>
      </c>
      <c r="G37" s="32">
        <v>2008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1</v>
      </c>
      <c r="Q37" s="32">
        <v>0</v>
      </c>
      <c r="R37" s="53">
        <v>0</v>
      </c>
    </row>
    <row r="38" spans="4:18" x14ac:dyDescent="0.5">
      <c r="D38" s="52" t="s">
        <v>35</v>
      </c>
      <c r="E38" s="32">
        <v>1045</v>
      </c>
      <c r="F38" s="32">
        <v>34</v>
      </c>
      <c r="G38" s="32">
        <v>2008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1</v>
      </c>
      <c r="R38" s="53">
        <v>0</v>
      </c>
    </row>
    <row r="39" spans="4:18" x14ac:dyDescent="0.5">
      <c r="D39" s="52" t="s">
        <v>36</v>
      </c>
      <c r="E39" s="32">
        <v>1100</v>
      </c>
      <c r="F39" s="32">
        <v>35</v>
      </c>
      <c r="G39" s="32">
        <v>2008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53">
        <v>1</v>
      </c>
    </row>
    <row r="40" spans="4:18" x14ac:dyDescent="0.5">
      <c r="D40" s="52" t="s">
        <v>37</v>
      </c>
      <c r="E40" s="32">
        <v>1067</v>
      </c>
      <c r="F40" s="32">
        <v>36</v>
      </c>
      <c r="G40" s="32">
        <v>2008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53">
        <v>0</v>
      </c>
    </row>
    <row r="41" spans="4:18" x14ac:dyDescent="0.5">
      <c r="D41" s="52" t="s">
        <v>38</v>
      </c>
      <c r="E41" s="32">
        <v>1063</v>
      </c>
      <c r="F41" s="32">
        <v>37</v>
      </c>
      <c r="G41" s="32">
        <v>2008</v>
      </c>
      <c r="H41" s="32">
        <v>1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53">
        <v>0</v>
      </c>
    </row>
    <row r="42" spans="4:18" x14ac:dyDescent="0.5">
      <c r="D42" s="52" t="s">
        <v>39</v>
      </c>
      <c r="E42" s="32">
        <v>1221</v>
      </c>
      <c r="F42" s="32">
        <v>38</v>
      </c>
      <c r="G42" s="32">
        <v>2008</v>
      </c>
      <c r="H42" s="32">
        <v>0</v>
      </c>
      <c r="I42" s="32">
        <v>1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53">
        <v>0</v>
      </c>
    </row>
    <row r="43" spans="4:18" x14ac:dyDescent="0.5">
      <c r="D43" s="52" t="s">
        <v>40</v>
      </c>
      <c r="E43" s="32">
        <v>1964</v>
      </c>
      <c r="F43" s="32">
        <v>39</v>
      </c>
      <c r="G43" s="32">
        <v>2008</v>
      </c>
      <c r="H43" s="32">
        <v>0</v>
      </c>
      <c r="I43" s="32">
        <v>0</v>
      </c>
      <c r="J43" s="32">
        <v>1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53">
        <v>0</v>
      </c>
    </row>
    <row r="44" spans="4:18" x14ac:dyDescent="0.5">
      <c r="D44" s="52" t="s">
        <v>41</v>
      </c>
      <c r="E44" s="32">
        <v>3125</v>
      </c>
      <c r="F44" s="32">
        <v>40</v>
      </c>
      <c r="G44" s="32">
        <v>2008</v>
      </c>
      <c r="H44" s="32">
        <v>0</v>
      </c>
      <c r="I44" s="32">
        <v>0</v>
      </c>
      <c r="J44" s="32">
        <v>0</v>
      </c>
      <c r="K44" s="32">
        <v>1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53">
        <v>0</v>
      </c>
    </row>
    <row r="45" spans="4:18" x14ac:dyDescent="0.5">
      <c r="D45" s="52" t="s">
        <v>42</v>
      </c>
      <c r="E45" s="32">
        <v>1034</v>
      </c>
      <c r="F45" s="32">
        <v>41</v>
      </c>
      <c r="G45" s="32">
        <v>2009</v>
      </c>
      <c r="H45" s="32">
        <v>0</v>
      </c>
      <c r="I45" s="32">
        <v>0</v>
      </c>
      <c r="J45" s="32">
        <v>0</v>
      </c>
      <c r="K45" s="32">
        <v>0</v>
      </c>
      <c r="L45" s="32">
        <v>1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53">
        <v>0</v>
      </c>
    </row>
    <row r="46" spans="4:18" x14ac:dyDescent="0.5">
      <c r="D46" s="52" t="s">
        <v>43</v>
      </c>
      <c r="E46" s="32">
        <v>1012</v>
      </c>
      <c r="F46" s="32">
        <v>42</v>
      </c>
      <c r="G46" s="32">
        <v>2009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1</v>
      </c>
      <c r="N46" s="32">
        <v>0</v>
      </c>
      <c r="O46" s="32">
        <v>0</v>
      </c>
      <c r="P46" s="32">
        <v>0</v>
      </c>
      <c r="Q46" s="32">
        <v>0</v>
      </c>
      <c r="R46" s="53">
        <v>0</v>
      </c>
    </row>
    <row r="47" spans="4:18" x14ac:dyDescent="0.5">
      <c r="D47" s="52" t="s">
        <v>44</v>
      </c>
      <c r="E47" s="32">
        <v>1099</v>
      </c>
      <c r="F47" s="32">
        <v>43</v>
      </c>
      <c r="G47" s="32">
        <v>2009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1</v>
      </c>
      <c r="O47" s="32">
        <v>0</v>
      </c>
      <c r="P47" s="32">
        <v>0</v>
      </c>
      <c r="Q47" s="32">
        <v>0</v>
      </c>
      <c r="R47" s="53">
        <v>0</v>
      </c>
    </row>
    <row r="48" spans="4:18" x14ac:dyDescent="0.5">
      <c r="D48" s="52" t="s">
        <v>45</v>
      </c>
      <c r="E48" s="32">
        <v>1089</v>
      </c>
      <c r="F48" s="32">
        <v>44</v>
      </c>
      <c r="G48" s="32">
        <v>2009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1</v>
      </c>
      <c r="P48" s="32">
        <v>0</v>
      </c>
      <c r="Q48" s="32">
        <v>0</v>
      </c>
      <c r="R48" s="53">
        <v>0</v>
      </c>
    </row>
    <row r="49" spans="4:18" x14ac:dyDescent="0.5">
      <c r="D49" s="52" t="s">
        <v>46</v>
      </c>
      <c r="E49" s="32">
        <v>1068</v>
      </c>
      <c r="F49" s="32">
        <v>45</v>
      </c>
      <c r="G49" s="32">
        <v>2009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1</v>
      </c>
      <c r="Q49" s="32">
        <v>0</v>
      </c>
      <c r="R49" s="53">
        <v>0</v>
      </c>
    </row>
    <row r="50" spans="4:18" x14ac:dyDescent="0.5">
      <c r="D50" s="52" t="s">
        <v>47</v>
      </c>
      <c r="E50" s="32">
        <v>1025</v>
      </c>
      <c r="F50" s="32">
        <v>46</v>
      </c>
      <c r="G50" s="32">
        <v>2009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1</v>
      </c>
      <c r="R50" s="53">
        <v>0</v>
      </c>
    </row>
    <row r="51" spans="4:18" x14ac:dyDescent="0.5">
      <c r="D51" s="52" t="s">
        <v>48</v>
      </c>
      <c r="E51" s="32">
        <v>1062</v>
      </c>
      <c r="F51" s="32">
        <v>47</v>
      </c>
      <c r="G51" s="32">
        <v>2009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53">
        <v>1</v>
      </c>
    </row>
    <row r="52" spans="4:18" x14ac:dyDescent="0.5">
      <c r="D52" s="52" t="s">
        <v>49</v>
      </c>
      <c r="E52" s="32">
        <v>1011</v>
      </c>
      <c r="F52" s="32">
        <v>48</v>
      </c>
      <c r="G52" s="32">
        <v>2009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53">
        <v>0</v>
      </c>
    </row>
    <row r="53" spans="4:18" x14ac:dyDescent="0.5">
      <c r="D53" s="52" t="s">
        <v>50</v>
      </c>
      <c r="E53" s="32">
        <v>1067</v>
      </c>
      <c r="F53" s="32">
        <v>49</v>
      </c>
      <c r="G53" s="32">
        <v>2009</v>
      </c>
      <c r="H53" s="32">
        <v>1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53">
        <v>0</v>
      </c>
    </row>
    <row r="54" spans="4:18" x14ac:dyDescent="0.5">
      <c r="D54" s="52" t="s">
        <v>51</v>
      </c>
      <c r="E54" s="32">
        <v>1200</v>
      </c>
      <c r="F54" s="32">
        <v>50</v>
      </c>
      <c r="G54" s="32">
        <v>2009</v>
      </c>
      <c r="H54" s="32">
        <v>0</v>
      </c>
      <c r="I54" s="32">
        <v>1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53">
        <v>0</v>
      </c>
    </row>
    <row r="55" spans="4:18" x14ac:dyDescent="0.5">
      <c r="D55" s="52" t="s">
        <v>52</v>
      </c>
      <c r="E55" s="32">
        <v>1850</v>
      </c>
      <c r="F55" s="32">
        <v>51</v>
      </c>
      <c r="G55" s="32">
        <v>2009</v>
      </c>
      <c r="H55" s="32">
        <v>0</v>
      </c>
      <c r="I55" s="32">
        <v>0</v>
      </c>
      <c r="J55" s="32">
        <v>1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53">
        <v>0</v>
      </c>
    </row>
    <row r="56" spans="4:18" x14ac:dyDescent="0.5">
      <c r="D56" s="52" t="s">
        <v>53</v>
      </c>
      <c r="E56" s="32">
        <v>3013</v>
      </c>
      <c r="F56" s="32">
        <v>52</v>
      </c>
      <c r="G56" s="32">
        <v>2009</v>
      </c>
      <c r="H56" s="32">
        <v>0</v>
      </c>
      <c r="I56" s="32">
        <v>0</v>
      </c>
      <c r="J56" s="32">
        <v>0</v>
      </c>
      <c r="K56" s="32">
        <v>1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53">
        <v>0</v>
      </c>
    </row>
    <row r="57" spans="4:18" x14ac:dyDescent="0.5">
      <c r="D57" s="52" t="s">
        <v>54</v>
      </c>
      <c r="E57" s="32">
        <v>958</v>
      </c>
      <c r="F57" s="32">
        <v>53</v>
      </c>
      <c r="G57" s="32">
        <v>2010</v>
      </c>
      <c r="H57" s="32">
        <v>0</v>
      </c>
      <c r="I57" s="32">
        <v>0</v>
      </c>
      <c r="J57" s="32">
        <v>0</v>
      </c>
      <c r="K57" s="32">
        <v>0</v>
      </c>
      <c r="L57" s="32">
        <v>1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53">
        <v>0</v>
      </c>
    </row>
    <row r="58" spans="4:18" x14ac:dyDescent="0.5">
      <c r="D58" s="52" t="s">
        <v>55</v>
      </c>
      <c r="E58" s="32">
        <v>1005</v>
      </c>
      <c r="F58" s="32">
        <v>54</v>
      </c>
      <c r="G58" s="32">
        <v>2010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1</v>
      </c>
      <c r="N58" s="32">
        <v>0</v>
      </c>
      <c r="O58" s="32">
        <v>0</v>
      </c>
      <c r="P58" s="32">
        <v>0</v>
      </c>
      <c r="Q58" s="32">
        <v>0</v>
      </c>
      <c r="R58" s="53">
        <v>0</v>
      </c>
    </row>
    <row r="59" spans="4:18" x14ac:dyDescent="0.5">
      <c r="D59" s="52" t="s">
        <v>56</v>
      </c>
      <c r="E59" s="32">
        <v>1161</v>
      </c>
      <c r="F59" s="32">
        <v>55</v>
      </c>
      <c r="G59" s="32">
        <v>2010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1</v>
      </c>
      <c r="O59" s="32">
        <v>0</v>
      </c>
      <c r="P59" s="32">
        <v>0</v>
      </c>
      <c r="Q59" s="32">
        <v>0</v>
      </c>
      <c r="R59" s="53">
        <v>0</v>
      </c>
    </row>
    <row r="60" spans="4:18" x14ac:dyDescent="0.5">
      <c r="D60" s="52" t="s">
        <v>57</v>
      </c>
      <c r="E60" s="32">
        <v>1065</v>
      </c>
      <c r="F60" s="32">
        <v>56</v>
      </c>
      <c r="G60" s="32">
        <v>2010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1</v>
      </c>
      <c r="P60" s="32">
        <v>0</v>
      </c>
      <c r="Q60" s="32">
        <v>0</v>
      </c>
      <c r="R60" s="53">
        <v>0</v>
      </c>
    </row>
    <row r="61" spans="4:18" x14ac:dyDescent="0.5">
      <c r="D61" s="52" t="s">
        <v>58</v>
      </c>
      <c r="E61" s="32">
        <v>1036</v>
      </c>
      <c r="F61" s="32">
        <v>57</v>
      </c>
      <c r="G61" s="32">
        <v>2010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1</v>
      </c>
      <c r="Q61" s="32">
        <v>0</v>
      </c>
      <c r="R61" s="53">
        <v>0</v>
      </c>
    </row>
    <row r="62" spans="4:18" x14ac:dyDescent="0.5">
      <c r="D62" s="52" t="s">
        <v>59</v>
      </c>
      <c r="E62" s="32">
        <v>1030</v>
      </c>
      <c r="F62" s="32">
        <v>58</v>
      </c>
      <c r="G62" s="32">
        <v>2010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1</v>
      </c>
      <c r="R62" s="53">
        <v>0</v>
      </c>
    </row>
    <row r="63" spans="4:18" x14ac:dyDescent="0.5">
      <c r="D63" s="52" t="s">
        <v>60</v>
      </c>
      <c r="E63" s="32">
        <v>1077</v>
      </c>
      <c r="F63" s="32">
        <v>59</v>
      </c>
      <c r="G63" s="32">
        <v>2010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53">
        <v>1</v>
      </c>
    </row>
    <row r="64" spans="4:18" x14ac:dyDescent="0.5">
      <c r="D64" s="52" t="s">
        <v>61</v>
      </c>
      <c r="E64" s="32">
        <v>1046</v>
      </c>
      <c r="F64" s="32">
        <v>60</v>
      </c>
      <c r="G64" s="32">
        <v>2010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53">
        <v>0</v>
      </c>
    </row>
    <row r="65" spans="4:18" x14ac:dyDescent="0.5">
      <c r="D65" s="52" t="s">
        <v>62</v>
      </c>
      <c r="E65" s="32">
        <v>1080</v>
      </c>
      <c r="F65" s="32">
        <v>61</v>
      </c>
      <c r="G65" s="32">
        <v>2010</v>
      </c>
      <c r="H65" s="32">
        <v>1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53">
        <v>0</v>
      </c>
    </row>
    <row r="66" spans="4:18" x14ac:dyDescent="0.5">
      <c r="D66" s="52" t="s">
        <v>63</v>
      </c>
      <c r="E66" s="32">
        <v>1262</v>
      </c>
      <c r="F66" s="32">
        <v>62</v>
      </c>
      <c r="G66" s="32">
        <v>2010</v>
      </c>
      <c r="H66" s="32">
        <v>0</v>
      </c>
      <c r="I66" s="32">
        <v>1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53">
        <v>0</v>
      </c>
    </row>
    <row r="67" spans="4:18" x14ac:dyDescent="0.5">
      <c r="D67" s="52" t="s">
        <v>64</v>
      </c>
      <c r="E67" s="32">
        <v>2003</v>
      </c>
      <c r="F67" s="32">
        <v>63</v>
      </c>
      <c r="G67" s="32">
        <v>2010</v>
      </c>
      <c r="H67" s="32">
        <v>0</v>
      </c>
      <c r="I67" s="32">
        <v>0</v>
      </c>
      <c r="J67" s="32">
        <v>1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53">
        <v>0</v>
      </c>
    </row>
    <row r="68" spans="4:18" x14ac:dyDescent="0.5">
      <c r="D68" s="52" t="s">
        <v>65</v>
      </c>
      <c r="E68" s="32">
        <v>3082</v>
      </c>
      <c r="F68" s="32">
        <v>64</v>
      </c>
      <c r="G68" s="32">
        <v>2010</v>
      </c>
      <c r="H68" s="32">
        <v>0</v>
      </c>
      <c r="I68" s="32">
        <v>0</v>
      </c>
      <c r="J68" s="32">
        <v>0</v>
      </c>
      <c r="K68" s="32">
        <v>1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53">
        <v>0</v>
      </c>
    </row>
    <row r="69" spans="4:18" x14ac:dyDescent="0.5">
      <c r="D69" s="52" t="s">
        <v>66</v>
      </c>
      <c r="E69" s="32">
        <v>972</v>
      </c>
      <c r="F69" s="32">
        <v>65</v>
      </c>
      <c r="G69" s="32">
        <v>2011</v>
      </c>
      <c r="H69" s="32">
        <v>0</v>
      </c>
      <c r="I69" s="32">
        <v>0</v>
      </c>
      <c r="J69" s="32">
        <v>0</v>
      </c>
      <c r="K69" s="32">
        <v>0</v>
      </c>
      <c r="L69" s="32">
        <v>1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53">
        <v>0</v>
      </c>
    </row>
    <row r="70" spans="4:18" x14ac:dyDescent="0.5">
      <c r="D70" s="52" t="s">
        <v>67</v>
      </c>
      <c r="E70" s="32">
        <v>1030</v>
      </c>
      <c r="F70" s="32">
        <v>66</v>
      </c>
      <c r="G70" s="32">
        <v>2011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1</v>
      </c>
      <c r="N70" s="32">
        <v>0</v>
      </c>
      <c r="O70" s="32">
        <v>0</v>
      </c>
      <c r="P70" s="32">
        <v>0</v>
      </c>
      <c r="Q70" s="32">
        <v>0</v>
      </c>
      <c r="R70" s="53">
        <v>0</v>
      </c>
    </row>
    <row r="71" spans="4:18" x14ac:dyDescent="0.5">
      <c r="D71" s="52" t="s">
        <v>68</v>
      </c>
      <c r="E71" s="32">
        <v>1201</v>
      </c>
      <c r="F71" s="32">
        <v>67</v>
      </c>
      <c r="G71" s="32">
        <v>2011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1</v>
      </c>
      <c r="O71" s="32">
        <v>0</v>
      </c>
      <c r="P71" s="32">
        <v>0</v>
      </c>
      <c r="Q71" s="32">
        <v>0</v>
      </c>
      <c r="R71" s="53">
        <v>0</v>
      </c>
    </row>
    <row r="72" spans="4:18" x14ac:dyDescent="0.5">
      <c r="D72" s="52" t="s">
        <v>69</v>
      </c>
      <c r="E72" s="32">
        <v>1192</v>
      </c>
      <c r="F72" s="32">
        <v>68</v>
      </c>
      <c r="G72" s="32">
        <v>2011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1</v>
      </c>
      <c r="P72" s="32">
        <v>0</v>
      </c>
      <c r="Q72" s="32">
        <v>0</v>
      </c>
      <c r="R72" s="53">
        <v>0</v>
      </c>
    </row>
    <row r="73" spans="4:18" x14ac:dyDescent="0.5">
      <c r="D73" s="52" t="s">
        <v>70</v>
      </c>
      <c r="E73" s="32">
        <v>1073</v>
      </c>
      <c r="F73" s="32">
        <v>69</v>
      </c>
      <c r="G73" s="32">
        <v>2011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1</v>
      </c>
      <c r="Q73" s="32">
        <v>0</v>
      </c>
      <c r="R73" s="53">
        <v>0</v>
      </c>
    </row>
    <row r="74" spans="4:18" x14ac:dyDescent="0.5">
      <c r="D74" s="52" t="s">
        <v>71</v>
      </c>
      <c r="E74" s="32">
        <v>1069</v>
      </c>
      <c r="F74" s="32">
        <v>70</v>
      </c>
      <c r="G74" s="32">
        <v>2011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1</v>
      </c>
      <c r="R74" s="53">
        <v>0</v>
      </c>
    </row>
    <row r="75" spans="4:18" x14ac:dyDescent="0.5">
      <c r="D75" s="52" t="s">
        <v>72</v>
      </c>
      <c r="E75" s="32">
        <v>1089</v>
      </c>
      <c r="F75" s="32">
        <v>71</v>
      </c>
      <c r="G75" s="32">
        <v>2011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53">
        <v>1</v>
      </c>
    </row>
    <row r="76" spans="4:18" x14ac:dyDescent="0.5">
      <c r="D76" s="52" t="s">
        <v>73</v>
      </c>
      <c r="E76" s="32">
        <v>1074</v>
      </c>
      <c r="F76" s="32">
        <v>72</v>
      </c>
      <c r="G76" s="32">
        <v>2011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53">
        <v>0</v>
      </c>
    </row>
    <row r="77" spans="4:18" x14ac:dyDescent="0.5">
      <c r="D77" s="52" t="s">
        <v>74</v>
      </c>
      <c r="E77" s="32">
        <v>1151</v>
      </c>
      <c r="F77" s="32">
        <v>73</v>
      </c>
      <c r="G77" s="32">
        <v>2011</v>
      </c>
      <c r="H77" s="32">
        <v>1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53">
        <v>0</v>
      </c>
    </row>
    <row r="78" spans="4:18" x14ac:dyDescent="0.5">
      <c r="D78" s="52" t="s">
        <v>75</v>
      </c>
      <c r="E78" s="32">
        <v>1252</v>
      </c>
      <c r="F78" s="32">
        <v>74</v>
      </c>
      <c r="G78" s="32">
        <v>2011</v>
      </c>
      <c r="H78" s="32">
        <v>0</v>
      </c>
      <c r="I78" s="32">
        <v>1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53">
        <v>0</v>
      </c>
    </row>
    <row r="79" spans="4:18" x14ac:dyDescent="0.5">
      <c r="D79" s="52" t="s">
        <v>76</v>
      </c>
      <c r="E79" s="32">
        <v>1964</v>
      </c>
      <c r="F79" s="32">
        <v>75</v>
      </c>
      <c r="G79" s="32">
        <v>2011</v>
      </c>
      <c r="H79" s="32">
        <v>0</v>
      </c>
      <c r="I79" s="32">
        <v>0</v>
      </c>
      <c r="J79" s="32">
        <v>1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53">
        <v>0</v>
      </c>
    </row>
    <row r="80" spans="4:18" x14ac:dyDescent="0.5">
      <c r="D80" s="52" t="s">
        <v>77</v>
      </c>
      <c r="E80" s="32">
        <v>3052</v>
      </c>
      <c r="F80" s="32">
        <v>76</v>
      </c>
      <c r="G80" s="32">
        <v>2011</v>
      </c>
      <c r="H80" s="32">
        <v>0</v>
      </c>
      <c r="I80" s="32">
        <v>0</v>
      </c>
      <c r="J80" s="32">
        <v>0</v>
      </c>
      <c r="K80" s="32">
        <v>1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53">
        <v>0</v>
      </c>
    </row>
    <row r="81" spans="4:18" x14ac:dyDescent="0.5">
      <c r="D81" s="52" t="s">
        <v>78</v>
      </c>
      <c r="E81" s="32">
        <v>1072</v>
      </c>
      <c r="F81" s="32">
        <v>77</v>
      </c>
      <c r="G81" s="32">
        <v>2012</v>
      </c>
      <c r="H81" s="32">
        <v>0</v>
      </c>
      <c r="I81" s="32">
        <v>0</v>
      </c>
      <c r="J81" s="32">
        <v>0</v>
      </c>
      <c r="K81" s="32">
        <v>0</v>
      </c>
      <c r="L81" s="32">
        <v>1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53">
        <v>0</v>
      </c>
    </row>
    <row r="82" spans="4:18" x14ac:dyDescent="0.5">
      <c r="D82" s="52" t="s">
        <v>79</v>
      </c>
      <c r="E82" s="32">
        <v>1192</v>
      </c>
      <c r="F82" s="32">
        <v>78</v>
      </c>
      <c r="G82" s="32">
        <v>2012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1</v>
      </c>
      <c r="N82" s="32">
        <v>0</v>
      </c>
      <c r="O82" s="32">
        <v>0</v>
      </c>
      <c r="P82" s="32">
        <v>0</v>
      </c>
      <c r="Q82" s="32">
        <v>0</v>
      </c>
      <c r="R82" s="53">
        <v>0</v>
      </c>
    </row>
    <row r="83" spans="4:18" x14ac:dyDescent="0.5">
      <c r="D83" s="52" t="s">
        <v>80</v>
      </c>
      <c r="E83" s="32">
        <v>1270</v>
      </c>
      <c r="F83" s="32">
        <v>79</v>
      </c>
      <c r="G83" s="32">
        <v>2012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1</v>
      </c>
      <c r="O83" s="32">
        <v>0</v>
      </c>
      <c r="P83" s="32">
        <v>0</v>
      </c>
      <c r="Q83" s="32">
        <v>0</v>
      </c>
      <c r="R83" s="53">
        <v>0</v>
      </c>
    </row>
    <row r="84" spans="4:18" x14ac:dyDescent="0.5">
      <c r="D84" s="52" t="s">
        <v>81</v>
      </c>
      <c r="E84" s="32">
        <v>1156</v>
      </c>
      <c r="F84" s="32">
        <v>80</v>
      </c>
      <c r="G84" s="32">
        <v>2012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1</v>
      </c>
      <c r="P84" s="32">
        <v>0</v>
      </c>
      <c r="Q84" s="32">
        <v>0</v>
      </c>
      <c r="R84" s="53">
        <v>0</v>
      </c>
    </row>
    <row r="85" spans="4:18" x14ac:dyDescent="0.5">
      <c r="D85" s="52" t="s">
        <v>82</v>
      </c>
      <c r="E85" s="32">
        <v>1186</v>
      </c>
      <c r="F85" s="32">
        <v>81</v>
      </c>
      <c r="G85" s="32">
        <v>2012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1</v>
      </c>
      <c r="Q85" s="32">
        <v>0</v>
      </c>
      <c r="R85" s="53">
        <v>0</v>
      </c>
    </row>
    <row r="86" spans="4:18" x14ac:dyDescent="0.5">
      <c r="D86" s="52" t="s">
        <v>83</v>
      </c>
      <c r="E86" s="32">
        <v>1130</v>
      </c>
      <c r="F86" s="32">
        <v>82</v>
      </c>
      <c r="G86" s="32">
        <v>2012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1</v>
      </c>
      <c r="R86" s="53">
        <v>0</v>
      </c>
    </row>
    <row r="87" spans="4:18" x14ac:dyDescent="0.5">
      <c r="D87" s="52" t="s">
        <v>84</v>
      </c>
      <c r="E87" s="32">
        <v>1123</v>
      </c>
      <c r="F87" s="32">
        <v>83</v>
      </c>
      <c r="G87" s="32">
        <v>2012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53">
        <v>1</v>
      </c>
    </row>
    <row r="88" spans="4:18" x14ac:dyDescent="0.5">
      <c r="D88" s="52" t="s">
        <v>85</v>
      </c>
      <c r="E88" s="32">
        <v>1126</v>
      </c>
      <c r="F88" s="32">
        <v>84</v>
      </c>
      <c r="G88" s="32">
        <v>2012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53">
        <v>0</v>
      </c>
    </row>
    <row r="89" spans="4:18" x14ac:dyDescent="0.5">
      <c r="D89" s="52" t="s">
        <v>86</v>
      </c>
      <c r="E89" s="32">
        <v>1158</v>
      </c>
      <c r="F89" s="32">
        <v>85</v>
      </c>
      <c r="G89" s="32">
        <v>2012</v>
      </c>
      <c r="H89" s="32">
        <v>1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53">
        <v>0</v>
      </c>
    </row>
    <row r="90" spans="4:18" x14ac:dyDescent="0.5">
      <c r="D90" s="52" t="s">
        <v>87</v>
      </c>
      <c r="E90" s="32">
        <v>1275</v>
      </c>
      <c r="F90" s="32">
        <v>86</v>
      </c>
      <c r="G90" s="32">
        <v>2012</v>
      </c>
      <c r="H90" s="32">
        <v>0</v>
      </c>
      <c r="I90" s="32">
        <v>1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53">
        <v>0</v>
      </c>
    </row>
    <row r="91" spans="4:18" x14ac:dyDescent="0.5">
      <c r="D91" s="52" t="s">
        <v>88</v>
      </c>
      <c r="E91" s="32">
        <v>1945</v>
      </c>
      <c r="F91" s="32">
        <v>87</v>
      </c>
      <c r="G91" s="32">
        <v>2012</v>
      </c>
      <c r="H91" s="32">
        <v>0</v>
      </c>
      <c r="I91" s="32">
        <v>0</v>
      </c>
      <c r="J91" s="32">
        <v>1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53">
        <v>0</v>
      </c>
    </row>
    <row r="92" spans="4:18" x14ac:dyDescent="0.5">
      <c r="D92" s="52" t="s">
        <v>89</v>
      </c>
      <c r="E92" s="32">
        <v>2987</v>
      </c>
      <c r="F92" s="32">
        <v>88</v>
      </c>
      <c r="G92" s="32">
        <v>2012</v>
      </c>
      <c r="H92" s="32">
        <v>0</v>
      </c>
      <c r="I92" s="32">
        <v>0</v>
      </c>
      <c r="J92" s="32">
        <v>0</v>
      </c>
      <c r="K92" s="32">
        <v>1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53">
        <v>0</v>
      </c>
    </row>
    <row r="93" spans="4:18" x14ac:dyDescent="0.5">
      <c r="D93" s="52" t="s">
        <v>90</v>
      </c>
      <c r="E93" s="32">
        <v>1028</v>
      </c>
      <c r="F93" s="32">
        <v>89</v>
      </c>
      <c r="G93" s="32">
        <v>2013</v>
      </c>
      <c r="H93" s="32">
        <v>0</v>
      </c>
      <c r="I93" s="32">
        <v>0</v>
      </c>
      <c r="J93" s="32">
        <v>0</v>
      </c>
      <c r="K93" s="32">
        <v>0</v>
      </c>
      <c r="L93" s="32">
        <v>1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53">
        <v>0</v>
      </c>
    </row>
    <row r="94" spans="4:18" x14ac:dyDescent="0.5">
      <c r="D94" s="52" t="s">
        <v>91</v>
      </c>
      <c r="E94" s="32">
        <v>1078</v>
      </c>
      <c r="F94" s="32">
        <v>90</v>
      </c>
      <c r="G94" s="32">
        <v>2013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1</v>
      </c>
      <c r="N94" s="32">
        <v>0</v>
      </c>
      <c r="O94" s="32">
        <v>0</v>
      </c>
      <c r="P94" s="32">
        <v>0</v>
      </c>
      <c r="Q94" s="32">
        <v>0</v>
      </c>
      <c r="R94" s="53">
        <v>0</v>
      </c>
    </row>
    <row r="95" spans="4:18" x14ac:dyDescent="0.5">
      <c r="D95" s="52" t="s">
        <v>92</v>
      </c>
      <c r="E95" s="32">
        <v>1250</v>
      </c>
      <c r="F95" s="32">
        <v>91</v>
      </c>
      <c r="G95" s="32">
        <v>2013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1</v>
      </c>
      <c r="O95" s="32">
        <v>0</v>
      </c>
      <c r="P95" s="32">
        <v>0</v>
      </c>
      <c r="Q95" s="32">
        <v>0</v>
      </c>
      <c r="R95" s="53">
        <v>0</v>
      </c>
    </row>
    <row r="96" spans="4:18" x14ac:dyDescent="0.5">
      <c r="D96" s="52" t="s">
        <v>93</v>
      </c>
      <c r="E96" s="32">
        <v>1117</v>
      </c>
      <c r="F96" s="32">
        <v>92</v>
      </c>
      <c r="G96" s="32">
        <v>2013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1</v>
      </c>
      <c r="P96" s="32">
        <v>0</v>
      </c>
      <c r="Q96" s="32">
        <v>0</v>
      </c>
      <c r="R96" s="53">
        <v>0</v>
      </c>
    </row>
    <row r="97" spans="4:18" x14ac:dyDescent="0.5">
      <c r="D97" s="52" t="s">
        <v>94</v>
      </c>
      <c r="E97" s="32">
        <v>1126</v>
      </c>
      <c r="F97" s="32">
        <v>93</v>
      </c>
      <c r="G97" s="32">
        <v>2013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1</v>
      </c>
      <c r="Q97" s="32">
        <v>0</v>
      </c>
      <c r="R97" s="53">
        <v>0</v>
      </c>
    </row>
    <row r="98" spans="4:18" x14ac:dyDescent="0.5">
      <c r="D98" s="52" t="s">
        <v>95</v>
      </c>
      <c r="E98" s="32">
        <v>1066</v>
      </c>
      <c r="F98" s="32">
        <v>94</v>
      </c>
      <c r="G98" s="32">
        <v>2013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1</v>
      </c>
      <c r="R98" s="53">
        <v>0</v>
      </c>
    </row>
    <row r="99" spans="4:18" x14ac:dyDescent="0.5">
      <c r="D99" s="52" t="s">
        <v>96</v>
      </c>
      <c r="E99" s="32">
        <v>1116</v>
      </c>
      <c r="F99" s="32">
        <v>95</v>
      </c>
      <c r="G99" s="32">
        <v>2013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53">
        <v>1</v>
      </c>
    </row>
    <row r="100" spans="4:18" x14ac:dyDescent="0.5">
      <c r="D100" s="52" t="s">
        <v>97</v>
      </c>
      <c r="E100" s="32">
        <v>1155</v>
      </c>
      <c r="F100" s="32">
        <v>96</v>
      </c>
      <c r="G100" s="32">
        <v>2013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53">
        <v>0</v>
      </c>
    </row>
    <row r="101" spans="4:18" x14ac:dyDescent="0.5">
      <c r="D101" s="52" t="s">
        <v>98</v>
      </c>
      <c r="E101" s="32">
        <v>1172</v>
      </c>
      <c r="F101" s="32">
        <v>97</v>
      </c>
      <c r="G101" s="32">
        <v>2013</v>
      </c>
      <c r="H101" s="32">
        <v>1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53">
        <v>0</v>
      </c>
    </row>
    <row r="102" spans="4:18" x14ac:dyDescent="0.5">
      <c r="D102" s="52" t="s">
        <v>99</v>
      </c>
      <c r="E102" s="32">
        <v>1350</v>
      </c>
      <c r="F102" s="32">
        <v>98</v>
      </c>
      <c r="G102" s="32">
        <v>2013</v>
      </c>
      <c r="H102" s="32">
        <v>0</v>
      </c>
      <c r="I102" s="32">
        <v>1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53">
        <v>0</v>
      </c>
    </row>
    <row r="103" spans="4:18" x14ac:dyDescent="0.5">
      <c r="D103" s="52" t="s">
        <v>100</v>
      </c>
      <c r="E103" s="32">
        <v>2154</v>
      </c>
      <c r="F103" s="32">
        <v>99</v>
      </c>
      <c r="G103" s="32">
        <v>2013</v>
      </c>
      <c r="H103" s="32">
        <v>0</v>
      </c>
      <c r="I103" s="32">
        <v>0</v>
      </c>
      <c r="J103" s="32">
        <v>1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53">
        <v>0</v>
      </c>
    </row>
    <row r="104" spans="4:18" x14ac:dyDescent="0.5">
      <c r="D104" s="52" t="s">
        <v>101</v>
      </c>
      <c r="E104" s="32">
        <v>3295</v>
      </c>
      <c r="F104" s="32">
        <v>100</v>
      </c>
      <c r="G104" s="32">
        <v>2013</v>
      </c>
      <c r="H104" s="32">
        <v>0</v>
      </c>
      <c r="I104" s="32">
        <v>0</v>
      </c>
      <c r="J104" s="32">
        <v>0</v>
      </c>
      <c r="K104" s="32">
        <v>1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53">
        <v>0</v>
      </c>
    </row>
    <row r="105" spans="4:18" x14ac:dyDescent="0.5">
      <c r="D105" s="52" t="s">
        <v>103</v>
      </c>
      <c r="E105" s="32">
        <v>1019</v>
      </c>
      <c r="F105" s="32">
        <v>101</v>
      </c>
      <c r="G105" s="32">
        <v>2014</v>
      </c>
      <c r="H105" s="32">
        <v>0</v>
      </c>
      <c r="I105" s="32">
        <v>0</v>
      </c>
      <c r="J105" s="32">
        <v>0</v>
      </c>
      <c r="K105" s="32">
        <v>0</v>
      </c>
      <c r="L105" s="32">
        <v>1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53">
        <v>0</v>
      </c>
    </row>
    <row r="106" spans="4:18" x14ac:dyDescent="0.5">
      <c r="D106" s="52" t="s">
        <v>106</v>
      </c>
      <c r="E106" s="32">
        <v>1090</v>
      </c>
      <c r="F106" s="32">
        <v>102</v>
      </c>
      <c r="G106" s="32">
        <v>2014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1</v>
      </c>
      <c r="N106" s="32">
        <v>0</v>
      </c>
      <c r="O106" s="32">
        <v>0</v>
      </c>
      <c r="P106" s="32">
        <v>0</v>
      </c>
      <c r="Q106" s="32">
        <v>0</v>
      </c>
      <c r="R106" s="53">
        <v>0</v>
      </c>
    </row>
    <row r="107" spans="4:18" x14ac:dyDescent="0.5">
      <c r="D107" s="52" t="s">
        <v>107</v>
      </c>
      <c r="E107" s="32">
        <v>1220</v>
      </c>
      <c r="F107" s="32">
        <v>103</v>
      </c>
      <c r="G107" s="32">
        <v>2014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1</v>
      </c>
      <c r="O107" s="32">
        <v>0</v>
      </c>
      <c r="P107" s="32">
        <v>0</v>
      </c>
      <c r="Q107" s="32">
        <v>0</v>
      </c>
      <c r="R107" s="53">
        <v>0</v>
      </c>
    </row>
    <row r="108" spans="4:18" x14ac:dyDescent="0.5">
      <c r="D108" s="52" t="s">
        <v>108</v>
      </c>
      <c r="E108" s="32">
        <v>1202</v>
      </c>
      <c r="F108" s="32">
        <v>104</v>
      </c>
      <c r="G108" s="32">
        <v>2014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1</v>
      </c>
      <c r="P108" s="32">
        <v>0</v>
      </c>
      <c r="Q108" s="32">
        <v>0</v>
      </c>
      <c r="R108" s="53">
        <v>0</v>
      </c>
    </row>
    <row r="109" spans="4:18" x14ac:dyDescent="0.5">
      <c r="D109" s="52" t="s">
        <v>116</v>
      </c>
      <c r="E109" s="32">
        <v>1175</v>
      </c>
      <c r="F109" s="32">
        <v>105</v>
      </c>
      <c r="G109" s="32">
        <v>2014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1</v>
      </c>
      <c r="Q109" s="32">
        <v>0</v>
      </c>
      <c r="R109" s="53">
        <v>0</v>
      </c>
    </row>
    <row r="110" spans="4:18" x14ac:dyDescent="0.5">
      <c r="D110" s="52" t="s">
        <v>109</v>
      </c>
      <c r="E110" s="32">
        <v>1086</v>
      </c>
      <c r="F110" s="32">
        <v>106</v>
      </c>
      <c r="G110" s="32">
        <v>2014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1</v>
      </c>
      <c r="R110" s="53">
        <v>0</v>
      </c>
    </row>
    <row r="111" spans="4:18" x14ac:dyDescent="0.5">
      <c r="D111" s="52" t="s">
        <v>110</v>
      </c>
      <c r="E111" s="32">
        <v>1184</v>
      </c>
      <c r="F111" s="32">
        <v>107</v>
      </c>
      <c r="G111" s="32">
        <v>2014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53">
        <v>1</v>
      </c>
    </row>
    <row r="112" spans="4:18" x14ac:dyDescent="0.5">
      <c r="D112" s="52" t="s">
        <v>111</v>
      </c>
      <c r="E112" s="32">
        <v>1187</v>
      </c>
      <c r="F112" s="32">
        <v>108</v>
      </c>
      <c r="G112" s="32">
        <v>2014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53">
        <v>0</v>
      </c>
    </row>
    <row r="113" spans="4:18" x14ac:dyDescent="0.5">
      <c r="D113" s="52" t="s">
        <v>112</v>
      </c>
      <c r="E113" s="32">
        <v>1252</v>
      </c>
      <c r="F113" s="32">
        <v>109</v>
      </c>
      <c r="G113" s="32">
        <v>2014</v>
      </c>
      <c r="H113" s="32">
        <v>1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53">
        <v>0</v>
      </c>
    </row>
    <row r="114" spans="4:18" x14ac:dyDescent="0.5">
      <c r="D114" s="52" t="s">
        <v>113</v>
      </c>
      <c r="E114" s="32">
        <v>1356</v>
      </c>
      <c r="F114" s="32">
        <v>110</v>
      </c>
      <c r="G114" s="32">
        <v>2014</v>
      </c>
      <c r="H114" s="32">
        <v>0</v>
      </c>
      <c r="I114" s="32">
        <v>1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53">
        <v>0</v>
      </c>
    </row>
    <row r="115" spans="4:18" x14ac:dyDescent="0.5">
      <c r="D115" s="52" t="s">
        <v>114</v>
      </c>
      <c r="E115" s="32">
        <v>2137</v>
      </c>
      <c r="F115" s="32">
        <v>111</v>
      </c>
      <c r="G115" s="32">
        <v>2014</v>
      </c>
      <c r="H115" s="32">
        <v>0</v>
      </c>
      <c r="I115" s="32">
        <v>0</v>
      </c>
      <c r="J115" s="32">
        <v>1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53">
        <v>0</v>
      </c>
    </row>
    <row r="116" spans="4:18" x14ac:dyDescent="0.5">
      <c r="D116" s="52" t="s">
        <v>115</v>
      </c>
      <c r="E116" s="32">
        <v>3501</v>
      </c>
      <c r="F116" s="32">
        <v>112</v>
      </c>
      <c r="G116" s="32">
        <v>2014</v>
      </c>
      <c r="H116" s="32">
        <v>0</v>
      </c>
      <c r="I116" s="32">
        <v>0</v>
      </c>
      <c r="J116" s="32">
        <v>0</v>
      </c>
      <c r="K116" s="32">
        <v>1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53">
        <v>0</v>
      </c>
    </row>
    <row r="117" spans="4:18" x14ac:dyDescent="0.5">
      <c r="D117" s="52" t="s">
        <v>117</v>
      </c>
      <c r="E117" s="32">
        <v>1126</v>
      </c>
      <c r="F117" s="32">
        <v>113</v>
      </c>
      <c r="G117" s="32">
        <v>2015</v>
      </c>
      <c r="H117" s="32">
        <v>0</v>
      </c>
      <c r="I117" s="32">
        <v>0</v>
      </c>
      <c r="J117" s="32">
        <v>0</v>
      </c>
      <c r="K117" s="32">
        <v>0</v>
      </c>
      <c r="L117" s="32">
        <v>1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53">
        <v>0</v>
      </c>
    </row>
    <row r="118" spans="4:18" x14ac:dyDescent="0.5">
      <c r="D118" s="52" t="s">
        <v>118</v>
      </c>
      <c r="E118" s="32">
        <v>1155</v>
      </c>
      <c r="F118" s="32">
        <v>114</v>
      </c>
      <c r="G118" s="32">
        <v>2015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1</v>
      </c>
      <c r="N118" s="32">
        <v>0</v>
      </c>
      <c r="O118" s="32">
        <v>0</v>
      </c>
      <c r="P118" s="32">
        <v>0</v>
      </c>
      <c r="Q118" s="32">
        <v>0</v>
      </c>
      <c r="R118" s="53">
        <v>0</v>
      </c>
    </row>
    <row r="119" spans="4:18" x14ac:dyDescent="0.5">
      <c r="D119" s="52" t="s">
        <v>119</v>
      </c>
      <c r="E119" s="32">
        <v>1318</v>
      </c>
      <c r="F119" s="32">
        <v>115</v>
      </c>
      <c r="G119" s="32">
        <v>2015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1</v>
      </c>
      <c r="O119" s="32">
        <v>0</v>
      </c>
      <c r="P119" s="32">
        <v>0</v>
      </c>
      <c r="Q119" s="32">
        <v>0</v>
      </c>
      <c r="R119" s="53">
        <v>0</v>
      </c>
    </row>
    <row r="120" spans="4:18" x14ac:dyDescent="0.5">
      <c r="D120" s="52" t="s">
        <v>120</v>
      </c>
      <c r="E120" s="32">
        <v>1219</v>
      </c>
      <c r="F120" s="32">
        <v>116</v>
      </c>
      <c r="G120" s="32">
        <v>2015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1</v>
      </c>
      <c r="P120" s="32">
        <v>0</v>
      </c>
      <c r="Q120" s="32">
        <v>0</v>
      </c>
      <c r="R120" s="53">
        <v>0</v>
      </c>
    </row>
    <row r="121" spans="4:18" x14ac:dyDescent="0.5">
      <c r="D121" s="52" t="s">
        <v>121</v>
      </c>
      <c r="E121" s="32">
        <v>1230</v>
      </c>
      <c r="F121" s="32">
        <v>117</v>
      </c>
      <c r="G121" s="32">
        <v>2015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1</v>
      </c>
      <c r="Q121" s="32">
        <v>0</v>
      </c>
      <c r="R121" s="53">
        <v>0</v>
      </c>
    </row>
    <row r="122" spans="4:18" x14ac:dyDescent="0.5">
      <c r="D122" s="52" t="s">
        <v>122</v>
      </c>
      <c r="E122" s="32">
        <v>1151</v>
      </c>
      <c r="F122" s="32">
        <v>118</v>
      </c>
      <c r="G122" s="32">
        <v>2015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1</v>
      </c>
      <c r="R122" s="53">
        <v>0</v>
      </c>
    </row>
    <row r="123" spans="4:18" x14ac:dyDescent="0.5">
      <c r="D123" s="52" t="s">
        <v>123</v>
      </c>
      <c r="E123" s="32">
        <v>1187</v>
      </c>
      <c r="F123" s="32">
        <v>119</v>
      </c>
      <c r="G123" s="32">
        <v>2015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53">
        <v>1</v>
      </c>
    </row>
    <row r="124" spans="4:18" x14ac:dyDescent="0.5">
      <c r="D124" s="52" t="s">
        <v>124</v>
      </c>
      <c r="E124" s="32">
        <v>1193</v>
      </c>
      <c r="F124" s="32">
        <v>120</v>
      </c>
      <c r="G124" s="32">
        <v>2015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53">
        <v>0</v>
      </c>
    </row>
    <row r="125" spans="4:18" x14ac:dyDescent="0.5">
      <c r="D125" s="52" t="s">
        <v>125</v>
      </c>
      <c r="E125" s="32">
        <v>1278</v>
      </c>
      <c r="F125" s="32">
        <v>121</v>
      </c>
      <c r="G125" s="32">
        <v>2015</v>
      </c>
      <c r="H125" s="32">
        <v>1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53">
        <v>0</v>
      </c>
    </row>
    <row r="126" spans="4:18" x14ac:dyDescent="0.5">
      <c r="D126" s="52" t="s">
        <v>126</v>
      </c>
      <c r="E126" s="32">
        <v>1427</v>
      </c>
      <c r="F126" s="32">
        <v>122</v>
      </c>
      <c r="G126" s="32">
        <v>2015</v>
      </c>
      <c r="H126" s="32">
        <v>0</v>
      </c>
      <c r="I126" s="32">
        <v>1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53">
        <v>0</v>
      </c>
    </row>
    <row r="127" spans="4:18" x14ac:dyDescent="0.5">
      <c r="D127" s="52" t="s">
        <v>127</v>
      </c>
      <c r="E127" s="32">
        <v>2162</v>
      </c>
      <c r="F127" s="32">
        <v>123</v>
      </c>
      <c r="G127" s="32">
        <v>2015</v>
      </c>
      <c r="H127" s="32">
        <v>0</v>
      </c>
      <c r="I127" s="32">
        <v>0</v>
      </c>
      <c r="J127" s="32">
        <v>1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53">
        <v>0</v>
      </c>
    </row>
    <row r="128" spans="4:18" x14ac:dyDescent="0.5">
      <c r="D128" s="52" t="s">
        <v>128</v>
      </c>
      <c r="E128" s="32">
        <v>3563</v>
      </c>
      <c r="F128" s="32">
        <v>124</v>
      </c>
      <c r="G128" s="32">
        <v>2015</v>
      </c>
      <c r="H128" s="32">
        <v>0</v>
      </c>
      <c r="I128" s="32">
        <v>0</v>
      </c>
      <c r="J128" s="32">
        <v>0</v>
      </c>
      <c r="K128" s="32">
        <v>1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53">
        <v>0</v>
      </c>
    </row>
    <row r="129" spans="4:18" x14ac:dyDescent="0.5">
      <c r="D129" s="52" t="s">
        <v>129</v>
      </c>
      <c r="E129" s="32">
        <v>1188</v>
      </c>
      <c r="F129" s="32">
        <v>125</v>
      </c>
      <c r="G129" s="32">
        <v>2016</v>
      </c>
      <c r="H129" s="32">
        <v>0</v>
      </c>
      <c r="I129" s="32">
        <v>0</v>
      </c>
      <c r="J129" s="32">
        <v>0</v>
      </c>
      <c r="K129" s="32">
        <v>0</v>
      </c>
      <c r="L129" s="32">
        <v>1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53">
        <v>0</v>
      </c>
    </row>
    <row r="130" spans="4:18" x14ac:dyDescent="0.5">
      <c r="D130" s="52" t="s">
        <v>130</v>
      </c>
      <c r="E130" s="32">
        <v>1217</v>
      </c>
      <c r="F130" s="32">
        <v>126</v>
      </c>
      <c r="G130" s="32">
        <v>2016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1</v>
      </c>
      <c r="N130" s="32">
        <v>0</v>
      </c>
      <c r="O130" s="32">
        <v>0</v>
      </c>
      <c r="P130" s="32">
        <v>0</v>
      </c>
      <c r="Q130" s="32">
        <v>0</v>
      </c>
      <c r="R130" s="53">
        <v>0</v>
      </c>
    </row>
    <row r="131" spans="4:18" x14ac:dyDescent="0.5">
      <c r="D131" s="52" t="s">
        <v>131</v>
      </c>
      <c r="E131" s="32">
        <v>1370</v>
      </c>
      <c r="F131" s="32">
        <v>127</v>
      </c>
      <c r="G131" s="32">
        <v>2016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1</v>
      </c>
      <c r="O131" s="32">
        <v>0</v>
      </c>
      <c r="P131" s="32">
        <v>0</v>
      </c>
      <c r="Q131" s="32">
        <v>0</v>
      </c>
      <c r="R131" s="53">
        <v>0</v>
      </c>
    </row>
    <row r="132" spans="4:18" x14ac:dyDescent="0.5">
      <c r="D132" s="52" t="s">
        <v>132</v>
      </c>
      <c r="E132" s="32">
        <v>1246</v>
      </c>
      <c r="F132" s="32">
        <v>128</v>
      </c>
      <c r="G132" s="32">
        <v>2016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1</v>
      </c>
      <c r="P132" s="32">
        <v>0</v>
      </c>
      <c r="Q132" s="32">
        <v>0</v>
      </c>
      <c r="R132" s="53">
        <v>0</v>
      </c>
    </row>
    <row r="133" spans="4:18" x14ac:dyDescent="0.5">
      <c r="D133" s="52" t="s">
        <v>133</v>
      </c>
      <c r="E133" s="32">
        <v>1239</v>
      </c>
      <c r="F133" s="32">
        <v>129</v>
      </c>
      <c r="G133" s="32">
        <v>2016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1</v>
      </c>
      <c r="Q133" s="32">
        <v>0</v>
      </c>
      <c r="R133" s="53">
        <v>0</v>
      </c>
    </row>
    <row r="134" spans="4:18" x14ac:dyDescent="0.5">
      <c r="D134" s="52" t="s">
        <v>134</v>
      </c>
      <c r="E134" s="32">
        <v>1184</v>
      </c>
      <c r="F134" s="32">
        <v>130</v>
      </c>
      <c r="G134" s="32">
        <v>2016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1</v>
      </c>
      <c r="R134" s="53">
        <v>0</v>
      </c>
    </row>
    <row r="135" spans="4:18" x14ac:dyDescent="0.5">
      <c r="D135" s="52" t="s">
        <v>135</v>
      </c>
      <c r="E135" s="32">
        <v>1235</v>
      </c>
      <c r="F135" s="32">
        <v>131</v>
      </c>
      <c r="G135" s="32">
        <v>2016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53">
        <v>1</v>
      </c>
    </row>
    <row r="136" spans="4:18" x14ac:dyDescent="0.5">
      <c r="D136" s="52" t="s">
        <v>136</v>
      </c>
      <c r="E136" s="32">
        <v>1235</v>
      </c>
      <c r="F136" s="32">
        <v>132</v>
      </c>
      <c r="G136" s="32">
        <v>2016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53">
        <v>0</v>
      </c>
    </row>
    <row r="137" spans="4:18" x14ac:dyDescent="0.5">
      <c r="D137" s="52" t="s">
        <v>137</v>
      </c>
      <c r="E137" s="32">
        <v>1311</v>
      </c>
      <c r="F137" s="32">
        <v>133</v>
      </c>
      <c r="G137" s="32">
        <v>2016</v>
      </c>
      <c r="H137" s="32">
        <v>1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53">
        <v>0</v>
      </c>
    </row>
    <row r="138" spans="4:18" x14ac:dyDescent="0.5">
      <c r="D138" s="52" t="s">
        <v>138</v>
      </c>
      <c r="E138" s="32">
        <v>1423</v>
      </c>
      <c r="F138" s="32">
        <v>134</v>
      </c>
      <c r="G138" s="32">
        <v>2016</v>
      </c>
      <c r="H138" s="32">
        <v>0</v>
      </c>
      <c r="I138" s="32">
        <v>1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53">
        <v>0</v>
      </c>
    </row>
    <row r="139" spans="4:18" x14ac:dyDescent="0.5">
      <c r="D139" s="52" t="s">
        <v>139</v>
      </c>
      <c r="E139" s="32">
        <v>2227</v>
      </c>
      <c r="F139" s="32">
        <v>135</v>
      </c>
      <c r="G139" s="32">
        <v>2016</v>
      </c>
      <c r="H139" s="32">
        <v>0</v>
      </c>
      <c r="I139" s="32">
        <v>0</v>
      </c>
      <c r="J139" s="32">
        <v>1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53">
        <v>0</v>
      </c>
    </row>
    <row r="140" spans="4:18" x14ac:dyDescent="0.5">
      <c r="D140" s="52" t="s">
        <v>140</v>
      </c>
      <c r="E140" s="32">
        <v>3422</v>
      </c>
      <c r="F140" s="32">
        <v>136</v>
      </c>
      <c r="G140" s="32">
        <v>2016</v>
      </c>
      <c r="H140" s="32">
        <v>0</v>
      </c>
      <c r="I140" s="32">
        <v>0</v>
      </c>
      <c r="J140" s="32">
        <v>0</v>
      </c>
      <c r="K140" s="32">
        <v>1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53">
        <v>0</v>
      </c>
    </row>
    <row r="141" spans="4:18" x14ac:dyDescent="0.5">
      <c r="D141" s="52" t="s">
        <v>141</v>
      </c>
      <c r="E141" s="32">
        <v>1178</v>
      </c>
      <c r="F141" s="32">
        <v>137</v>
      </c>
      <c r="G141" s="32">
        <v>2017</v>
      </c>
      <c r="H141" s="32">
        <v>0</v>
      </c>
      <c r="I141" s="32">
        <v>0</v>
      </c>
      <c r="J141" s="32">
        <v>0</v>
      </c>
      <c r="K141" s="32">
        <v>0</v>
      </c>
      <c r="L141" s="32">
        <v>1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53">
        <v>0</v>
      </c>
    </row>
    <row r="142" spans="4:18" x14ac:dyDescent="0.5">
      <c r="D142" s="52" t="s">
        <v>142</v>
      </c>
      <c r="E142" s="32">
        <v>1177</v>
      </c>
      <c r="F142" s="32">
        <v>138</v>
      </c>
      <c r="G142" s="32">
        <v>2017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1</v>
      </c>
      <c r="N142" s="32">
        <v>0</v>
      </c>
      <c r="O142" s="32">
        <v>0</v>
      </c>
      <c r="P142" s="32">
        <v>0</v>
      </c>
      <c r="Q142" s="32">
        <v>0</v>
      </c>
      <c r="R142" s="53">
        <v>0</v>
      </c>
    </row>
    <row r="143" spans="4:18" x14ac:dyDescent="0.5">
      <c r="D143" s="52" t="s">
        <v>143</v>
      </c>
      <c r="E143" s="32">
        <v>1350</v>
      </c>
      <c r="F143" s="32">
        <v>139</v>
      </c>
      <c r="G143" s="32">
        <v>2017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1</v>
      </c>
      <c r="O143" s="32">
        <v>0</v>
      </c>
      <c r="P143" s="32">
        <v>0</v>
      </c>
      <c r="Q143" s="32">
        <v>0</v>
      </c>
      <c r="R143" s="53">
        <v>0</v>
      </c>
    </row>
    <row r="144" spans="4:18" x14ac:dyDescent="0.5">
      <c r="D144" s="52" t="s">
        <v>144</v>
      </c>
      <c r="E144" s="32">
        <v>1274</v>
      </c>
      <c r="F144" s="32">
        <v>140</v>
      </c>
      <c r="G144" s="32">
        <v>2017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1</v>
      </c>
      <c r="P144" s="32">
        <v>0</v>
      </c>
      <c r="Q144" s="32">
        <v>0</v>
      </c>
      <c r="R144" s="53">
        <v>0</v>
      </c>
    </row>
    <row r="145" spans="4:18" x14ac:dyDescent="0.5">
      <c r="D145" s="52" t="s">
        <v>145</v>
      </c>
      <c r="E145" s="32">
        <v>1243</v>
      </c>
      <c r="F145" s="32">
        <v>141</v>
      </c>
      <c r="G145" s="32">
        <v>2017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1</v>
      </c>
      <c r="Q145" s="32">
        <v>0</v>
      </c>
      <c r="R145" s="53">
        <v>0</v>
      </c>
    </row>
    <row r="146" spans="4:18" x14ac:dyDescent="0.5">
      <c r="D146" s="52" t="s">
        <v>146</v>
      </c>
      <c r="E146" s="32">
        <v>1174</v>
      </c>
      <c r="F146" s="32">
        <v>142</v>
      </c>
      <c r="G146" s="32">
        <v>2017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1</v>
      </c>
      <c r="R146" s="53">
        <v>0</v>
      </c>
    </row>
    <row r="147" spans="4:18" x14ac:dyDescent="0.5">
      <c r="D147" s="52" t="s">
        <v>147</v>
      </c>
      <c r="E147" s="32">
        <v>1189</v>
      </c>
      <c r="F147" s="32">
        <v>143</v>
      </c>
      <c r="G147" s="32">
        <v>2017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53">
        <v>1</v>
      </c>
    </row>
    <row r="148" spans="4:18" x14ac:dyDescent="0.5">
      <c r="D148" s="52" t="s">
        <v>148</v>
      </c>
      <c r="E148" s="32">
        <v>1238</v>
      </c>
      <c r="F148" s="32">
        <v>144</v>
      </c>
      <c r="G148" s="32">
        <v>2017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53">
        <v>0</v>
      </c>
    </row>
    <row r="149" spans="4:18" x14ac:dyDescent="0.5">
      <c r="D149" s="52" t="s">
        <v>149</v>
      </c>
      <c r="E149" s="32">
        <v>1343</v>
      </c>
      <c r="F149" s="32">
        <v>145</v>
      </c>
      <c r="G149" s="32">
        <v>2017</v>
      </c>
      <c r="H149" s="32">
        <v>1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53">
        <v>0</v>
      </c>
    </row>
    <row r="150" spans="4:18" x14ac:dyDescent="0.5">
      <c r="D150" s="52" t="s">
        <v>150</v>
      </c>
      <c r="E150" s="32">
        <v>1439</v>
      </c>
      <c r="F150" s="32">
        <v>146</v>
      </c>
      <c r="G150" s="32">
        <v>2017</v>
      </c>
      <c r="H150" s="32">
        <v>0</v>
      </c>
      <c r="I150" s="32">
        <v>1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53">
        <v>0</v>
      </c>
    </row>
    <row r="151" spans="4:18" x14ac:dyDescent="0.5">
      <c r="D151" s="52" t="s">
        <v>151</v>
      </c>
      <c r="E151" s="32">
        <v>2229</v>
      </c>
      <c r="F151" s="32">
        <v>147</v>
      </c>
      <c r="G151" s="32">
        <v>2017</v>
      </c>
      <c r="H151" s="32">
        <v>0</v>
      </c>
      <c r="I151" s="32">
        <v>0</v>
      </c>
      <c r="J151" s="32">
        <v>1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53">
        <v>0</v>
      </c>
    </row>
    <row r="152" spans="4:18" x14ac:dyDescent="0.5">
      <c r="D152" s="52" t="s">
        <v>152</v>
      </c>
      <c r="E152" s="32">
        <v>3241</v>
      </c>
      <c r="F152" s="32">
        <v>148</v>
      </c>
      <c r="G152" s="32">
        <v>2017</v>
      </c>
      <c r="H152" s="32">
        <v>0</v>
      </c>
      <c r="I152" s="32">
        <v>0</v>
      </c>
      <c r="J152" s="32">
        <v>0</v>
      </c>
      <c r="K152" s="32">
        <v>1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53">
        <v>0</v>
      </c>
    </row>
    <row r="153" spans="4:18" x14ac:dyDescent="0.5">
      <c r="D153" s="52" t="s">
        <v>153</v>
      </c>
      <c r="E153" s="32">
        <v>1180</v>
      </c>
      <c r="F153" s="32">
        <v>149</v>
      </c>
      <c r="G153" s="32">
        <v>2018</v>
      </c>
      <c r="H153" s="32">
        <v>0</v>
      </c>
      <c r="I153" s="32">
        <v>0</v>
      </c>
      <c r="J153" s="32">
        <v>0</v>
      </c>
      <c r="K153" s="32">
        <v>0</v>
      </c>
      <c r="L153" s="32">
        <v>1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53">
        <v>0</v>
      </c>
    </row>
    <row r="154" spans="4:18" x14ac:dyDescent="0.5">
      <c r="D154" s="52" t="s">
        <v>154</v>
      </c>
      <c r="E154" s="32">
        <v>1222</v>
      </c>
      <c r="F154" s="32">
        <v>150</v>
      </c>
      <c r="G154" s="32">
        <v>2018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1</v>
      </c>
      <c r="N154" s="32">
        <v>0</v>
      </c>
      <c r="O154" s="32">
        <v>0</v>
      </c>
      <c r="P154" s="32">
        <v>0</v>
      </c>
      <c r="Q154" s="32">
        <v>0</v>
      </c>
      <c r="R154" s="53">
        <v>0</v>
      </c>
    </row>
    <row r="155" spans="4:18" x14ac:dyDescent="0.5">
      <c r="D155" s="52" t="s">
        <v>155</v>
      </c>
      <c r="E155" s="32">
        <v>1708</v>
      </c>
      <c r="F155" s="32">
        <v>151</v>
      </c>
      <c r="G155" s="32">
        <v>2018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1</v>
      </c>
      <c r="O155" s="32">
        <v>0</v>
      </c>
      <c r="P155" s="32">
        <v>0</v>
      </c>
      <c r="Q155" s="32">
        <v>0</v>
      </c>
      <c r="R155" s="53">
        <v>0</v>
      </c>
    </row>
    <row r="156" spans="4:18" x14ac:dyDescent="0.5">
      <c r="D156" s="52" t="s">
        <v>156</v>
      </c>
      <c r="E156" s="32">
        <v>1344</v>
      </c>
      <c r="F156" s="32">
        <v>152</v>
      </c>
      <c r="G156" s="32">
        <v>2018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1</v>
      </c>
      <c r="P156" s="32">
        <v>0</v>
      </c>
      <c r="Q156" s="32">
        <v>0</v>
      </c>
      <c r="R156" s="53">
        <v>0</v>
      </c>
    </row>
    <row r="157" spans="4:18" x14ac:dyDescent="0.5">
      <c r="D157" s="52" t="s">
        <v>157</v>
      </c>
      <c r="E157" s="32">
        <v>1428</v>
      </c>
      <c r="F157" s="32">
        <v>153</v>
      </c>
      <c r="G157" s="32">
        <v>2018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1</v>
      </c>
      <c r="Q157" s="32">
        <v>0</v>
      </c>
      <c r="R157" s="53">
        <v>0</v>
      </c>
    </row>
    <row r="158" spans="4:18" x14ac:dyDescent="0.5">
      <c r="D158" s="52" t="s">
        <v>158</v>
      </c>
      <c r="E158" s="32">
        <v>1249</v>
      </c>
      <c r="F158" s="32">
        <v>154</v>
      </c>
      <c r="G158" s="32">
        <v>2018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1</v>
      </c>
      <c r="R158" s="53">
        <v>0</v>
      </c>
    </row>
    <row r="159" spans="4:18" x14ac:dyDescent="0.5">
      <c r="D159" s="52" t="s">
        <v>159</v>
      </c>
      <c r="E159" s="32">
        <v>1039</v>
      </c>
      <c r="F159" s="32">
        <v>155</v>
      </c>
      <c r="G159" s="32">
        <v>2018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53">
        <v>1</v>
      </c>
    </row>
    <row r="160" spans="4:18" x14ac:dyDescent="0.5">
      <c r="D160" s="52" t="s">
        <v>160</v>
      </c>
      <c r="E160" s="32">
        <v>1091</v>
      </c>
      <c r="F160" s="32">
        <v>156</v>
      </c>
      <c r="G160" s="32">
        <v>2018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53">
        <v>0</v>
      </c>
    </row>
    <row r="161" spans="4:18" x14ac:dyDescent="0.5">
      <c r="D161" s="52" t="s">
        <v>161</v>
      </c>
      <c r="E161" s="32">
        <v>1172</v>
      </c>
      <c r="F161" s="32">
        <v>157</v>
      </c>
      <c r="G161" s="32">
        <v>2018</v>
      </c>
      <c r="H161" s="32">
        <v>1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53">
        <v>0</v>
      </c>
    </row>
    <row r="162" spans="4:18" x14ac:dyDescent="0.5">
      <c r="D162" s="52" t="s">
        <v>162</v>
      </c>
      <c r="E162" s="32">
        <v>1274</v>
      </c>
      <c r="F162" s="32">
        <v>158</v>
      </c>
      <c r="G162" s="32">
        <v>2018</v>
      </c>
      <c r="H162" s="32">
        <v>0</v>
      </c>
      <c r="I162" s="32">
        <v>1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53">
        <v>0</v>
      </c>
    </row>
    <row r="163" spans="4:18" x14ac:dyDescent="0.5">
      <c r="D163" s="52" t="s">
        <v>163</v>
      </c>
      <c r="E163" s="32">
        <v>1990</v>
      </c>
      <c r="F163" s="32">
        <v>159</v>
      </c>
      <c r="G163" s="32">
        <v>2018</v>
      </c>
      <c r="H163" s="32">
        <v>0</v>
      </c>
      <c r="I163" s="32">
        <v>0</v>
      </c>
      <c r="J163" s="32">
        <v>1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53">
        <v>0</v>
      </c>
    </row>
    <row r="164" spans="4:18" x14ac:dyDescent="0.5">
      <c r="D164" s="52" t="s">
        <v>164</v>
      </c>
      <c r="E164" s="32">
        <v>2135</v>
      </c>
      <c r="F164" s="32">
        <v>160</v>
      </c>
      <c r="G164" s="32">
        <v>2018</v>
      </c>
      <c r="H164" s="32">
        <v>0</v>
      </c>
      <c r="I164" s="32">
        <v>0</v>
      </c>
      <c r="J164" s="32">
        <v>0</v>
      </c>
      <c r="K164" s="32">
        <v>1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53">
        <v>0</v>
      </c>
    </row>
    <row r="165" spans="4:18" x14ac:dyDescent="0.5">
      <c r="D165" s="52" t="s">
        <v>165</v>
      </c>
      <c r="E165" s="32">
        <v>1116</v>
      </c>
      <c r="F165" s="32">
        <v>161</v>
      </c>
      <c r="G165" s="32">
        <v>2019</v>
      </c>
      <c r="H165" s="32">
        <v>0</v>
      </c>
      <c r="I165" s="32">
        <v>0</v>
      </c>
      <c r="J165" s="32">
        <v>0</v>
      </c>
      <c r="K165" s="32">
        <v>0</v>
      </c>
      <c r="L165" s="32">
        <v>1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53">
        <v>0</v>
      </c>
    </row>
    <row r="166" spans="4:18" x14ac:dyDescent="0.5">
      <c r="D166" s="52" t="s">
        <v>166</v>
      </c>
      <c r="E166" s="32">
        <v>1073</v>
      </c>
      <c r="F166" s="32">
        <v>162</v>
      </c>
      <c r="G166" s="32">
        <v>2019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1</v>
      </c>
      <c r="N166" s="32">
        <v>0</v>
      </c>
      <c r="O166" s="32">
        <v>0</v>
      </c>
      <c r="P166" s="32">
        <v>0</v>
      </c>
      <c r="Q166" s="32">
        <v>0</v>
      </c>
      <c r="R166" s="53">
        <v>0</v>
      </c>
    </row>
    <row r="167" spans="4:18" x14ac:dyDescent="0.5">
      <c r="D167" s="52" t="s">
        <v>167</v>
      </c>
      <c r="E167" s="32">
        <v>1247</v>
      </c>
      <c r="F167" s="32">
        <v>163</v>
      </c>
      <c r="G167" s="32">
        <v>2019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1</v>
      </c>
      <c r="O167" s="32">
        <v>0</v>
      </c>
      <c r="P167" s="32">
        <v>0</v>
      </c>
      <c r="Q167" s="32">
        <v>0</v>
      </c>
      <c r="R167" s="53">
        <v>0</v>
      </c>
    </row>
    <row r="168" spans="4:18" x14ac:dyDescent="0.5">
      <c r="D168" s="52" t="s">
        <v>168</v>
      </c>
      <c r="E168" s="32">
        <v>1141</v>
      </c>
      <c r="F168" s="32">
        <v>164</v>
      </c>
      <c r="G168" s="32">
        <v>2019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1</v>
      </c>
      <c r="P168" s="32">
        <v>0</v>
      </c>
      <c r="Q168" s="32">
        <v>0</v>
      </c>
      <c r="R168" s="53">
        <v>0</v>
      </c>
    </row>
    <row r="169" spans="4:18" x14ac:dyDescent="0.5">
      <c r="D169" s="52" t="s">
        <v>169</v>
      </c>
      <c r="E169" s="32">
        <v>1216</v>
      </c>
      <c r="F169" s="32">
        <v>165</v>
      </c>
      <c r="G169" s="32">
        <v>2019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1</v>
      </c>
      <c r="Q169" s="32">
        <v>0</v>
      </c>
      <c r="R169" s="53">
        <v>0</v>
      </c>
    </row>
    <row r="170" spans="4:18" x14ac:dyDescent="0.5">
      <c r="D170" s="52" t="s">
        <v>170</v>
      </c>
      <c r="E170" s="32">
        <v>1154</v>
      </c>
      <c r="F170" s="32">
        <v>166</v>
      </c>
      <c r="G170" s="32">
        <v>2019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1</v>
      </c>
      <c r="R170" s="53">
        <v>0</v>
      </c>
    </row>
    <row r="171" spans="4:18" x14ac:dyDescent="0.5">
      <c r="D171" s="52" t="s">
        <v>171</v>
      </c>
      <c r="E171" s="32">
        <v>1160</v>
      </c>
      <c r="F171" s="32">
        <v>167</v>
      </c>
      <c r="G171" s="32">
        <v>2019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53">
        <v>1</v>
      </c>
    </row>
    <row r="172" spans="4:18" x14ac:dyDescent="0.5">
      <c r="D172" s="52" t="s">
        <v>172</v>
      </c>
      <c r="E172" s="32">
        <v>1248</v>
      </c>
      <c r="F172" s="32">
        <v>168</v>
      </c>
      <c r="G172" s="32">
        <v>2019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53">
        <v>0</v>
      </c>
    </row>
    <row r="173" spans="4:18" x14ac:dyDescent="0.5">
      <c r="D173" s="52" t="s">
        <v>173</v>
      </c>
      <c r="E173" s="32">
        <v>1232</v>
      </c>
      <c r="F173" s="32">
        <v>169</v>
      </c>
      <c r="G173" s="32">
        <v>2019</v>
      </c>
      <c r="H173" s="32">
        <v>1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53">
        <v>0</v>
      </c>
    </row>
    <row r="174" spans="4:18" x14ac:dyDescent="0.5">
      <c r="D174" s="52" t="s">
        <v>174</v>
      </c>
      <c r="E174" s="32">
        <v>1382</v>
      </c>
      <c r="F174" s="32">
        <v>170</v>
      </c>
      <c r="G174" s="32">
        <v>2019</v>
      </c>
      <c r="H174" s="32">
        <v>0</v>
      </c>
      <c r="I174" s="32">
        <v>1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53">
        <v>0</v>
      </c>
    </row>
    <row r="175" spans="4:18" x14ac:dyDescent="0.5">
      <c r="D175" s="52" t="s">
        <v>175</v>
      </c>
      <c r="E175" s="32">
        <v>2027</v>
      </c>
      <c r="F175" s="32">
        <v>171</v>
      </c>
      <c r="G175" s="32">
        <v>2019</v>
      </c>
      <c r="H175" s="32">
        <v>0</v>
      </c>
      <c r="I175" s="32">
        <v>0</v>
      </c>
      <c r="J175" s="32">
        <v>1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53">
        <v>0</v>
      </c>
    </row>
    <row r="176" spans="4:18" x14ac:dyDescent="0.5">
      <c r="D176" s="52" t="s">
        <v>176</v>
      </c>
      <c r="E176" s="32">
        <v>2265</v>
      </c>
      <c r="F176" s="32">
        <v>172</v>
      </c>
      <c r="G176" s="32">
        <v>2019</v>
      </c>
      <c r="H176" s="32">
        <v>0</v>
      </c>
      <c r="I176" s="32">
        <v>0</v>
      </c>
      <c r="J176" s="32">
        <v>0</v>
      </c>
      <c r="K176" s="32">
        <v>1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53">
        <v>0</v>
      </c>
    </row>
    <row r="177" spans="4:18" x14ac:dyDescent="0.5">
      <c r="D177" s="52" t="s">
        <v>177</v>
      </c>
      <c r="E177" s="32">
        <v>1156</v>
      </c>
      <c r="F177" s="32">
        <v>173</v>
      </c>
      <c r="G177" s="32">
        <v>2020</v>
      </c>
      <c r="H177" s="32">
        <v>0</v>
      </c>
      <c r="I177" s="32">
        <v>0</v>
      </c>
      <c r="J177" s="32">
        <v>0</v>
      </c>
      <c r="K177" s="32">
        <v>0</v>
      </c>
      <c r="L177" s="32">
        <v>1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53">
        <v>0</v>
      </c>
    </row>
    <row r="178" spans="4:18" x14ac:dyDescent="0.5">
      <c r="D178" s="52" t="s">
        <v>178</v>
      </c>
      <c r="E178" s="32">
        <v>1180</v>
      </c>
      <c r="F178" s="32">
        <v>174</v>
      </c>
      <c r="G178" s="32">
        <v>2020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1</v>
      </c>
      <c r="N178" s="32">
        <v>0</v>
      </c>
      <c r="O178" s="32">
        <v>0</v>
      </c>
      <c r="P178" s="32">
        <v>0</v>
      </c>
      <c r="Q178" s="32">
        <v>0</v>
      </c>
      <c r="R178" s="53">
        <v>0</v>
      </c>
    </row>
    <row r="179" spans="4:18" x14ac:dyDescent="0.5">
      <c r="D179" s="52" t="s">
        <v>179</v>
      </c>
      <c r="E179" s="32">
        <v>852</v>
      </c>
      <c r="F179" s="32">
        <v>175</v>
      </c>
      <c r="G179" s="32">
        <v>2020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1</v>
      </c>
      <c r="O179" s="32">
        <v>0</v>
      </c>
      <c r="P179" s="32">
        <v>0</v>
      </c>
      <c r="Q179" s="32">
        <v>0</v>
      </c>
      <c r="R179" s="53">
        <v>0</v>
      </c>
    </row>
    <row r="180" spans="4:18" x14ac:dyDescent="0.5">
      <c r="D180" s="52" t="s">
        <v>180</v>
      </c>
      <c r="E180" s="32">
        <v>357</v>
      </c>
      <c r="F180" s="32">
        <v>176</v>
      </c>
      <c r="G180" s="32">
        <v>2020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1</v>
      </c>
      <c r="P180" s="32">
        <v>0</v>
      </c>
      <c r="Q180" s="32">
        <v>0</v>
      </c>
      <c r="R180" s="53">
        <v>0</v>
      </c>
    </row>
    <row r="181" spans="4:18" x14ac:dyDescent="0.5">
      <c r="D181" s="52" t="s">
        <v>181</v>
      </c>
      <c r="E181" s="32">
        <v>1101</v>
      </c>
      <c r="F181" s="32">
        <v>177</v>
      </c>
      <c r="G181" s="32">
        <v>2020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1</v>
      </c>
      <c r="Q181" s="32">
        <v>0</v>
      </c>
      <c r="R181" s="53">
        <v>0</v>
      </c>
    </row>
    <row r="182" spans="4:18" x14ac:dyDescent="0.5">
      <c r="D182" s="52" t="s">
        <v>182</v>
      </c>
      <c r="E182" s="32">
        <v>1395</v>
      </c>
      <c r="F182" s="32">
        <v>178</v>
      </c>
      <c r="G182" s="32">
        <v>2020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1</v>
      </c>
      <c r="R182" s="53">
        <v>0</v>
      </c>
    </row>
    <row r="183" spans="4:18" ht="18.600000000000001" thickBot="1" x14ac:dyDescent="0.55000000000000004">
      <c r="D183" s="35" t="s">
        <v>183</v>
      </c>
      <c r="E183" s="36">
        <v>1383</v>
      </c>
      <c r="F183" s="36">
        <v>179</v>
      </c>
      <c r="G183" s="36">
        <v>2020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2EF3-45A0-40C3-A035-70301D350C56}">
  <sheetPr>
    <tabColor theme="5" tint="-0.499984740745262"/>
  </sheetPr>
  <dimension ref="A1:Y214"/>
  <sheetViews>
    <sheetView topLeftCell="A25" workbookViewId="0">
      <selection activeCell="H34" sqref="H34:I36"/>
    </sheetView>
  </sheetViews>
  <sheetFormatPr defaultRowHeight="18" x14ac:dyDescent="0.5"/>
  <cols>
    <col min="2" max="2" width="9.109375" customWidth="1"/>
    <col min="3" max="3" width="9.6640625" customWidth="1"/>
    <col min="4" max="4" width="12.5546875" customWidth="1"/>
    <col min="8" max="8" width="10.109375" customWidth="1"/>
    <col min="9" max="9" width="9" customWidth="1"/>
    <col min="25" max="25" width="15.33203125" customWidth="1"/>
  </cols>
  <sheetData>
    <row r="1" spans="1:10" x14ac:dyDescent="0.5">
      <c r="A1" t="s">
        <v>188</v>
      </c>
    </row>
    <row r="2" spans="1:10" ht="18.600000000000001" thickBot="1" x14ac:dyDescent="0.55000000000000004"/>
    <row r="3" spans="1:10" x14ac:dyDescent="0.5">
      <c r="A3" s="14" t="s">
        <v>189</v>
      </c>
      <c r="B3" s="14"/>
    </row>
    <row r="4" spans="1:10" x14ac:dyDescent="0.5">
      <c r="A4" t="s">
        <v>190</v>
      </c>
      <c r="B4">
        <v>0.96491864384959181</v>
      </c>
    </row>
    <row r="5" spans="1:10" x14ac:dyDescent="0.5">
      <c r="A5" t="s">
        <v>191</v>
      </c>
      <c r="B5">
        <v>0.9310679892485354</v>
      </c>
    </row>
    <row r="6" spans="1:10" x14ac:dyDescent="0.5">
      <c r="A6" t="s">
        <v>192</v>
      </c>
      <c r="B6">
        <v>0.92608495232674282</v>
      </c>
    </row>
    <row r="7" spans="1:10" x14ac:dyDescent="0.5">
      <c r="A7" t="s">
        <v>193</v>
      </c>
      <c r="B7">
        <v>164.15588237349013</v>
      </c>
    </row>
    <row r="8" spans="1:10" ht="18.600000000000001" thickBot="1" x14ac:dyDescent="0.55000000000000004">
      <c r="A8" s="12" t="s">
        <v>194</v>
      </c>
      <c r="B8" s="12">
        <v>179</v>
      </c>
    </row>
    <row r="10" spans="1:10" ht="18.600000000000001" thickBot="1" x14ac:dyDescent="0.55000000000000004">
      <c r="A10" t="s">
        <v>195</v>
      </c>
    </row>
    <row r="11" spans="1:10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10" x14ac:dyDescent="0.5">
      <c r="A12" t="s">
        <v>196</v>
      </c>
      <c r="B12">
        <v>12</v>
      </c>
      <c r="C12">
        <v>60420099.521948136</v>
      </c>
      <c r="D12">
        <v>5035008.2934956783</v>
      </c>
      <c r="E12">
        <v>186.84749959941851</v>
      </c>
      <c r="F12">
        <v>1.0685116401810652E-89</v>
      </c>
    </row>
    <row r="13" spans="1:10" x14ac:dyDescent="0.5">
      <c r="A13" t="s">
        <v>197</v>
      </c>
      <c r="B13">
        <v>166</v>
      </c>
      <c r="C13">
        <v>4473227.5171579747</v>
      </c>
      <c r="D13">
        <v>26947.153717819125</v>
      </c>
    </row>
    <row r="14" spans="1:10" ht="18.600000000000001" thickBot="1" x14ac:dyDescent="0.55000000000000004">
      <c r="A14" s="12" t="s">
        <v>198</v>
      </c>
      <c r="B14" s="12">
        <v>178</v>
      </c>
      <c r="C14" s="12">
        <v>64893327.039106108</v>
      </c>
      <c r="D14" s="12"/>
      <c r="E14" s="12"/>
      <c r="F14" s="12"/>
    </row>
    <row r="15" spans="1:10" ht="18.600000000000001" thickBot="1" x14ac:dyDescent="0.55000000000000004"/>
    <row r="16" spans="1:10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  <c r="J16" s="15"/>
    </row>
    <row r="17" spans="1:9" x14ac:dyDescent="0.5">
      <c r="A17" t="s">
        <v>199</v>
      </c>
      <c r="B17">
        <v>-14107.550264550277</v>
      </c>
      <c r="C17">
        <v>5744.5376286428818</v>
      </c>
      <c r="D17">
        <v>-2.4558199765649573</v>
      </c>
      <c r="E17">
        <v>1.5086719764101105E-2</v>
      </c>
      <c r="F17">
        <v>-25449.322730287065</v>
      </c>
      <c r="G17">
        <v>-2765.7777988134894</v>
      </c>
      <c r="H17">
        <v>-25449.322730287065</v>
      </c>
      <c r="I17">
        <v>-2765.7777988134894</v>
      </c>
    </row>
    <row r="18" spans="1:9" x14ac:dyDescent="0.5">
      <c r="A18" t="s">
        <v>241</v>
      </c>
      <c r="B18">
        <v>7.5706727135298628</v>
      </c>
      <c r="C18">
        <v>2.8543453880357226</v>
      </c>
      <c r="D18">
        <v>2.6523323860045469</v>
      </c>
      <c r="E18">
        <v>8.7692173143806857E-3</v>
      </c>
      <c r="F18">
        <v>1.9351737365000297</v>
      </c>
      <c r="G18">
        <v>13.206171690559696</v>
      </c>
      <c r="H18">
        <v>1.9351737365000297</v>
      </c>
      <c r="I18">
        <v>13.206171690559696</v>
      </c>
    </row>
    <row r="19" spans="1:9" x14ac:dyDescent="0.5">
      <c r="A19" t="s">
        <v>250</v>
      </c>
      <c r="B19">
        <v>41.090098261527388</v>
      </c>
      <c r="C19">
        <v>61.018935016515719</v>
      </c>
      <c r="D19">
        <v>0.67339913832330434</v>
      </c>
      <c r="E19">
        <v>0.50162987267848314</v>
      </c>
      <c r="F19">
        <v>-79.383109818475504</v>
      </c>
      <c r="G19">
        <v>161.56330634153028</v>
      </c>
      <c r="H19">
        <v>-79.383109818475504</v>
      </c>
      <c r="I19">
        <v>161.56330634153028</v>
      </c>
    </row>
    <row r="20" spans="1:9" x14ac:dyDescent="0.5">
      <c r="A20" t="s">
        <v>251</v>
      </c>
      <c r="B20">
        <v>180.02343159486026</v>
      </c>
      <c r="C20">
        <v>61.01893501651567</v>
      </c>
      <c r="D20">
        <v>2.9502879974246401</v>
      </c>
      <c r="E20">
        <v>3.6338783666257845E-3</v>
      </c>
      <c r="F20">
        <v>59.550223514857464</v>
      </c>
      <c r="G20">
        <v>300.49663967486305</v>
      </c>
      <c r="H20">
        <v>59.550223514857464</v>
      </c>
      <c r="I20">
        <v>300.49663967486305</v>
      </c>
    </row>
    <row r="21" spans="1:9" x14ac:dyDescent="0.5">
      <c r="A21" t="s">
        <v>252</v>
      </c>
      <c r="B21">
        <v>936.22343159486036</v>
      </c>
      <c r="C21">
        <v>61.018935016515655</v>
      </c>
      <c r="D21">
        <v>15.34316243542202</v>
      </c>
      <c r="E21">
        <v>1.1918551638253537E-33</v>
      </c>
      <c r="F21">
        <v>815.75022351485757</v>
      </c>
      <c r="G21">
        <v>1056.696639674863</v>
      </c>
      <c r="H21">
        <v>815.75022351485757</v>
      </c>
      <c r="I21">
        <v>1056.696639674863</v>
      </c>
    </row>
    <row r="22" spans="1:9" x14ac:dyDescent="0.5">
      <c r="A22" t="s">
        <v>253</v>
      </c>
      <c r="B22">
        <v>1988.9567649281978</v>
      </c>
      <c r="C22">
        <v>61.018935016515726</v>
      </c>
      <c r="D22">
        <v>32.595730561175081</v>
      </c>
      <c r="E22">
        <v>4.7176310863016348E-74</v>
      </c>
      <c r="F22">
        <v>1868.4835568481949</v>
      </c>
      <c r="G22">
        <v>2109.4299730082007</v>
      </c>
      <c r="H22">
        <v>1868.4835568481949</v>
      </c>
      <c r="I22">
        <v>2109.4299730082007</v>
      </c>
    </row>
    <row r="23" spans="1:9" x14ac:dyDescent="0.5">
      <c r="A23" t="s">
        <v>242</v>
      </c>
      <c r="B23">
        <v>-60.013907785336073</v>
      </c>
      <c r="C23">
        <v>61.018935016515663</v>
      </c>
      <c r="D23">
        <v>-0.98352925643642319</v>
      </c>
      <c r="E23">
        <v>0.32677833959821434</v>
      </c>
      <c r="F23">
        <v>-180.48711586533886</v>
      </c>
      <c r="G23">
        <v>60.459300294666704</v>
      </c>
      <c r="H23">
        <v>-180.48711586533886</v>
      </c>
      <c r="I23">
        <v>60.459300294666704</v>
      </c>
    </row>
    <row r="24" spans="1:9" x14ac:dyDescent="0.5">
      <c r="A24" t="s">
        <v>243</v>
      </c>
      <c r="B24">
        <v>-31.880574452003142</v>
      </c>
      <c r="C24">
        <v>61.018935016515698</v>
      </c>
      <c r="D24">
        <v>-0.52247018803874867</v>
      </c>
      <c r="E24">
        <v>0.6020395640023789</v>
      </c>
      <c r="F24">
        <v>-152.35378253200599</v>
      </c>
      <c r="G24">
        <v>88.592633627999703</v>
      </c>
      <c r="H24">
        <v>-152.35378253200599</v>
      </c>
      <c r="I24">
        <v>88.592633627999703</v>
      </c>
    </row>
    <row r="25" spans="1:9" x14ac:dyDescent="0.5">
      <c r="A25" t="s">
        <v>244</v>
      </c>
      <c r="B25">
        <v>103.51942554799736</v>
      </c>
      <c r="C25">
        <v>61.018935016515677</v>
      </c>
      <c r="D25">
        <v>1.6965131482543623</v>
      </c>
      <c r="E25">
        <v>9.1663107537084731E-2</v>
      </c>
      <c r="F25">
        <v>-16.953782532005448</v>
      </c>
      <c r="G25">
        <v>223.99263362800016</v>
      </c>
      <c r="H25">
        <v>-16.953782532005448</v>
      </c>
      <c r="I25">
        <v>223.99263362800016</v>
      </c>
    </row>
    <row r="26" spans="1:9" x14ac:dyDescent="0.5">
      <c r="A26" t="s">
        <v>245</v>
      </c>
      <c r="B26">
        <v>-22.747241118668864</v>
      </c>
      <c r="C26">
        <v>61.018935016515641</v>
      </c>
      <c r="D26">
        <v>-0.37278987436460503</v>
      </c>
      <c r="E26">
        <v>0.70978039776862634</v>
      </c>
      <c r="F26">
        <v>-143.22044919867159</v>
      </c>
      <c r="G26">
        <v>97.725966961333867</v>
      </c>
      <c r="H26">
        <v>-143.22044919867159</v>
      </c>
      <c r="I26">
        <v>97.725966961333867</v>
      </c>
    </row>
    <row r="27" spans="1:9" x14ac:dyDescent="0.5">
      <c r="A27" t="s">
        <v>246</v>
      </c>
      <c r="B27">
        <v>23.986092214663721</v>
      </c>
      <c r="C27">
        <v>61.01893501651567</v>
      </c>
      <c r="D27">
        <v>0.39309260655190936</v>
      </c>
      <c r="E27">
        <v>0.69475544588062554</v>
      </c>
      <c r="F27">
        <v>-96.487115865339064</v>
      </c>
      <c r="G27">
        <v>144.45930029466652</v>
      </c>
      <c r="H27">
        <v>-96.487115865339064</v>
      </c>
      <c r="I27">
        <v>144.45930029466652</v>
      </c>
    </row>
    <row r="28" spans="1:9" x14ac:dyDescent="0.5">
      <c r="A28" t="s">
        <v>247</v>
      </c>
      <c r="B28">
        <v>-5.4139077853362512</v>
      </c>
      <c r="C28">
        <v>61.018935016515663</v>
      </c>
      <c r="D28">
        <v>-8.8725045494007698E-2</v>
      </c>
      <c r="E28">
        <v>0.92940737812083574</v>
      </c>
      <c r="F28">
        <v>-125.88711586533903</v>
      </c>
      <c r="G28">
        <v>115.05930029466653</v>
      </c>
      <c r="H28">
        <v>-125.88711586533903</v>
      </c>
      <c r="I28">
        <v>115.05930029466653</v>
      </c>
    </row>
    <row r="29" spans="1:9" ht="18.600000000000001" thickBot="1" x14ac:dyDescent="0.55000000000000004">
      <c r="A29" s="12" t="s">
        <v>248</v>
      </c>
      <c r="B29" s="12">
        <v>8.8527588813304785</v>
      </c>
      <c r="C29" s="12">
        <v>61.01893501651567</v>
      </c>
      <c r="D29" s="12">
        <v>0.14508215980718689</v>
      </c>
      <c r="E29" s="12">
        <v>0.88482200963820157</v>
      </c>
      <c r="F29" s="12">
        <v>-111.62044919867232</v>
      </c>
      <c r="G29" s="12">
        <v>129.32596696133328</v>
      </c>
      <c r="H29" s="12">
        <v>-111.62044919867232</v>
      </c>
      <c r="I29" s="12">
        <v>129.32596696133328</v>
      </c>
    </row>
    <row r="33" spans="1:25" x14ac:dyDescent="0.5">
      <c r="A33" t="s">
        <v>212</v>
      </c>
    </row>
    <row r="34" spans="1:25" ht="18.600000000000001" thickBot="1" x14ac:dyDescent="0.55000000000000004">
      <c r="H34" s="132" t="s">
        <v>272</v>
      </c>
      <c r="I34" s="132"/>
    </row>
    <row r="35" spans="1:25" ht="18.600000000000001" thickBot="1" x14ac:dyDescent="0.55000000000000004">
      <c r="A35" s="13" t="s">
        <v>213</v>
      </c>
      <c r="B35" s="13" t="s">
        <v>214</v>
      </c>
      <c r="C35" s="13" t="s">
        <v>215</v>
      </c>
      <c r="D35" s="15" t="s">
        <v>216</v>
      </c>
      <c r="H35" s="27" t="s">
        <v>217</v>
      </c>
      <c r="I35" s="28" t="s">
        <v>218</v>
      </c>
      <c r="L35" s="55" t="s">
        <v>241</v>
      </c>
      <c r="M35" s="56" t="s">
        <v>187</v>
      </c>
      <c r="N35" s="56" t="s">
        <v>250</v>
      </c>
      <c r="O35" s="56" t="s">
        <v>251</v>
      </c>
      <c r="P35" s="56" t="s">
        <v>252</v>
      </c>
      <c r="Q35" s="56" t="s">
        <v>253</v>
      </c>
      <c r="R35" s="56" t="s">
        <v>242</v>
      </c>
      <c r="S35" s="56" t="s">
        <v>243</v>
      </c>
      <c r="T35" s="56" t="s">
        <v>244</v>
      </c>
      <c r="U35" s="56" t="s">
        <v>245</v>
      </c>
      <c r="V35" s="56" t="s">
        <v>246</v>
      </c>
      <c r="W35" s="56" t="s">
        <v>247</v>
      </c>
      <c r="X35" s="56" t="s">
        <v>248</v>
      </c>
      <c r="Y35" s="57" t="s">
        <v>232</v>
      </c>
    </row>
    <row r="36" spans="1:25" ht="18.600000000000001" thickBot="1" x14ac:dyDescent="0.55000000000000004">
      <c r="A36">
        <v>1</v>
      </c>
      <c r="B36" s="18">
        <v>1112.7386243386261</v>
      </c>
      <c r="C36" s="18">
        <v>-93.738624338626096</v>
      </c>
      <c r="D36" s="19">
        <f>C36*C36</f>
        <v>8786.9296928980639</v>
      </c>
      <c r="H36" s="29">
        <f>AVERAGE(D36:D214)</f>
        <v>24990.097861217746</v>
      </c>
      <c r="I36" s="30">
        <f>SQRT(H36)</f>
        <v>158.08256659485809</v>
      </c>
      <c r="L36" s="52">
        <v>2020</v>
      </c>
      <c r="M36" s="32">
        <v>180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3">
        <f>$B$17+L36*$B$18+SUMPRODUCT(N36:X36)</f>
        <v>1185.2086167800462</v>
      </c>
    </row>
    <row r="37" spans="1:25" x14ac:dyDescent="0.5">
      <c r="A37">
        <v>2</v>
      </c>
      <c r="B37" s="18">
        <v>1251.671957671959</v>
      </c>
      <c r="C37" s="18">
        <v>-22.671957671959035</v>
      </c>
      <c r="D37" s="19">
        <f t="shared" ref="D37:D100" si="0">C37*C37</f>
        <v>514.01766467910215</v>
      </c>
      <c r="L37" s="52">
        <v>2020</v>
      </c>
      <c r="M37" s="32">
        <v>181</v>
      </c>
      <c r="N37" s="32">
        <v>1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3">
        <f>$B$17+L37*$B$18+SUMPRODUCT(N37:X37)</f>
        <v>1186.2086167800462</v>
      </c>
    </row>
    <row r="38" spans="1:25" x14ac:dyDescent="0.5">
      <c r="A38">
        <v>3</v>
      </c>
      <c r="B38" s="18">
        <v>2007.8719576719591</v>
      </c>
      <c r="C38" s="18">
        <v>112.12804232804092</v>
      </c>
      <c r="D38" s="19">
        <f t="shared" si="0"/>
        <v>12572.697876318936</v>
      </c>
      <c r="L38" s="52">
        <v>2020</v>
      </c>
      <c r="M38" s="32">
        <v>182</v>
      </c>
      <c r="N38" s="32">
        <v>0</v>
      </c>
      <c r="O38" s="32">
        <v>1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3">
        <f t="shared" ref="Y38:Y47" si="1">$B$17+L38*$B$18+SUMPRODUCT(N38:X38)</f>
        <v>1186.2086167800462</v>
      </c>
    </row>
    <row r="39" spans="1:25" x14ac:dyDescent="0.5">
      <c r="A39">
        <v>4</v>
      </c>
      <c r="B39" s="18">
        <v>3060.6052910052967</v>
      </c>
      <c r="C39" s="18">
        <v>410.39470899470325</v>
      </c>
      <c r="D39" s="19">
        <f t="shared" si="0"/>
        <v>168423.81717084718</v>
      </c>
      <c r="L39" s="52">
        <v>2020</v>
      </c>
      <c r="M39" s="32">
        <v>183</v>
      </c>
      <c r="N39" s="32">
        <v>0</v>
      </c>
      <c r="O39" s="32">
        <v>0</v>
      </c>
      <c r="P39" s="32">
        <v>1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3">
        <f t="shared" si="1"/>
        <v>1186.2086167800462</v>
      </c>
    </row>
    <row r="40" spans="1:25" x14ac:dyDescent="0.5">
      <c r="A40">
        <v>5</v>
      </c>
      <c r="B40" s="18">
        <v>1019.205291005292</v>
      </c>
      <c r="C40" s="18">
        <v>43.794708994708003</v>
      </c>
      <c r="D40" s="19">
        <f t="shared" si="0"/>
        <v>1917.976535931158</v>
      </c>
      <c r="L40" s="52">
        <v>2020</v>
      </c>
      <c r="M40" s="32">
        <v>184</v>
      </c>
      <c r="N40" s="32">
        <v>0</v>
      </c>
      <c r="O40" s="32">
        <v>0</v>
      </c>
      <c r="P40" s="32">
        <v>0</v>
      </c>
      <c r="Q40" s="32">
        <v>1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3">
        <f>$B$17+L40*$B$18+SUMPRODUCT(N40:X40)</f>
        <v>1186.2086167800462</v>
      </c>
    </row>
    <row r="41" spans="1:25" x14ac:dyDescent="0.5">
      <c r="A41">
        <v>6</v>
      </c>
      <c r="B41" s="18">
        <v>1047.3386243386249</v>
      </c>
      <c r="C41" s="18">
        <v>-25.338624338624868</v>
      </c>
      <c r="D41" s="19">
        <f t="shared" si="0"/>
        <v>642.04588337395251</v>
      </c>
      <c r="L41" s="52">
        <v>2021</v>
      </c>
      <c r="M41" s="32">
        <v>185</v>
      </c>
      <c r="N41" s="32">
        <v>0</v>
      </c>
      <c r="O41" s="32">
        <v>0</v>
      </c>
      <c r="P41" s="32">
        <v>0</v>
      </c>
      <c r="Q41" s="32">
        <v>0</v>
      </c>
      <c r="R41" s="32">
        <v>1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3">
        <f t="shared" si="1"/>
        <v>1193.7792894935756</v>
      </c>
    </row>
    <row r="42" spans="1:25" x14ac:dyDescent="0.5">
      <c r="A42">
        <v>7</v>
      </c>
      <c r="B42" s="18">
        <v>1182.7386243386254</v>
      </c>
      <c r="C42" s="18">
        <v>-65.738624338625414</v>
      </c>
      <c r="D42" s="19">
        <f t="shared" si="0"/>
        <v>4321.5667299349134</v>
      </c>
      <c r="L42" s="52">
        <v>2021</v>
      </c>
      <c r="M42" s="32">
        <v>186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1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3">
        <f t="shared" si="1"/>
        <v>1193.7792894935756</v>
      </c>
    </row>
    <row r="43" spans="1:25" x14ac:dyDescent="0.5">
      <c r="A43">
        <v>8</v>
      </c>
      <c r="B43" s="18">
        <v>1056.4719576719592</v>
      </c>
      <c r="C43" s="18">
        <v>37.528042328040783</v>
      </c>
      <c r="D43" s="19">
        <f t="shared" si="0"/>
        <v>1408.3539609752206</v>
      </c>
      <c r="L43" s="52">
        <v>2021</v>
      </c>
      <c r="M43" s="32">
        <v>187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1</v>
      </c>
      <c r="U43" s="32">
        <v>0</v>
      </c>
      <c r="V43" s="32">
        <v>0</v>
      </c>
      <c r="W43" s="32">
        <v>0</v>
      </c>
      <c r="X43" s="32">
        <v>0</v>
      </c>
      <c r="Y43" s="33">
        <f t="shared" si="1"/>
        <v>1193.7792894935756</v>
      </c>
    </row>
    <row r="44" spans="1:25" x14ac:dyDescent="0.5">
      <c r="A44">
        <v>9</v>
      </c>
      <c r="B44" s="18">
        <v>1103.2052910052919</v>
      </c>
      <c r="C44" s="18">
        <v>-63.205291005291883</v>
      </c>
      <c r="D44" s="19">
        <f t="shared" si="0"/>
        <v>3994.9088110636312</v>
      </c>
      <c r="L44" s="52">
        <v>2021</v>
      </c>
      <c r="M44" s="32">
        <v>188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1</v>
      </c>
      <c r="V44" s="32">
        <v>0</v>
      </c>
      <c r="W44" s="32">
        <v>0</v>
      </c>
      <c r="X44" s="32">
        <v>0</v>
      </c>
      <c r="Y44" s="33">
        <f t="shared" si="1"/>
        <v>1193.7792894935756</v>
      </c>
    </row>
    <row r="45" spans="1:25" x14ac:dyDescent="0.5">
      <c r="A45">
        <v>10</v>
      </c>
      <c r="B45" s="18">
        <v>1073.8052910052918</v>
      </c>
      <c r="C45" s="18">
        <v>-25.805291005291792</v>
      </c>
      <c r="D45" s="19">
        <f t="shared" si="0"/>
        <v>665.91304386779348</v>
      </c>
      <c r="L45" s="52">
        <v>2021</v>
      </c>
      <c r="M45" s="32">
        <v>189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1</v>
      </c>
      <c r="W45" s="32">
        <v>0</v>
      </c>
      <c r="X45" s="32">
        <v>0</v>
      </c>
      <c r="Y45" s="33">
        <f t="shared" si="1"/>
        <v>1193.7792894935756</v>
      </c>
    </row>
    <row r="46" spans="1:25" x14ac:dyDescent="0.5">
      <c r="A46">
        <v>11</v>
      </c>
      <c r="B46" s="18">
        <v>1088.0719576719584</v>
      </c>
      <c r="C46" s="18">
        <v>-18.071957671958444</v>
      </c>
      <c r="D46" s="19">
        <f t="shared" si="0"/>
        <v>326.59565409705766</v>
      </c>
      <c r="L46" s="52">
        <v>2021</v>
      </c>
      <c r="M46" s="32">
        <v>190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1</v>
      </c>
      <c r="X46" s="32">
        <v>0</v>
      </c>
      <c r="Y46" s="33">
        <f t="shared" si="1"/>
        <v>1193.7792894935756</v>
      </c>
    </row>
    <row r="47" spans="1:25" x14ac:dyDescent="0.5">
      <c r="A47">
        <v>12</v>
      </c>
      <c r="B47" s="18">
        <v>1079.2191987906281</v>
      </c>
      <c r="C47" s="18">
        <v>-36.21919879062807</v>
      </c>
      <c r="D47" s="19">
        <f t="shared" si="0"/>
        <v>1311.8303610350338</v>
      </c>
      <c r="L47" s="52">
        <v>2021</v>
      </c>
      <c r="M47" s="32">
        <v>191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1</v>
      </c>
      <c r="Y47" s="33">
        <f t="shared" si="1"/>
        <v>1193.7792894935756</v>
      </c>
    </row>
    <row r="48" spans="1:25" ht="18.600000000000001" thickBot="1" x14ac:dyDescent="0.55000000000000004">
      <c r="A48">
        <v>13</v>
      </c>
      <c r="B48" s="18">
        <v>1120.3092970521554</v>
      </c>
      <c r="C48" s="18">
        <v>-34.309297052155443</v>
      </c>
      <c r="D48" s="19">
        <f t="shared" si="0"/>
        <v>1177.1278642130421</v>
      </c>
      <c r="L48" s="35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63" t="s">
        <v>198</v>
      </c>
      <c r="Y48" s="64">
        <f>SUM(Y36:Y47)</f>
        <v>14286.49811035526</v>
      </c>
    </row>
    <row r="49" spans="1:4" x14ac:dyDescent="0.5">
      <c r="A49">
        <v>14</v>
      </c>
      <c r="B49" s="18">
        <v>1259.2426303854884</v>
      </c>
      <c r="C49" s="18">
        <v>-54.242630385488383</v>
      </c>
      <c r="D49" s="19">
        <f t="shared" si="0"/>
        <v>2942.2629511367077</v>
      </c>
    </row>
    <row r="50" spans="1:4" x14ac:dyDescent="0.5">
      <c r="A50">
        <v>15</v>
      </c>
      <c r="B50" s="18">
        <v>2015.4426303854884</v>
      </c>
      <c r="C50" s="18">
        <v>-82.442630385488428</v>
      </c>
      <c r="D50" s="19">
        <f t="shared" si="0"/>
        <v>6796.7873048782594</v>
      </c>
    </row>
    <row r="51" spans="1:4" x14ac:dyDescent="0.5">
      <c r="A51">
        <v>16</v>
      </c>
      <c r="B51" s="18">
        <v>3068.1759637188261</v>
      </c>
      <c r="C51" s="18">
        <v>230.8240362811739</v>
      </c>
      <c r="D51" s="19">
        <f t="shared" si="0"/>
        <v>53279.735725132683</v>
      </c>
    </row>
    <row r="52" spans="1:4" x14ac:dyDescent="0.5">
      <c r="A52">
        <v>17</v>
      </c>
      <c r="B52" s="18">
        <v>1026.7759637188215</v>
      </c>
      <c r="C52" s="18">
        <v>-78.775963718821458</v>
      </c>
      <c r="D52" s="19">
        <f t="shared" si="0"/>
        <v>6205.6524598290744</v>
      </c>
    </row>
    <row r="53" spans="1:4" x14ac:dyDescent="0.5">
      <c r="A53">
        <v>18</v>
      </c>
      <c r="B53" s="18">
        <v>1054.9092970521542</v>
      </c>
      <c r="C53" s="18">
        <v>-80.909297052154216</v>
      </c>
      <c r="D53" s="19">
        <f t="shared" si="0"/>
        <v>6546.3143494737305</v>
      </c>
    </row>
    <row r="54" spans="1:4" x14ac:dyDescent="0.5">
      <c r="A54">
        <v>19</v>
      </c>
      <c r="B54" s="18">
        <v>1190.3092970521548</v>
      </c>
      <c r="C54" s="18">
        <v>-2.3092970521547613</v>
      </c>
      <c r="D54" s="19">
        <f t="shared" si="0"/>
        <v>5.3328528750906701</v>
      </c>
    </row>
    <row r="55" spans="1:4" x14ac:dyDescent="0.5">
      <c r="A55">
        <v>20</v>
      </c>
      <c r="B55" s="18">
        <v>1064.0426303854886</v>
      </c>
      <c r="C55" s="18">
        <v>-4.2630385488564571E-2</v>
      </c>
      <c r="D55" s="19">
        <f t="shared" si="0"/>
        <v>1.8173497669036168E-3</v>
      </c>
    </row>
    <row r="56" spans="1:4" x14ac:dyDescent="0.5">
      <c r="A56">
        <v>21</v>
      </c>
      <c r="B56" s="18">
        <v>1110.7759637188212</v>
      </c>
      <c r="C56" s="18">
        <v>-60.775963718821231</v>
      </c>
      <c r="D56" s="19">
        <f t="shared" si="0"/>
        <v>3693.7177659514746</v>
      </c>
    </row>
    <row r="57" spans="1:4" x14ac:dyDescent="0.5">
      <c r="A57">
        <v>22</v>
      </c>
      <c r="B57" s="18">
        <v>1081.3759637188211</v>
      </c>
      <c r="C57" s="18">
        <v>14.62403628117886</v>
      </c>
      <c r="D57" s="19">
        <f t="shared" si="0"/>
        <v>213.86243715323562</v>
      </c>
    </row>
    <row r="58" spans="1:4" x14ac:dyDescent="0.5">
      <c r="A58">
        <v>23</v>
      </c>
      <c r="B58" s="18">
        <v>1095.6426303854878</v>
      </c>
      <c r="C58" s="18">
        <v>6.3573696145122085</v>
      </c>
      <c r="D58" s="19">
        <f t="shared" si="0"/>
        <v>40.416148415523104</v>
      </c>
    </row>
    <row r="59" spans="1:4" x14ac:dyDescent="0.5">
      <c r="A59">
        <v>24</v>
      </c>
      <c r="B59" s="18">
        <v>1086.7898715041574</v>
      </c>
      <c r="C59" s="18">
        <v>-2.7898715041574178</v>
      </c>
      <c r="D59" s="19">
        <f t="shared" si="0"/>
        <v>7.7833830097095733</v>
      </c>
    </row>
    <row r="60" spans="1:4" x14ac:dyDescent="0.5">
      <c r="A60">
        <v>25</v>
      </c>
      <c r="B60" s="18">
        <v>1127.8799697656848</v>
      </c>
      <c r="C60" s="18">
        <v>-25.879969765684791</v>
      </c>
      <c r="D60" s="19">
        <f t="shared" si="0"/>
        <v>669.77283507275888</v>
      </c>
    </row>
    <row r="61" spans="1:4" x14ac:dyDescent="0.5">
      <c r="A61">
        <v>26</v>
      </c>
      <c r="B61" s="18">
        <v>1266.8133030990177</v>
      </c>
      <c r="C61" s="18">
        <v>8.1866969009822697</v>
      </c>
      <c r="D61" s="19">
        <f t="shared" si="0"/>
        <v>67.022006148552691</v>
      </c>
    </row>
    <row r="62" spans="1:4" x14ac:dyDescent="0.5">
      <c r="A62">
        <v>27</v>
      </c>
      <c r="B62" s="18">
        <v>2023.0133030990178</v>
      </c>
      <c r="C62" s="18">
        <v>184.98669690098222</v>
      </c>
      <c r="D62" s="19">
        <f t="shared" si="0"/>
        <v>34220.07803033587</v>
      </c>
    </row>
    <row r="63" spans="1:4" x14ac:dyDescent="0.5">
      <c r="A63">
        <v>28</v>
      </c>
      <c r="B63" s="18">
        <v>3075.7466364323554</v>
      </c>
      <c r="C63" s="18">
        <v>177.25336356764456</v>
      </c>
      <c r="D63" s="19">
        <f t="shared" si="0"/>
        <v>31418.754896043582</v>
      </c>
    </row>
    <row r="64" spans="1:4" x14ac:dyDescent="0.5">
      <c r="A64">
        <v>29</v>
      </c>
      <c r="B64" s="18">
        <v>1034.3466364323526</v>
      </c>
      <c r="C64" s="18">
        <v>10.653363567647375</v>
      </c>
      <c r="D64" s="19">
        <f t="shared" si="0"/>
        <v>113.49415530447641</v>
      </c>
    </row>
    <row r="65" spans="1:4" x14ac:dyDescent="0.5">
      <c r="A65">
        <v>30</v>
      </c>
      <c r="B65" s="18">
        <v>1062.4799697656854</v>
      </c>
      <c r="C65" s="18">
        <v>15.520030234314618</v>
      </c>
      <c r="D65" s="19">
        <f t="shared" si="0"/>
        <v>240.87133847403985</v>
      </c>
    </row>
    <row r="66" spans="1:4" x14ac:dyDescent="0.5">
      <c r="A66">
        <v>31</v>
      </c>
      <c r="B66" s="18">
        <v>1197.8799697656859</v>
      </c>
      <c r="C66" s="18">
        <v>-12.879969765685928</v>
      </c>
      <c r="D66" s="19">
        <f t="shared" si="0"/>
        <v>165.89362116498361</v>
      </c>
    </row>
    <row r="67" spans="1:4" x14ac:dyDescent="0.5">
      <c r="A67">
        <v>32</v>
      </c>
      <c r="B67" s="18">
        <v>1071.6133030990197</v>
      </c>
      <c r="C67" s="18">
        <v>10.386696900980269</v>
      </c>
      <c r="D67" s="19">
        <f t="shared" si="0"/>
        <v>107.88347251283312</v>
      </c>
    </row>
    <row r="68" spans="1:4" x14ac:dyDescent="0.5">
      <c r="A68">
        <v>33</v>
      </c>
      <c r="B68" s="18">
        <v>1118.3466364323524</v>
      </c>
      <c r="C68" s="18">
        <v>13.653363567647602</v>
      </c>
      <c r="D68" s="19">
        <f t="shared" si="0"/>
        <v>186.41433671036685</v>
      </c>
    </row>
    <row r="69" spans="1:4" x14ac:dyDescent="0.5">
      <c r="A69">
        <v>34</v>
      </c>
      <c r="B69" s="18">
        <v>1088.9466364323523</v>
      </c>
      <c r="C69" s="18">
        <v>-43.946636432352307</v>
      </c>
      <c r="D69" s="19">
        <f t="shared" si="0"/>
        <v>1931.3068537173551</v>
      </c>
    </row>
    <row r="70" spans="1:4" x14ac:dyDescent="0.5">
      <c r="A70">
        <v>35</v>
      </c>
      <c r="B70" s="18">
        <v>1103.213303099019</v>
      </c>
      <c r="C70" s="18">
        <v>-3.2133030990189582</v>
      </c>
      <c r="D70" s="19">
        <f t="shared" si="0"/>
        <v>10.325316806164841</v>
      </c>
    </row>
    <row r="71" spans="1:4" x14ac:dyDescent="0.5">
      <c r="A71">
        <v>36</v>
      </c>
      <c r="B71" s="18">
        <v>1094.3605442176886</v>
      </c>
      <c r="C71" s="18">
        <v>-27.360544217688584</v>
      </c>
      <c r="D71" s="19">
        <f t="shared" si="0"/>
        <v>748.59937988809224</v>
      </c>
    </row>
    <row r="72" spans="1:4" x14ac:dyDescent="0.5">
      <c r="A72">
        <v>37</v>
      </c>
      <c r="B72" s="18">
        <v>1135.450642479216</v>
      </c>
      <c r="C72" s="18">
        <v>-72.450642479215958</v>
      </c>
      <c r="D72" s="19">
        <f t="shared" si="0"/>
        <v>5249.0955956511716</v>
      </c>
    </row>
    <row r="73" spans="1:4" x14ac:dyDescent="0.5">
      <c r="A73">
        <v>38</v>
      </c>
      <c r="B73" s="18">
        <v>1274.3839758125489</v>
      </c>
      <c r="C73" s="18">
        <v>-53.383975812548897</v>
      </c>
      <c r="D73" s="19">
        <f t="shared" si="0"/>
        <v>2849.8488735548058</v>
      </c>
    </row>
    <row r="74" spans="1:4" x14ac:dyDescent="0.5">
      <c r="A74">
        <v>39</v>
      </c>
      <c r="B74" s="18">
        <v>2030.5839758125489</v>
      </c>
      <c r="C74" s="18">
        <v>-66.583975812548942</v>
      </c>
      <c r="D74" s="19">
        <f t="shared" si="0"/>
        <v>4433.4258350061027</v>
      </c>
    </row>
    <row r="75" spans="1:4" x14ac:dyDescent="0.5">
      <c r="A75">
        <v>40</v>
      </c>
      <c r="B75" s="18">
        <v>3083.3173091458866</v>
      </c>
      <c r="C75" s="18">
        <v>41.682690854113389</v>
      </c>
      <c r="D75" s="19">
        <f t="shared" si="0"/>
        <v>1737.4467168395879</v>
      </c>
    </row>
    <row r="76" spans="1:4" x14ac:dyDescent="0.5">
      <c r="A76">
        <v>41</v>
      </c>
      <c r="B76" s="18">
        <v>1041.917309145882</v>
      </c>
      <c r="C76" s="18">
        <v>-7.9173091458819727</v>
      </c>
      <c r="D76" s="19">
        <f t="shared" si="0"/>
        <v>62.683784111466331</v>
      </c>
    </row>
    <row r="77" spans="1:4" x14ac:dyDescent="0.5">
      <c r="A77">
        <v>42</v>
      </c>
      <c r="B77" s="18">
        <v>1070.0506424792147</v>
      </c>
      <c r="C77" s="18">
        <v>-58.05064247921473</v>
      </c>
      <c r="D77" s="19">
        <f t="shared" si="0"/>
        <v>3369.8770922496096</v>
      </c>
    </row>
    <row r="78" spans="1:4" x14ac:dyDescent="0.5">
      <c r="A78">
        <v>43</v>
      </c>
      <c r="B78" s="18">
        <v>1205.4506424792153</v>
      </c>
      <c r="C78" s="18">
        <v>-106.45064247921528</v>
      </c>
      <c r="D78" s="19">
        <f t="shared" si="0"/>
        <v>11331.739284237712</v>
      </c>
    </row>
    <row r="79" spans="1:4" x14ac:dyDescent="0.5">
      <c r="A79">
        <v>44</v>
      </c>
      <c r="B79" s="18">
        <v>1079.1839758125491</v>
      </c>
      <c r="C79" s="18">
        <v>9.8160241874509211</v>
      </c>
      <c r="D79" s="19">
        <f t="shared" si="0"/>
        <v>96.354330848621515</v>
      </c>
    </row>
    <row r="80" spans="1:4" x14ac:dyDescent="0.5">
      <c r="A80">
        <v>45</v>
      </c>
      <c r="B80" s="18">
        <v>1125.9173091458817</v>
      </c>
      <c r="C80" s="18">
        <v>-57.917309145881745</v>
      </c>
      <c r="D80" s="19">
        <f t="shared" si="0"/>
        <v>3354.4146986996375</v>
      </c>
    </row>
    <row r="81" spans="1:4" x14ac:dyDescent="0.5">
      <c r="A81">
        <v>46</v>
      </c>
      <c r="B81" s="18">
        <v>1096.5173091458817</v>
      </c>
      <c r="C81" s="18">
        <v>-71.517309145881654</v>
      </c>
      <c r="D81" s="19">
        <f t="shared" si="0"/>
        <v>5114.7255074676077</v>
      </c>
    </row>
    <row r="82" spans="1:4" x14ac:dyDescent="0.5">
      <c r="A82">
        <v>47</v>
      </c>
      <c r="B82" s="18">
        <v>1110.7839758125483</v>
      </c>
      <c r="C82" s="18">
        <v>-48.783975812548306</v>
      </c>
      <c r="D82" s="19">
        <f t="shared" si="0"/>
        <v>2379.8762960792983</v>
      </c>
    </row>
    <row r="83" spans="1:4" x14ac:dyDescent="0.5">
      <c r="A83">
        <v>48</v>
      </c>
      <c r="B83" s="18">
        <v>1101.9312169312179</v>
      </c>
      <c r="C83" s="18">
        <v>-90.931216931217932</v>
      </c>
      <c r="D83" s="19">
        <f t="shared" si="0"/>
        <v>8268.4862125922155</v>
      </c>
    </row>
    <row r="84" spans="1:4" x14ac:dyDescent="0.5">
      <c r="A84">
        <v>49</v>
      </c>
      <c r="B84" s="18">
        <v>1143.0213151927453</v>
      </c>
      <c r="C84" s="18">
        <v>-76.021315192745305</v>
      </c>
      <c r="D84" s="19">
        <f t="shared" si="0"/>
        <v>5779.2403636347281</v>
      </c>
    </row>
    <row r="85" spans="1:4" x14ac:dyDescent="0.5">
      <c r="A85">
        <v>50</v>
      </c>
      <c r="B85" s="18">
        <v>1281.9546485260782</v>
      </c>
      <c r="C85" s="18">
        <v>-81.954648526078245</v>
      </c>
      <c r="D85" s="19">
        <f t="shared" si="0"/>
        <v>6716.564415033019</v>
      </c>
    </row>
    <row r="86" spans="1:4" x14ac:dyDescent="0.5">
      <c r="A86">
        <v>51</v>
      </c>
      <c r="B86" s="18">
        <v>2038.1546485260783</v>
      </c>
      <c r="C86" s="18">
        <v>-188.15464852607829</v>
      </c>
      <c r="D86" s="19">
        <f t="shared" si="0"/>
        <v>35402.171761972058</v>
      </c>
    </row>
    <row r="87" spans="1:4" x14ac:dyDescent="0.5">
      <c r="A87">
        <v>52</v>
      </c>
      <c r="B87" s="18">
        <v>3090.887981859416</v>
      </c>
      <c r="C87" s="18">
        <v>-77.887981859415959</v>
      </c>
      <c r="D87" s="19">
        <f t="shared" si="0"/>
        <v>6066.5377181327094</v>
      </c>
    </row>
    <row r="88" spans="1:4" x14ac:dyDescent="0.5">
      <c r="A88">
        <v>53</v>
      </c>
      <c r="B88" s="18">
        <v>1049.4879818594113</v>
      </c>
      <c r="C88" s="18">
        <v>-91.48798185941132</v>
      </c>
      <c r="D88" s="19">
        <f t="shared" si="0"/>
        <v>8370.0508247079742</v>
      </c>
    </row>
    <row r="89" spans="1:4" x14ac:dyDescent="0.5">
      <c r="A89">
        <v>54</v>
      </c>
      <c r="B89" s="18">
        <v>1077.6213151927441</v>
      </c>
      <c r="C89" s="18">
        <v>-72.621315192744078</v>
      </c>
      <c r="D89" s="19">
        <f t="shared" si="0"/>
        <v>5273.8554203238818</v>
      </c>
    </row>
    <row r="90" spans="1:4" x14ac:dyDescent="0.5">
      <c r="A90">
        <v>55</v>
      </c>
      <c r="B90" s="18">
        <v>1213.0213151927446</v>
      </c>
      <c r="C90" s="18">
        <v>-52.021315192744623</v>
      </c>
      <c r="D90" s="19">
        <f t="shared" si="0"/>
        <v>2706.2172343828825</v>
      </c>
    </row>
    <row r="91" spans="1:4" x14ac:dyDescent="0.5">
      <c r="A91">
        <v>56</v>
      </c>
      <c r="B91" s="18">
        <v>1086.7546485260784</v>
      </c>
      <c r="C91" s="18">
        <v>-21.754648526078427</v>
      </c>
      <c r="D91" s="19">
        <f t="shared" si="0"/>
        <v>473.26473249320628</v>
      </c>
    </row>
    <row r="92" spans="1:4" x14ac:dyDescent="0.5">
      <c r="A92">
        <v>57</v>
      </c>
      <c r="B92" s="18">
        <v>1133.4879818594111</v>
      </c>
      <c r="C92" s="18">
        <v>-97.487981859411093</v>
      </c>
      <c r="D92" s="19">
        <f t="shared" si="0"/>
        <v>9503.9066070208664</v>
      </c>
    </row>
    <row r="93" spans="1:4" x14ac:dyDescent="0.5">
      <c r="A93">
        <v>58</v>
      </c>
      <c r="B93" s="18">
        <v>1104.087981859411</v>
      </c>
      <c r="C93" s="18">
        <v>-74.087981859411002</v>
      </c>
      <c r="D93" s="19">
        <f t="shared" si="0"/>
        <v>5489.0290560004141</v>
      </c>
    </row>
    <row r="94" spans="1:4" x14ac:dyDescent="0.5">
      <c r="A94">
        <v>59</v>
      </c>
      <c r="B94" s="18">
        <v>1118.3546485260777</v>
      </c>
      <c r="C94" s="18">
        <v>-41.354648526077654</v>
      </c>
      <c r="D94" s="19">
        <f t="shared" si="0"/>
        <v>1710.2069547154167</v>
      </c>
    </row>
    <row r="95" spans="1:4" x14ac:dyDescent="0.5">
      <c r="A95">
        <v>60</v>
      </c>
      <c r="B95" s="18">
        <v>1109.5018896447473</v>
      </c>
      <c r="C95" s="18">
        <v>-63.50188964474728</v>
      </c>
      <c r="D95" s="19">
        <f t="shared" si="0"/>
        <v>4032.4899884536617</v>
      </c>
    </row>
    <row r="96" spans="1:4" x14ac:dyDescent="0.5">
      <c r="A96">
        <v>61</v>
      </c>
      <c r="B96" s="18">
        <v>1150.5919879062747</v>
      </c>
      <c r="C96" s="18">
        <v>-70.591987906274653</v>
      </c>
      <c r="D96" s="19">
        <f t="shared" si="0"/>
        <v>4983.2287565596271</v>
      </c>
    </row>
    <row r="97" spans="1:4" x14ac:dyDescent="0.5">
      <c r="A97">
        <v>62</v>
      </c>
      <c r="B97" s="18">
        <v>1289.5253212396076</v>
      </c>
      <c r="C97" s="18">
        <v>-27.525321239607592</v>
      </c>
      <c r="D97" s="19">
        <f t="shared" si="0"/>
        <v>757.64330934359282</v>
      </c>
    </row>
    <row r="98" spans="1:4" x14ac:dyDescent="0.5">
      <c r="A98">
        <v>63</v>
      </c>
      <c r="B98" s="18">
        <v>2045.7253212396076</v>
      </c>
      <c r="C98" s="18">
        <v>-42.725321239607638</v>
      </c>
      <c r="D98" s="19">
        <f t="shared" si="0"/>
        <v>1825.4530750276676</v>
      </c>
    </row>
    <row r="99" spans="1:4" x14ac:dyDescent="0.5">
      <c r="A99">
        <v>64</v>
      </c>
      <c r="B99" s="18">
        <v>3098.4586545729453</v>
      </c>
      <c r="C99" s="18">
        <v>-16.458654572945306</v>
      </c>
      <c r="D99" s="19">
        <f t="shared" si="0"/>
        <v>270.88731035153347</v>
      </c>
    </row>
    <row r="100" spans="1:4" x14ac:dyDescent="0.5">
      <c r="A100">
        <v>65</v>
      </c>
      <c r="B100" s="18">
        <v>1057.0586545729425</v>
      </c>
      <c r="C100" s="18">
        <v>-85.058654572942487</v>
      </c>
      <c r="D100" s="19">
        <f t="shared" si="0"/>
        <v>7234.9747177591498</v>
      </c>
    </row>
    <row r="101" spans="1:4" x14ac:dyDescent="0.5">
      <c r="A101">
        <v>66</v>
      </c>
      <c r="B101" s="18">
        <v>1085.1919879062752</v>
      </c>
      <c r="C101" s="18">
        <v>-55.191987906275244</v>
      </c>
      <c r="D101" s="19">
        <f t="shared" ref="D101:D164" si="2">C101*C101</f>
        <v>3046.155529046433</v>
      </c>
    </row>
    <row r="102" spans="1:4" x14ac:dyDescent="0.5">
      <c r="A102">
        <v>67</v>
      </c>
      <c r="B102" s="18">
        <v>1220.5919879062758</v>
      </c>
      <c r="C102" s="18">
        <v>-19.59198790627579</v>
      </c>
      <c r="D102" s="19">
        <f t="shared" si="2"/>
        <v>383.84599011965679</v>
      </c>
    </row>
    <row r="103" spans="1:4" x14ac:dyDescent="0.5">
      <c r="A103">
        <v>68</v>
      </c>
      <c r="B103" s="18">
        <v>1094.3253212396096</v>
      </c>
      <c r="C103" s="18">
        <v>97.674678760390407</v>
      </c>
      <c r="D103" s="19">
        <f t="shared" si="2"/>
        <v>9540.3428709454602</v>
      </c>
    </row>
    <row r="104" spans="1:4" x14ac:dyDescent="0.5">
      <c r="A104">
        <v>69</v>
      </c>
      <c r="B104" s="18">
        <v>1141.0586545729423</v>
      </c>
      <c r="C104" s="18">
        <v>-68.05865457294226</v>
      </c>
      <c r="D104" s="19">
        <f t="shared" si="2"/>
        <v>4631.9804622790743</v>
      </c>
    </row>
    <row r="105" spans="1:4" x14ac:dyDescent="0.5">
      <c r="A105">
        <v>70</v>
      </c>
      <c r="B105" s="18">
        <v>1111.6586545729422</v>
      </c>
      <c r="C105" s="18">
        <v>-42.658654572942169</v>
      </c>
      <c r="D105" s="19">
        <f t="shared" si="2"/>
        <v>1819.7608099735999</v>
      </c>
    </row>
    <row r="106" spans="1:4" x14ac:dyDescent="0.5">
      <c r="A106">
        <v>71</v>
      </c>
      <c r="B106" s="18">
        <v>1125.9253212396088</v>
      </c>
      <c r="C106" s="18">
        <v>-36.92532123960882</v>
      </c>
      <c r="D106" s="19">
        <f t="shared" si="2"/>
        <v>1363.4793486483063</v>
      </c>
    </row>
    <row r="107" spans="1:4" x14ac:dyDescent="0.5">
      <c r="A107">
        <v>72</v>
      </c>
      <c r="B107" s="18">
        <v>1117.0725623582784</v>
      </c>
      <c r="C107" s="18">
        <v>-43.072562358278446</v>
      </c>
      <c r="D107" s="19">
        <f t="shared" si="2"/>
        <v>1855.2456281077853</v>
      </c>
    </row>
    <row r="108" spans="1:4" x14ac:dyDescent="0.5">
      <c r="A108">
        <v>73</v>
      </c>
      <c r="B108" s="18">
        <v>1158.1626606198058</v>
      </c>
      <c r="C108" s="18">
        <v>-7.1626606198058198</v>
      </c>
      <c r="D108" s="19">
        <f t="shared" si="2"/>
        <v>51.303707154517092</v>
      </c>
    </row>
    <row r="109" spans="1:4" x14ac:dyDescent="0.5">
      <c r="A109">
        <v>74</v>
      </c>
      <c r="B109" s="18">
        <v>1297.0959939531388</v>
      </c>
      <c r="C109" s="18">
        <v>-45.095993953138759</v>
      </c>
      <c r="D109" s="19">
        <f t="shared" si="2"/>
        <v>2033.6486706215276</v>
      </c>
    </row>
    <row r="110" spans="1:4" x14ac:dyDescent="0.5">
      <c r="A110">
        <v>75</v>
      </c>
      <c r="B110" s="18">
        <v>2053.2959939531388</v>
      </c>
      <c r="C110" s="18">
        <v>-89.295993953138804</v>
      </c>
      <c r="D110" s="19">
        <f t="shared" si="2"/>
        <v>7973.7745360790022</v>
      </c>
    </row>
    <row r="111" spans="1:4" x14ac:dyDescent="0.5">
      <c r="A111">
        <v>76</v>
      </c>
      <c r="B111" s="18">
        <v>3106.0293272864765</v>
      </c>
      <c r="C111" s="18">
        <v>-54.029327286476473</v>
      </c>
      <c r="D111" s="19">
        <f t="shared" si="2"/>
        <v>2919.1682070291913</v>
      </c>
    </row>
    <row r="112" spans="1:4" x14ac:dyDescent="0.5">
      <c r="A112">
        <v>77</v>
      </c>
      <c r="B112" s="18">
        <v>1064.6293272864718</v>
      </c>
      <c r="C112" s="18">
        <v>7.3706727135281653</v>
      </c>
      <c r="D112" s="19">
        <f t="shared" si="2"/>
        <v>54.326816249948649</v>
      </c>
    </row>
    <row r="113" spans="1:4" x14ac:dyDescent="0.5">
      <c r="A113">
        <v>78</v>
      </c>
      <c r="B113" s="18">
        <v>1092.7626606198046</v>
      </c>
      <c r="C113" s="18">
        <v>99.237339380195408</v>
      </c>
      <c r="D113" s="19">
        <f t="shared" si="2"/>
        <v>9848.049527260082</v>
      </c>
    </row>
    <row r="114" spans="1:4" x14ac:dyDescent="0.5">
      <c r="A114">
        <v>79</v>
      </c>
      <c r="B114" s="18">
        <v>1228.1626606198051</v>
      </c>
      <c r="C114" s="18">
        <v>41.837339380194862</v>
      </c>
      <c r="D114" s="19">
        <f t="shared" si="2"/>
        <v>1750.3629664136038</v>
      </c>
    </row>
    <row r="115" spans="1:4" x14ac:dyDescent="0.5">
      <c r="A115">
        <v>80</v>
      </c>
      <c r="B115" s="18">
        <v>1101.8959939531389</v>
      </c>
      <c r="C115" s="18">
        <v>54.104006046861059</v>
      </c>
      <c r="D115" s="19">
        <f t="shared" si="2"/>
        <v>2927.2434703187782</v>
      </c>
    </row>
    <row r="116" spans="1:4" x14ac:dyDescent="0.5">
      <c r="A116">
        <v>81</v>
      </c>
      <c r="B116" s="18">
        <v>1148.6293272864716</v>
      </c>
      <c r="C116" s="18">
        <v>37.370672713528393</v>
      </c>
      <c r="D116" s="19">
        <f t="shared" si="2"/>
        <v>1396.5671790616555</v>
      </c>
    </row>
    <row r="117" spans="1:4" x14ac:dyDescent="0.5">
      <c r="A117">
        <v>82</v>
      </c>
      <c r="B117" s="18">
        <v>1119.2293272864715</v>
      </c>
      <c r="C117" s="18">
        <v>10.770672713528484</v>
      </c>
      <c r="D117" s="19">
        <f t="shared" si="2"/>
        <v>116.00739070194703</v>
      </c>
    </row>
    <row r="118" spans="1:4" x14ac:dyDescent="0.5">
      <c r="A118">
        <v>83</v>
      </c>
      <c r="B118" s="18">
        <v>1133.4959939531382</v>
      </c>
      <c r="C118" s="18">
        <v>-10.495993953138168</v>
      </c>
      <c r="D118" s="19">
        <f t="shared" si="2"/>
        <v>110.16588906431298</v>
      </c>
    </row>
    <row r="119" spans="1:4" x14ac:dyDescent="0.5">
      <c r="A119">
        <v>84</v>
      </c>
      <c r="B119" s="18">
        <v>1124.6432350718078</v>
      </c>
      <c r="C119" s="18">
        <v>1.3567649281922058</v>
      </c>
      <c r="D119" s="19">
        <f t="shared" si="2"/>
        <v>1.8408110703724014</v>
      </c>
    </row>
    <row r="120" spans="1:4" x14ac:dyDescent="0.5">
      <c r="A120">
        <v>85</v>
      </c>
      <c r="B120" s="18">
        <v>1165.7333333333352</v>
      </c>
      <c r="C120" s="18">
        <v>-7.7333333333351675</v>
      </c>
      <c r="D120" s="19">
        <f t="shared" si="2"/>
        <v>59.804444444472814</v>
      </c>
    </row>
    <row r="121" spans="1:4" x14ac:dyDescent="0.5">
      <c r="A121">
        <v>86</v>
      </c>
      <c r="B121" s="18">
        <v>1304.6666666666681</v>
      </c>
      <c r="C121" s="18">
        <v>-29.666666666668107</v>
      </c>
      <c r="D121" s="19">
        <f t="shared" si="2"/>
        <v>880.11111111119658</v>
      </c>
    </row>
    <row r="122" spans="1:4" x14ac:dyDescent="0.5">
      <c r="A122">
        <v>87</v>
      </c>
      <c r="B122" s="18">
        <v>2060.8666666666682</v>
      </c>
      <c r="C122" s="18">
        <v>-115.86666666666815</v>
      </c>
      <c r="D122" s="19">
        <f t="shared" si="2"/>
        <v>13425.084444444788</v>
      </c>
    </row>
    <row r="123" spans="1:4" x14ac:dyDescent="0.5">
      <c r="A123">
        <v>88</v>
      </c>
      <c r="B123" s="18">
        <v>3113.6000000000058</v>
      </c>
      <c r="C123" s="18">
        <v>-126.60000000000582</v>
      </c>
      <c r="D123" s="19">
        <f t="shared" si="2"/>
        <v>16027.560000001475</v>
      </c>
    </row>
    <row r="124" spans="1:4" x14ac:dyDescent="0.5">
      <c r="A124">
        <v>89</v>
      </c>
      <c r="B124" s="18">
        <v>1072.2000000000012</v>
      </c>
      <c r="C124" s="18">
        <v>-44.200000000001182</v>
      </c>
      <c r="D124" s="19">
        <f t="shared" si="2"/>
        <v>1953.6400000001045</v>
      </c>
    </row>
    <row r="125" spans="1:4" x14ac:dyDescent="0.5">
      <c r="A125">
        <v>90</v>
      </c>
      <c r="B125" s="18">
        <v>1100.3333333333339</v>
      </c>
      <c r="C125" s="18">
        <v>-22.33333333333394</v>
      </c>
      <c r="D125" s="19">
        <f t="shared" si="2"/>
        <v>498.77777777780489</v>
      </c>
    </row>
    <row r="126" spans="1:4" x14ac:dyDescent="0.5">
      <c r="A126">
        <v>91</v>
      </c>
      <c r="B126" s="18">
        <v>1235.7333333333345</v>
      </c>
      <c r="C126" s="18">
        <v>14.266666666665515</v>
      </c>
      <c r="D126" s="19">
        <f t="shared" si="2"/>
        <v>203.53777777774491</v>
      </c>
    </row>
    <row r="127" spans="1:4" x14ac:dyDescent="0.5">
      <c r="A127">
        <v>92</v>
      </c>
      <c r="B127" s="18">
        <v>1109.4666666666683</v>
      </c>
      <c r="C127" s="18">
        <v>7.5333333333317114</v>
      </c>
      <c r="D127" s="19">
        <f t="shared" si="2"/>
        <v>56.751111111086672</v>
      </c>
    </row>
    <row r="128" spans="1:4" x14ac:dyDescent="0.5">
      <c r="A128">
        <v>93</v>
      </c>
      <c r="B128" s="18">
        <v>1156.200000000001</v>
      </c>
      <c r="C128" s="18">
        <v>-30.200000000000955</v>
      </c>
      <c r="D128" s="19">
        <f t="shared" si="2"/>
        <v>912.04000000005772</v>
      </c>
    </row>
    <row r="129" spans="1:4" x14ac:dyDescent="0.5">
      <c r="A129">
        <v>94</v>
      </c>
      <c r="B129" s="18">
        <v>1126.8000000000009</v>
      </c>
      <c r="C129" s="18">
        <v>-60.800000000000864</v>
      </c>
      <c r="D129" s="19">
        <f t="shared" si="2"/>
        <v>3696.6400000001049</v>
      </c>
    </row>
    <row r="130" spans="1:4" x14ac:dyDescent="0.5">
      <c r="A130">
        <v>95</v>
      </c>
      <c r="B130" s="18">
        <v>1141.0666666666675</v>
      </c>
      <c r="C130" s="18">
        <v>-25.066666666667516</v>
      </c>
      <c r="D130" s="19">
        <f t="shared" si="2"/>
        <v>628.33777777782029</v>
      </c>
    </row>
    <row r="131" spans="1:4" x14ac:dyDescent="0.5">
      <c r="A131">
        <v>96</v>
      </c>
      <c r="B131" s="18">
        <v>1132.2139077853371</v>
      </c>
      <c r="C131" s="18">
        <v>22.786092214662858</v>
      </c>
      <c r="D131" s="19">
        <f t="shared" si="2"/>
        <v>519.20599841511932</v>
      </c>
    </row>
    <row r="132" spans="1:4" x14ac:dyDescent="0.5">
      <c r="A132">
        <v>97</v>
      </c>
      <c r="B132" s="18">
        <v>1173.3040060468645</v>
      </c>
      <c r="C132" s="18">
        <v>-1.3040060468645152</v>
      </c>
      <c r="D132" s="19">
        <f t="shared" si="2"/>
        <v>1.70043177025922</v>
      </c>
    </row>
    <row r="133" spans="1:4" x14ac:dyDescent="0.5">
      <c r="A133">
        <v>98</v>
      </c>
      <c r="B133" s="18">
        <v>1312.2373393801975</v>
      </c>
      <c r="C133" s="18">
        <v>37.762660619802546</v>
      </c>
      <c r="D133" s="19">
        <f t="shared" si="2"/>
        <v>1426.018537086386</v>
      </c>
    </row>
    <row r="134" spans="1:4" x14ac:dyDescent="0.5">
      <c r="A134">
        <v>99</v>
      </c>
      <c r="B134" s="18">
        <v>2068.4373393801975</v>
      </c>
      <c r="C134" s="18">
        <v>85.5626606198025</v>
      </c>
      <c r="D134" s="19">
        <f t="shared" si="2"/>
        <v>7320.9688923395015</v>
      </c>
    </row>
    <row r="135" spans="1:4" x14ac:dyDescent="0.5">
      <c r="A135">
        <v>100</v>
      </c>
      <c r="B135" s="18">
        <v>3121.1706727135352</v>
      </c>
      <c r="C135" s="18">
        <v>173.82932728646483</v>
      </c>
      <c r="D135" s="19">
        <f t="shared" si="2"/>
        <v>30216.635024864907</v>
      </c>
    </row>
    <row r="136" spans="1:4" x14ac:dyDescent="0.5">
      <c r="A136">
        <v>101</v>
      </c>
      <c r="B136" s="18">
        <v>1079.7706727135305</v>
      </c>
      <c r="C136" s="18">
        <v>-60.77067271353053</v>
      </c>
      <c r="D136" s="19">
        <f t="shared" si="2"/>
        <v>3693.074662055044</v>
      </c>
    </row>
    <row r="137" spans="1:4" x14ac:dyDescent="0.5">
      <c r="A137">
        <v>102</v>
      </c>
      <c r="B137" s="18">
        <v>1107.9040060468633</v>
      </c>
      <c r="C137" s="18">
        <v>-17.904006046863287</v>
      </c>
      <c r="D137" s="19">
        <f t="shared" si="2"/>
        <v>320.55343252611715</v>
      </c>
    </row>
    <row r="138" spans="1:4" x14ac:dyDescent="0.5">
      <c r="A138">
        <v>103</v>
      </c>
      <c r="B138" s="18">
        <v>1243.3040060468638</v>
      </c>
      <c r="C138" s="18">
        <v>-23.304006046863833</v>
      </c>
      <c r="D138" s="19">
        <f t="shared" si="2"/>
        <v>543.07669783226606</v>
      </c>
    </row>
    <row r="139" spans="1:4" x14ac:dyDescent="0.5">
      <c r="A139">
        <v>104</v>
      </c>
      <c r="B139" s="18">
        <v>1117.0373393801976</v>
      </c>
      <c r="C139" s="18">
        <v>84.962660619802364</v>
      </c>
      <c r="D139" s="19">
        <f t="shared" si="2"/>
        <v>7218.6536995957158</v>
      </c>
    </row>
    <row r="140" spans="1:4" x14ac:dyDescent="0.5">
      <c r="A140">
        <v>105</v>
      </c>
      <c r="B140" s="18">
        <v>1163.7706727135303</v>
      </c>
      <c r="C140" s="18">
        <v>11.229327286469697</v>
      </c>
      <c r="D140" s="19">
        <f t="shared" si="2"/>
        <v>126.09779130665289</v>
      </c>
    </row>
    <row r="141" spans="1:4" x14ac:dyDescent="0.5">
      <c r="A141">
        <v>106</v>
      </c>
      <c r="B141" s="18">
        <v>1134.3706727135302</v>
      </c>
      <c r="C141" s="18">
        <v>-48.370672713530212</v>
      </c>
      <c r="D141" s="19">
        <f t="shared" si="2"/>
        <v>2339.7219787594563</v>
      </c>
    </row>
    <row r="142" spans="1:4" x14ac:dyDescent="0.5">
      <c r="A142">
        <v>107</v>
      </c>
      <c r="B142" s="18">
        <v>1148.6373393801969</v>
      </c>
      <c r="C142" s="18">
        <v>35.362660619803137</v>
      </c>
      <c r="D142" s="19">
        <f t="shared" si="2"/>
        <v>1250.5177661113755</v>
      </c>
    </row>
    <row r="143" spans="1:4" x14ac:dyDescent="0.5">
      <c r="A143">
        <v>108</v>
      </c>
      <c r="B143" s="18">
        <v>1139.7845804988665</v>
      </c>
      <c r="C143" s="18">
        <v>47.21541950113351</v>
      </c>
      <c r="D143" s="19">
        <f t="shared" si="2"/>
        <v>2229.2958386680184</v>
      </c>
    </row>
    <row r="144" spans="1:4" x14ac:dyDescent="0.5">
      <c r="A144">
        <v>109</v>
      </c>
      <c r="B144" s="18">
        <v>1180.8746787603939</v>
      </c>
      <c r="C144" s="18">
        <v>71.125321239606137</v>
      </c>
      <c r="D144" s="19">
        <f t="shared" si="2"/>
        <v>5058.8113214371679</v>
      </c>
    </row>
    <row r="145" spans="1:4" x14ac:dyDescent="0.5">
      <c r="A145">
        <v>110</v>
      </c>
      <c r="B145" s="18">
        <v>1319.8080120937268</v>
      </c>
      <c r="C145" s="18">
        <v>36.191987906273198</v>
      </c>
      <c r="D145" s="19">
        <f t="shared" si="2"/>
        <v>1309.8599886078255</v>
      </c>
    </row>
    <row r="146" spans="1:4" x14ac:dyDescent="0.5">
      <c r="A146">
        <v>111</v>
      </c>
      <c r="B146" s="18">
        <v>2076.0080120937268</v>
      </c>
      <c r="C146" s="18">
        <v>60.991987906273152</v>
      </c>
      <c r="D146" s="19">
        <f t="shared" si="2"/>
        <v>3720.0225887589704</v>
      </c>
    </row>
    <row r="147" spans="1:4" x14ac:dyDescent="0.5">
      <c r="A147">
        <v>112</v>
      </c>
      <c r="B147" s="18">
        <v>3128.7413454270645</v>
      </c>
      <c r="C147" s="18">
        <v>372.25865457293548</v>
      </c>
      <c r="D147" s="19">
        <f t="shared" si="2"/>
        <v>138576.50590445209</v>
      </c>
    </row>
    <row r="148" spans="1:4" x14ac:dyDescent="0.5">
      <c r="A148">
        <v>113</v>
      </c>
      <c r="B148" s="18">
        <v>1087.3413454270617</v>
      </c>
      <c r="C148" s="18">
        <v>38.658654572938303</v>
      </c>
      <c r="D148" s="19">
        <f t="shared" si="2"/>
        <v>1494.4915733897635</v>
      </c>
    </row>
    <row r="149" spans="1:4" x14ac:dyDescent="0.5">
      <c r="A149">
        <v>114</v>
      </c>
      <c r="B149" s="18">
        <v>1115.4746787603945</v>
      </c>
      <c r="C149" s="18">
        <v>39.525321239605546</v>
      </c>
      <c r="D149" s="19">
        <f t="shared" si="2"/>
        <v>1562.2510190940134</v>
      </c>
    </row>
    <row r="150" spans="1:4" x14ac:dyDescent="0.5">
      <c r="A150">
        <v>115</v>
      </c>
      <c r="B150" s="18">
        <v>1250.874678760395</v>
      </c>
      <c r="C150" s="18">
        <v>67.125321239605</v>
      </c>
      <c r="D150" s="19">
        <f t="shared" si="2"/>
        <v>4505.808751520166</v>
      </c>
    </row>
    <row r="151" spans="1:4" x14ac:dyDescent="0.5">
      <c r="A151">
        <v>116</v>
      </c>
      <c r="B151" s="18">
        <v>1124.6080120937288</v>
      </c>
      <c r="C151" s="18">
        <v>94.391987906271197</v>
      </c>
      <c r="D151" s="19">
        <f t="shared" si="2"/>
        <v>8909.8473808976487</v>
      </c>
    </row>
    <row r="152" spans="1:4" x14ac:dyDescent="0.5">
      <c r="A152">
        <v>117</v>
      </c>
      <c r="B152" s="18">
        <v>1171.3413454270615</v>
      </c>
      <c r="C152" s="18">
        <v>58.658654572938531</v>
      </c>
      <c r="D152" s="19">
        <f t="shared" si="2"/>
        <v>3440.8377563073223</v>
      </c>
    </row>
    <row r="153" spans="1:4" x14ac:dyDescent="0.5">
      <c r="A153">
        <v>118</v>
      </c>
      <c r="B153" s="18">
        <v>1141.9413454270614</v>
      </c>
      <c r="C153" s="18">
        <v>9.0586545729386216</v>
      </c>
      <c r="D153" s="19">
        <f t="shared" si="2"/>
        <v>82.0592226718218</v>
      </c>
    </row>
    <row r="154" spans="1:4" x14ac:dyDescent="0.5">
      <c r="A154">
        <v>119</v>
      </c>
      <c r="B154" s="18">
        <v>1156.208012093728</v>
      </c>
      <c r="C154" s="18">
        <v>30.79198790627197</v>
      </c>
      <c r="D154" s="19">
        <f t="shared" si="2"/>
        <v>948.14651921999928</v>
      </c>
    </row>
    <row r="155" spans="1:4" x14ac:dyDescent="0.5">
      <c r="A155">
        <v>120</v>
      </c>
      <c r="B155" s="18">
        <v>1147.3552532123977</v>
      </c>
      <c r="C155" s="18">
        <v>45.644746787602344</v>
      </c>
      <c r="D155" s="19">
        <f t="shared" si="2"/>
        <v>2083.4429093043345</v>
      </c>
    </row>
    <row r="156" spans="1:4" x14ac:dyDescent="0.5">
      <c r="A156">
        <v>121</v>
      </c>
      <c r="B156" s="18">
        <v>1188.445351473925</v>
      </c>
      <c r="C156" s="18">
        <v>89.554648526074971</v>
      </c>
      <c r="D156" s="19">
        <f t="shared" si="2"/>
        <v>8020.0350726288216</v>
      </c>
    </row>
    <row r="157" spans="1:4" x14ac:dyDescent="0.5">
      <c r="A157">
        <v>122</v>
      </c>
      <c r="B157" s="18">
        <v>1327.378684807258</v>
      </c>
      <c r="C157" s="18">
        <v>99.621315192742031</v>
      </c>
      <c r="D157" s="19">
        <f t="shared" si="2"/>
        <v>9924.4064407316546</v>
      </c>
    </row>
    <row r="158" spans="1:4" x14ac:dyDescent="0.5">
      <c r="A158">
        <v>123</v>
      </c>
      <c r="B158" s="18">
        <v>2083.578684807258</v>
      </c>
      <c r="C158" s="18">
        <v>78.421315192741986</v>
      </c>
      <c r="D158" s="19">
        <f t="shared" si="2"/>
        <v>6149.9026765593853</v>
      </c>
    </row>
    <row r="159" spans="1:4" x14ac:dyDescent="0.5">
      <c r="A159">
        <v>124</v>
      </c>
      <c r="B159" s="18">
        <v>3136.3120181405957</v>
      </c>
      <c r="C159" s="18">
        <v>426.68798185940432</v>
      </c>
      <c r="D159" s="19">
        <f t="shared" si="2"/>
        <v>182062.63386325134</v>
      </c>
    </row>
    <row r="160" spans="1:4" x14ac:dyDescent="0.5">
      <c r="A160">
        <v>125</v>
      </c>
      <c r="B160" s="18">
        <v>1094.912018140591</v>
      </c>
      <c r="C160" s="18">
        <v>93.087981859408956</v>
      </c>
      <c r="D160" s="19">
        <f t="shared" si="2"/>
        <v>8665.3723666576516</v>
      </c>
    </row>
    <row r="161" spans="1:4" x14ac:dyDescent="0.5">
      <c r="A161">
        <v>126</v>
      </c>
      <c r="B161" s="18">
        <v>1123.0453514739238</v>
      </c>
      <c r="C161" s="18">
        <v>93.954648526076198</v>
      </c>
      <c r="D161" s="19">
        <f t="shared" si="2"/>
        <v>8827.4759796585131</v>
      </c>
    </row>
    <row r="162" spans="1:4" x14ac:dyDescent="0.5">
      <c r="A162">
        <v>127</v>
      </c>
      <c r="B162" s="18">
        <v>1258.4453514739243</v>
      </c>
      <c r="C162" s="18">
        <v>111.55464852607565</v>
      </c>
      <c r="D162" s="19">
        <f t="shared" si="2"/>
        <v>12444.439607776272</v>
      </c>
    </row>
    <row r="163" spans="1:4" x14ac:dyDescent="0.5">
      <c r="A163">
        <v>128</v>
      </c>
      <c r="B163" s="18">
        <v>1132.1786848072582</v>
      </c>
      <c r="C163" s="18">
        <v>113.82131519274185</v>
      </c>
      <c r="D163" s="19">
        <f t="shared" si="2"/>
        <v>12955.291792205486</v>
      </c>
    </row>
    <row r="164" spans="1:4" x14ac:dyDescent="0.5">
      <c r="A164">
        <v>129</v>
      </c>
      <c r="B164" s="18">
        <v>1178.9120181405908</v>
      </c>
      <c r="C164" s="18">
        <v>60.087981859409183</v>
      </c>
      <c r="D164" s="19">
        <f t="shared" si="2"/>
        <v>3610.5655639366869</v>
      </c>
    </row>
    <row r="165" spans="1:4" x14ac:dyDescent="0.5">
      <c r="A165">
        <v>130</v>
      </c>
      <c r="B165" s="18">
        <v>1149.5120181405907</v>
      </c>
      <c r="C165" s="18">
        <v>34.487981859409274</v>
      </c>
      <c r="D165" s="19">
        <f t="shared" ref="D165:D214" si="3">C165*C165</f>
        <v>1189.4208927349432</v>
      </c>
    </row>
    <row r="166" spans="1:4" x14ac:dyDescent="0.5">
      <c r="A166">
        <v>131</v>
      </c>
      <c r="B166" s="18">
        <v>1163.7786848072574</v>
      </c>
      <c r="C166" s="18">
        <v>71.221315192742622</v>
      </c>
      <c r="D166" s="19">
        <f t="shared" si="3"/>
        <v>5072.4757377839915</v>
      </c>
    </row>
    <row r="167" spans="1:4" x14ac:dyDescent="0.5">
      <c r="A167">
        <v>132</v>
      </c>
      <c r="B167" s="18">
        <v>1154.925925925927</v>
      </c>
      <c r="C167" s="18">
        <v>80.074074074072996</v>
      </c>
      <c r="D167" s="19">
        <f t="shared" si="3"/>
        <v>6411.8573388201294</v>
      </c>
    </row>
    <row r="168" spans="1:4" x14ac:dyDescent="0.5">
      <c r="A168">
        <v>133</v>
      </c>
      <c r="B168" s="18">
        <v>1196.0160241874544</v>
      </c>
      <c r="C168" s="18">
        <v>114.98397581254562</v>
      </c>
      <c r="D168" s="19">
        <f t="shared" si="3"/>
        <v>13221.314693660077</v>
      </c>
    </row>
    <row r="169" spans="1:4" x14ac:dyDescent="0.5">
      <c r="A169">
        <v>134</v>
      </c>
      <c r="B169" s="18">
        <v>1334.9493575207873</v>
      </c>
      <c r="C169" s="18">
        <v>88.050642479212684</v>
      </c>
      <c r="D169" s="19">
        <f t="shared" si="3"/>
        <v>7752.9156410021333</v>
      </c>
    </row>
    <row r="170" spans="1:4" x14ac:dyDescent="0.5">
      <c r="A170">
        <v>135</v>
      </c>
      <c r="B170" s="18">
        <v>2091.1493575207874</v>
      </c>
      <c r="C170" s="18">
        <v>135.85064247921264</v>
      </c>
      <c r="D170" s="19">
        <f t="shared" si="3"/>
        <v>18455.397062014854</v>
      </c>
    </row>
    <row r="171" spans="1:4" x14ac:dyDescent="0.5">
      <c r="A171">
        <v>136</v>
      </c>
      <c r="B171" s="18">
        <v>3143.882690854125</v>
      </c>
      <c r="C171" s="18">
        <v>278.11730914587497</v>
      </c>
      <c r="D171" s="19">
        <f t="shared" si="3"/>
        <v>77349.237646542184</v>
      </c>
    </row>
    <row r="172" spans="1:4" x14ac:dyDescent="0.5">
      <c r="A172">
        <v>137</v>
      </c>
      <c r="B172" s="18">
        <v>1102.4826908541204</v>
      </c>
      <c r="C172" s="18">
        <v>75.517309145879608</v>
      </c>
      <c r="D172" s="19">
        <f t="shared" si="3"/>
        <v>5702.8639806343517</v>
      </c>
    </row>
    <row r="173" spans="1:4" x14ac:dyDescent="0.5">
      <c r="A173">
        <v>138</v>
      </c>
      <c r="B173" s="18">
        <v>1130.6160241874531</v>
      </c>
      <c r="C173" s="18">
        <v>46.383975812546851</v>
      </c>
      <c r="D173" s="19">
        <f t="shared" si="3"/>
        <v>2151.4732121789311</v>
      </c>
    </row>
    <row r="174" spans="1:4" x14ac:dyDescent="0.5">
      <c r="A174">
        <v>139</v>
      </c>
      <c r="B174" s="18">
        <v>1266.0160241874537</v>
      </c>
      <c r="C174" s="18">
        <v>83.983975812546305</v>
      </c>
      <c r="D174" s="19">
        <f t="shared" si="3"/>
        <v>7053.3081932823625</v>
      </c>
    </row>
    <row r="175" spans="1:4" x14ac:dyDescent="0.5">
      <c r="A175">
        <v>140</v>
      </c>
      <c r="B175" s="18">
        <v>1139.7493575207875</v>
      </c>
      <c r="C175" s="18">
        <v>134.2506424792125</v>
      </c>
      <c r="D175" s="19">
        <f t="shared" si="3"/>
        <v>18023.235006081337</v>
      </c>
    </row>
    <row r="176" spans="1:4" x14ac:dyDescent="0.5">
      <c r="A176">
        <v>141</v>
      </c>
      <c r="B176" s="18">
        <v>1186.4826908541202</v>
      </c>
      <c r="C176" s="18">
        <v>56.517309145879835</v>
      </c>
      <c r="D176" s="19">
        <f t="shared" si="3"/>
        <v>3194.2062330909525</v>
      </c>
    </row>
    <row r="177" spans="1:4" x14ac:dyDescent="0.5">
      <c r="A177">
        <v>142</v>
      </c>
      <c r="B177" s="18">
        <v>1157.0826908541201</v>
      </c>
      <c r="C177" s="18">
        <v>16.917309145879926</v>
      </c>
      <c r="D177" s="19">
        <f t="shared" si="3"/>
        <v>286.19534873727258</v>
      </c>
    </row>
    <row r="178" spans="1:4" x14ac:dyDescent="0.5">
      <c r="A178">
        <v>143</v>
      </c>
      <c r="B178" s="18">
        <v>1171.3493575207867</v>
      </c>
      <c r="C178" s="18">
        <v>17.650642479213275</v>
      </c>
      <c r="D178" s="19">
        <f t="shared" si="3"/>
        <v>311.54517992900816</v>
      </c>
    </row>
    <row r="179" spans="1:4" x14ac:dyDescent="0.5">
      <c r="A179">
        <v>144</v>
      </c>
      <c r="B179" s="18">
        <v>1162.4965986394564</v>
      </c>
      <c r="C179" s="18">
        <v>75.503401360543648</v>
      </c>
      <c r="D179" s="19">
        <f t="shared" si="3"/>
        <v>5700.7636170113446</v>
      </c>
    </row>
    <row r="180" spans="1:4" x14ac:dyDescent="0.5">
      <c r="A180">
        <v>145</v>
      </c>
      <c r="B180" s="18">
        <v>1203.5866969009837</v>
      </c>
      <c r="C180" s="18">
        <v>139.41330309901628</v>
      </c>
      <c r="D180" s="19">
        <f t="shared" si="3"/>
        <v>19436.069080978181</v>
      </c>
    </row>
    <row r="181" spans="1:4" x14ac:dyDescent="0.5">
      <c r="A181">
        <v>146</v>
      </c>
      <c r="B181" s="18">
        <v>1342.5200302343167</v>
      </c>
      <c r="C181" s="18">
        <v>96.479969765683336</v>
      </c>
      <c r="D181" s="19">
        <f t="shared" si="3"/>
        <v>9308.3845659871713</v>
      </c>
    </row>
    <row r="182" spans="1:4" x14ac:dyDescent="0.5">
      <c r="A182">
        <v>147</v>
      </c>
      <c r="B182" s="18">
        <v>2098.7200302343167</v>
      </c>
      <c r="C182" s="18">
        <v>130.27996976568329</v>
      </c>
      <c r="D182" s="19">
        <f t="shared" si="3"/>
        <v>16972.870522147354</v>
      </c>
    </row>
    <row r="183" spans="1:4" x14ac:dyDescent="0.5">
      <c r="A183">
        <v>148</v>
      </c>
      <c r="B183" s="18">
        <v>3151.4533635676544</v>
      </c>
      <c r="C183" s="18">
        <v>89.546636432345622</v>
      </c>
      <c r="D183" s="19">
        <f t="shared" si="3"/>
        <v>8018.6000963466886</v>
      </c>
    </row>
    <row r="184" spans="1:4" x14ac:dyDescent="0.5">
      <c r="A184">
        <v>149</v>
      </c>
      <c r="B184" s="18">
        <v>1110.0533635676516</v>
      </c>
      <c r="C184" s="18">
        <v>69.946636432348441</v>
      </c>
      <c r="D184" s="19">
        <f t="shared" si="3"/>
        <v>4892.5319481991346</v>
      </c>
    </row>
    <row r="185" spans="1:4" x14ac:dyDescent="0.5">
      <c r="A185">
        <v>150</v>
      </c>
      <c r="B185" s="18">
        <v>1138.1866969009843</v>
      </c>
      <c r="C185" s="18">
        <v>83.813303099015684</v>
      </c>
      <c r="D185" s="19">
        <f t="shared" si="3"/>
        <v>7024.669776367472</v>
      </c>
    </row>
    <row r="186" spans="1:4" x14ac:dyDescent="0.5">
      <c r="A186">
        <v>151</v>
      </c>
      <c r="B186" s="18">
        <v>1273.5866969009849</v>
      </c>
      <c r="C186" s="18">
        <v>434.41330309901514</v>
      </c>
      <c r="D186" s="19">
        <f t="shared" si="3"/>
        <v>188714.91790939678</v>
      </c>
    </row>
    <row r="187" spans="1:4" x14ac:dyDescent="0.5">
      <c r="A187">
        <v>152</v>
      </c>
      <c r="B187" s="18">
        <v>1147.3200302343187</v>
      </c>
      <c r="C187" s="18">
        <v>196.67996976568134</v>
      </c>
      <c r="D187" s="19">
        <f t="shared" si="3"/>
        <v>38683.010507029321</v>
      </c>
    </row>
    <row r="188" spans="1:4" x14ac:dyDescent="0.5">
      <c r="A188">
        <v>153</v>
      </c>
      <c r="B188" s="18">
        <v>1194.0533635676513</v>
      </c>
      <c r="C188" s="18">
        <v>233.94663643234867</v>
      </c>
      <c r="D188" s="19">
        <f t="shared" si="3"/>
        <v>54731.028698009526</v>
      </c>
    </row>
    <row r="189" spans="1:4" x14ac:dyDescent="0.5">
      <c r="A189">
        <v>154</v>
      </c>
      <c r="B189" s="18">
        <v>1164.6533635676512</v>
      </c>
      <c r="C189" s="18">
        <v>84.34663643234876</v>
      </c>
      <c r="D189" s="19">
        <f t="shared" si="3"/>
        <v>7114.355077450823</v>
      </c>
    </row>
    <row r="190" spans="1:4" x14ac:dyDescent="0.5">
      <c r="A190">
        <v>155</v>
      </c>
      <c r="B190" s="18">
        <v>1178.9200302343179</v>
      </c>
      <c r="C190" s="18">
        <v>-139.92003023431789</v>
      </c>
      <c r="D190" s="19">
        <f t="shared" si="3"/>
        <v>19577.614860772432</v>
      </c>
    </row>
    <row r="191" spans="1:4" x14ac:dyDescent="0.5">
      <c r="A191">
        <v>156</v>
      </c>
      <c r="B191" s="18">
        <v>1170.0672713529875</v>
      </c>
      <c r="C191" s="18">
        <v>-79.067271352987518</v>
      </c>
      <c r="D191" s="19">
        <f t="shared" si="3"/>
        <v>6251.6333992069603</v>
      </c>
    </row>
    <row r="192" spans="1:4" x14ac:dyDescent="0.5">
      <c r="A192">
        <v>157</v>
      </c>
      <c r="B192" s="18">
        <v>1211.1573696145149</v>
      </c>
      <c r="C192" s="18">
        <v>-39.157369614514892</v>
      </c>
      <c r="D192" s="19">
        <f t="shared" si="3"/>
        <v>1533.2995951277342</v>
      </c>
    </row>
    <row r="193" spans="1:4" x14ac:dyDescent="0.5">
      <c r="A193">
        <v>158</v>
      </c>
      <c r="B193" s="18">
        <v>1350.0907029478478</v>
      </c>
      <c r="C193" s="18">
        <v>-76.090702947847831</v>
      </c>
      <c r="D193" s="19">
        <f t="shared" si="3"/>
        <v>5789.7950750976188</v>
      </c>
    </row>
    <row r="194" spans="1:4" x14ac:dyDescent="0.5">
      <c r="A194">
        <v>159</v>
      </c>
      <c r="B194" s="18">
        <v>2106.2907029478479</v>
      </c>
      <c r="C194" s="18">
        <v>-116.29070294784788</v>
      </c>
      <c r="D194" s="19">
        <f t="shared" si="3"/>
        <v>13523.527592104594</v>
      </c>
    </row>
    <row r="195" spans="1:4" x14ac:dyDescent="0.5">
      <c r="A195">
        <v>160</v>
      </c>
      <c r="B195" s="18">
        <v>3159.0240362811855</v>
      </c>
      <c r="C195" s="18">
        <v>-1024.0240362811855</v>
      </c>
      <c r="D195" s="19">
        <f t="shared" si="3"/>
        <v>1048625.2268816107</v>
      </c>
    </row>
    <row r="196" spans="1:4" x14ac:dyDescent="0.5">
      <c r="A196">
        <v>161</v>
      </c>
      <c r="B196" s="18">
        <v>1117.6240362811809</v>
      </c>
      <c r="C196" s="18">
        <v>-1.6240362811809064</v>
      </c>
      <c r="D196" s="19">
        <f t="shared" si="3"/>
        <v>2.6374938425919079</v>
      </c>
    </row>
    <row r="197" spans="1:4" x14ac:dyDescent="0.5">
      <c r="A197">
        <v>162</v>
      </c>
      <c r="B197" s="18">
        <v>1145.7573696145137</v>
      </c>
      <c r="C197" s="18">
        <v>-72.757369614513664</v>
      </c>
      <c r="D197" s="19">
        <f t="shared" si="3"/>
        <v>5293.6348332229563</v>
      </c>
    </row>
    <row r="198" spans="1:4" x14ac:dyDescent="0.5">
      <c r="A198">
        <v>163</v>
      </c>
      <c r="B198" s="18">
        <v>1281.1573696145142</v>
      </c>
      <c r="C198" s="18">
        <v>-34.157369614514209</v>
      </c>
      <c r="D198" s="19">
        <f t="shared" si="3"/>
        <v>1166.7258989825386</v>
      </c>
    </row>
    <row r="199" spans="1:4" x14ac:dyDescent="0.5">
      <c r="A199">
        <v>164</v>
      </c>
      <c r="B199" s="18">
        <v>1154.890702947848</v>
      </c>
      <c r="C199" s="18">
        <v>-13.890702947848013</v>
      </c>
      <c r="D199" s="19">
        <f t="shared" si="3"/>
        <v>192.95162838535347</v>
      </c>
    </row>
    <row r="200" spans="1:4" x14ac:dyDescent="0.5">
      <c r="A200">
        <v>165</v>
      </c>
      <c r="B200" s="18">
        <v>1201.6240362811807</v>
      </c>
      <c r="C200" s="18">
        <v>14.375963718819321</v>
      </c>
      <c r="D200" s="19">
        <f t="shared" si="3"/>
        <v>206.66833284480944</v>
      </c>
    </row>
    <row r="201" spans="1:4" x14ac:dyDescent="0.5">
      <c r="A201">
        <v>166</v>
      </c>
      <c r="B201" s="18">
        <v>1172.2240362811806</v>
      </c>
      <c r="C201" s="18">
        <v>-18.224036281180588</v>
      </c>
      <c r="D201" s="19">
        <f t="shared" si="3"/>
        <v>332.11549837778642</v>
      </c>
    </row>
    <row r="202" spans="1:4" x14ac:dyDescent="0.5">
      <c r="A202">
        <v>167</v>
      </c>
      <c r="B202" s="18">
        <v>1186.4907029478472</v>
      </c>
      <c r="C202" s="18">
        <v>-26.49070294784724</v>
      </c>
      <c r="D202" s="19">
        <f t="shared" si="3"/>
        <v>701.75734267108248</v>
      </c>
    </row>
    <row r="203" spans="1:4" x14ac:dyDescent="0.5">
      <c r="A203">
        <v>168</v>
      </c>
      <c r="B203" s="18">
        <v>1177.6379440665169</v>
      </c>
      <c r="C203" s="18">
        <v>70.362055933483134</v>
      </c>
      <c r="D203" s="19">
        <f t="shared" si="3"/>
        <v>4950.818915186609</v>
      </c>
    </row>
    <row r="204" spans="1:4" x14ac:dyDescent="0.5">
      <c r="A204">
        <v>169</v>
      </c>
      <c r="B204" s="18">
        <v>1218.7280423280442</v>
      </c>
      <c r="C204" s="18">
        <v>13.271957671955761</v>
      </c>
      <c r="D204" s="19">
        <f t="shared" si="3"/>
        <v>176.14486044618539</v>
      </c>
    </row>
    <row r="205" spans="1:4" x14ac:dyDescent="0.5">
      <c r="A205">
        <v>170</v>
      </c>
      <c r="B205" s="18">
        <v>1357.6613756613772</v>
      </c>
      <c r="C205" s="18">
        <v>24.338624338622822</v>
      </c>
      <c r="D205" s="19">
        <f t="shared" si="3"/>
        <v>592.36863469660318</v>
      </c>
    </row>
    <row r="206" spans="1:4" x14ac:dyDescent="0.5">
      <c r="A206">
        <v>171</v>
      </c>
      <c r="B206" s="18">
        <v>2113.8613756613772</v>
      </c>
      <c r="C206" s="18">
        <v>-86.861375661377224</v>
      </c>
      <c r="D206" s="19">
        <f t="shared" si="3"/>
        <v>7544.8985817868952</v>
      </c>
    </row>
    <row r="207" spans="1:4" x14ac:dyDescent="0.5">
      <c r="A207">
        <v>172</v>
      </c>
      <c r="B207" s="18">
        <v>3166.5947089947149</v>
      </c>
      <c r="C207" s="18">
        <v>-901.59470899471489</v>
      </c>
      <c r="D207" s="19">
        <f t="shared" si="3"/>
        <v>812873.01928726467</v>
      </c>
    </row>
    <row r="208" spans="1:4" x14ac:dyDescent="0.5">
      <c r="A208">
        <v>173</v>
      </c>
      <c r="B208" s="18">
        <v>1125.1947089947103</v>
      </c>
      <c r="C208" s="18">
        <v>30.805291005289746</v>
      </c>
      <c r="D208" s="19">
        <f t="shared" si="3"/>
        <v>948.96595392058532</v>
      </c>
    </row>
    <row r="209" spans="1:4" x14ac:dyDescent="0.5">
      <c r="A209">
        <v>174</v>
      </c>
      <c r="B209" s="18">
        <v>1153.328042328043</v>
      </c>
      <c r="C209" s="18">
        <v>26.671957671956989</v>
      </c>
      <c r="D209" s="19">
        <f t="shared" si="3"/>
        <v>711.39332605466529</v>
      </c>
    </row>
    <row r="210" spans="1:4" x14ac:dyDescent="0.5">
      <c r="A210">
        <v>175</v>
      </c>
      <c r="B210" s="18">
        <v>1288.7280423280436</v>
      </c>
      <c r="C210" s="18">
        <v>-436.72804232804356</v>
      </c>
      <c r="D210" s="19">
        <f t="shared" si="3"/>
        <v>190731.3829556854</v>
      </c>
    </row>
    <row r="211" spans="1:4" x14ac:dyDescent="0.5">
      <c r="A211">
        <v>176</v>
      </c>
      <c r="B211" s="18">
        <v>1162.4613756613774</v>
      </c>
      <c r="C211" s="18">
        <v>-805.46137566137736</v>
      </c>
      <c r="D211" s="19">
        <f t="shared" si="3"/>
        <v>648768.02768231847</v>
      </c>
    </row>
    <row r="212" spans="1:4" x14ac:dyDescent="0.5">
      <c r="A212">
        <v>177</v>
      </c>
      <c r="B212" s="18">
        <v>1209.19470899471</v>
      </c>
      <c r="C212" s="18">
        <v>-108.19470899471003</v>
      </c>
      <c r="D212" s="19">
        <f t="shared" si="3"/>
        <v>11706.095054449986</v>
      </c>
    </row>
    <row r="213" spans="1:4" x14ac:dyDescent="0.5">
      <c r="A213">
        <v>178</v>
      </c>
      <c r="B213" s="18">
        <v>1179.7947089947099</v>
      </c>
      <c r="C213" s="18">
        <v>215.20529100529006</v>
      </c>
      <c r="D213" s="19">
        <f t="shared" si="3"/>
        <v>46313.31727667158</v>
      </c>
    </row>
    <row r="214" spans="1:4" ht="18.600000000000001" thickBot="1" x14ac:dyDescent="0.55000000000000004">
      <c r="A214" s="12">
        <v>179</v>
      </c>
      <c r="B214" s="20">
        <v>1194.0613756613766</v>
      </c>
      <c r="C214" s="20">
        <v>188.93862433862341</v>
      </c>
      <c r="D214" s="19">
        <f t="shared" si="3"/>
        <v>35697.803766971461</v>
      </c>
    </row>
  </sheetData>
  <mergeCells count="1">
    <mergeCell ref="H34:I3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7C9A-7D5E-4E5C-B669-08E8A89ACCFC}">
  <sheetPr>
    <tabColor theme="6" tint="-0.499984740745262"/>
  </sheetPr>
  <dimension ref="C1:R181"/>
  <sheetViews>
    <sheetView topLeftCell="A22" workbookViewId="0">
      <selection activeCell="B5" sqref="B5"/>
    </sheetView>
  </sheetViews>
  <sheetFormatPr defaultRowHeight="18" x14ac:dyDescent="0.5"/>
  <sheetData>
    <row r="1" spans="3:18" ht="18.600000000000001" thickBot="1" x14ac:dyDescent="0.55000000000000004"/>
    <row r="2" spans="3:18" ht="18.600000000000001" thickBot="1" x14ac:dyDescent="0.55000000000000004">
      <c r="C2" s="27" t="s">
        <v>186</v>
      </c>
      <c r="D2" s="37" t="s">
        <v>185</v>
      </c>
      <c r="E2" s="37" t="s">
        <v>187</v>
      </c>
      <c r="F2" s="37" t="s">
        <v>241</v>
      </c>
      <c r="G2" s="37" t="s">
        <v>254</v>
      </c>
      <c r="H2" s="37" t="s">
        <v>250</v>
      </c>
      <c r="I2" s="37" t="s">
        <v>251</v>
      </c>
      <c r="J2" s="37" t="s">
        <v>252</v>
      </c>
      <c r="K2" s="37" t="s">
        <v>253</v>
      </c>
      <c r="L2" s="37" t="s">
        <v>242</v>
      </c>
      <c r="M2" s="37" t="s">
        <v>243</v>
      </c>
      <c r="N2" s="37" t="s">
        <v>244</v>
      </c>
      <c r="O2" s="37" t="s">
        <v>245</v>
      </c>
      <c r="P2" s="37" t="s">
        <v>246</v>
      </c>
      <c r="Q2" s="37" t="s">
        <v>247</v>
      </c>
      <c r="R2" s="28" t="s">
        <v>248</v>
      </c>
    </row>
    <row r="3" spans="3:18" x14ac:dyDescent="0.5">
      <c r="C3" s="52" t="s">
        <v>2</v>
      </c>
      <c r="D3" s="32">
        <v>1019</v>
      </c>
      <c r="E3" s="32">
        <v>1</v>
      </c>
      <c r="F3" s="32">
        <v>2005</v>
      </c>
      <c r="G3" s="32">
        <f>F3*F3</f>
        <v>4020025</v>
      </c>
      <c r="H3" s="32">
        <v>1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53">
        <v>0</v>
      </c>
    </row>
    <row r="4" spans="3:18" x14ac:dyDescent="0.5">
      <c r="C4" s="52" t="s">
        <v>3</v>
      </c>
      <c r="D4" s="32">
        <v>1229</v>
      </c>
      <c r="E4" s="32">
        <v>2</v>
      </c>
      <c r="F4" s="32">
        <v>2005</v>
      </c>
      <c r="G4" s="32">
        <f t="shared" ref="G4:G67" si="0">F4*F4</f>
        <v>4020025</v>
      </c>
      <c r="H4" s="32">
        <v>0</v>
      </c>
      <c r="I4" s="32">
        <v>1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53">
        <v>0</v>
      </c>
    </row>
    <row r="5" spans="3:18" x14ac:dyDescent="0.5">
      <c r="C5" s="52" t="s">
        <v>4</v>
      </c>
      <c r="D5" s="32">
        <v>2120</v>
      </c>
      <c r="E5" s="32">
        <v>3</v>
      </c>
      <c r="F5" s="32">
        <v>2005</v>
      </c>
      <c r="G5" s="32">
        <f t="shared" si="0"/>
        <v>4020025</v>
      </c>
      <c r="H5" s="32">
        <v>0</v>
      </c>
      <c r="I5" s="32">
        <v>0</v>
      </c>
      <c r="J5" s="32">
        <v>1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53">
        <v>0</v>
      </c>
    </row>
    <row r="6" spans="3:18" x14ac:dyDescent="0.5">
      <c r="C6" s="52" t="s">
        <v>5</v>
      </c>
      <c r="D6" s="32">
        <v>3471</v>
      </c>
      <c r="E6" s="32">
        <v>4</v>
      </c>
      <c r="F6" s="32">
        <v>2005</v>
      </c>
      <c r="G6" s="32">
        <f t="shared" si="0"/>
        <v>4020025</v>
      </c>
      <c r="H6" s="32">
        <v>0</v>
      </c>
      <c r="I6" s="32">
        <v>0</v>
      </c>
      <c r="J6" s="32">
        <v>0</v>
      </c>
      <c r="K6" s="32">
        <v>1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53">
        <v>0</v>
      </c>
    </row>
    <row r="7" spans="3:18" x14ac:dyDescent="0.5">
      <c r="C7" s="52" t="s">
        <v>6</v>
      </c>
      <c r="D7" s="32">
        <v>1063</v>
      </c>
      <c r="E7" s="32">
        <v>5</v>
      </c>
      <c r="F7" s="32">
        <v>2006</v>
      </c>
      <c r="G7" s="32">
        <f t="shared" si="0"/>
        <v>4024036</v>
      </c>
      <c r="H7" s="32">
        <v>0</v>
      </c>
      <c r="I7" s="32">
        <v>0</v>
      </c>
      <c r="J7" s="32">
        <v>0</v>
      </c>
      <c r="K7" s="32">
        <v>0</v>
      </c>
      <c r="L7" s="32">
        <v>1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53">
        <v>0</v>
      </c>
    </row>
    <row r="8" spans="3:18" x14ac:dyDescent="0.5">
      <c r="C8" s="52" t="s">
        <v>7</v>
      </c>
      <c r="D8" s="32">
        <v>1022</v>
      </c>
      <c r="E8" s="32">
        <v>6</v>
      </c>
      <c r="F8" s="32">
        <v>2006</v>
      </c>
      <c r="G8" s="32">
        <f t="shared" si="0"/>
        <v>4024036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1</v>
      </c>
      <c r="N8" s="32">
        <v>0</v>
      </c>
      <c r="O8" s="32">
        <v>0</v>
      </c>
      <c r="P8" s="32">
        <v>0</v>
      </c>
      <c r="Q8" s="32">
        <v>0</v>
      </c>
      <c r="R8" s="53">
        <v>0</v>
      </c>
    </row>
    <row r="9" spans="3:18" x14ac:dyDescent="0.5">
      <c r="C9" s="52" t="s">
        <v>8</v>
      </c>
      <c r="D9" s="32">
        <v>1117</v>
      </c>
      <c r="E9" s="32">
        <v>7</v>
      </c>
      <c r="F9" s="32">
        <v>2006</v>
      </c>
      <c r="G9" s="32">
        <f t="shared" si="0"/>
        <v>4024036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1</v>
      </c>
      <c r="O9" s="32">
        <v>0</v>
      </c>
      <c r="P9" s="32">
        <v>0</v>
      </c>
      <c r="Q9" s="32">
        <v>0</v>
      </c>
      <c r="R9" s="53">
        <v>0</v>
      </c>
    </row>
    <row r="10" spans="3:18" x14ac:dyDescent="0.5">
      <c r="C10" s="52" t="s">
        <v>9</v>
      </c>
      <c r="D10" s="32">
        <v>1094</v>
      </c>
      <c r="E10" s="32">
        <v>8</v>
      </c>
      <c r="F10" s="32">
        <v>2006</v>
      </c>
      <c r="G10" s="32">
        <f t="shared" si="0"/>
        <v>4024036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1</v>
      </c>
      <c r="P10" s="32">
        <v>0</v>
      </c>
      <c r="Q10" s="32">
        <v>0</v>
      </c>
      <c r="R10" s="53">
        <v>0</v>
      </c>
    </row>
    <row r="11" spans="3:18" x14ac:dyDescent="0.5">
      <c r="C11" s="52" t="s">
        <v>10</v>
      </c>
      <c r="D11" s="32">
        <v>1040</v>
      </c>
      <c r="E11" s="32">
        <v>9</v>
      </c>
      <c r="F11" s="32">
        <v>2006</v>
      </c>
      <c r="G11" s="32">
        <f t="shared" si="0"/>
        <v>4024036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1</v>
      </c>
      <c r="Q11" s="32">
        <v>0</v>
      </c>
      <c r="R11" s="53">
        <v>0</v>
      </c>
    </row>
    <row r="12" spans="3:18" x14ac:dyDescent="0.5">
      <c r="C12" s="52" t="s">
        <v>11</v>
      </c>
      <c r="D12" s="32">
        <v>1048</v>
      </c>
      <c r="E12" s="32">
        <v>10</v>
      </c>
      <c r="F12" s="32">
        <v>2006</v>
      </c>
      <c r="G12" s="32">
        <f t="shared" si="0"/>
        <v>4024036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1</v>
      </c>
      <c r="R12" s="53">
        <v>0</v>
      </c>
    </row>
    <row r="13" spans="3:18" x14ac:dyDescent="0.5">
      <c r="C13" s="52" t="s">
        <v>12</v>
      </c>
      <c r="D13" s="32">
        <v>1070</v>
      </c>
      <c r="E13" s="32">
        <v>11</v>
      </c>
      <c r="F13" s="32">
        <v>2006</v>
      </c>
      <c r="G13" s="32">
        <f t="shared" si="0"/>
        <v>4024036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53">
        <v>1</v>
      </c>
    </row>
    <row r="14" spans="3:18" x14ac:dyDescent="0.5">
      <c r="C14" s="52" t="s">
        <v>13</v>
      </c>
      <c r="D14" s="32">
        <v>1043</v>
      </c>
      <c r="E14" s="32">
        <v>12</v>
      </c>
      <c r="F14" s="32">
        <v>2006</v>
      </c>
      <c r="G14" s="32">
        <f t="shared" si="0"/>
        <v>4024036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53">
        <v>0</v>
      </c>
    </row>
    <row r="15" spans="3:18" x14ac:dyDescent="0.5">
      <c r="C15" s="52" t="s">
        <v>14</v>
      </c>
      <c r="D15" s="32">
        <v>1086</v>
      </c>
      <c r="E15" s="32">
        <v>13</v>
      </c>
      <c r="F15" s="32">
        <v>2006</v>
      </c>
      <c r="G15" s="32">
        <f t="shared" si="0"/>
        <v>4024036</v>
      </c>
      <c r="H15" s="32">
        <v>1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53">
        <v>0</v>
      </c>
    </row>
    <row r="16" spans="3:18" x14ac:dyDescent="0.5">
      <c r="C16" s="52" t="s">
        <v>15</v>
      </c>
      <c r="D16" s="32">
        <v>1205</v>
      </c>
      <c r="E16" s="32">
        <v>14</v>
      </c>
      <c r="F16" s="32">
        <v>2006</v>
      </c>
      <c r="G16" s="32">
        <f t="shared" si="0"/>
        <v>4024036</v>
      </c>
      <c r="H16" s="32">
        <v>0</v>
      </c>
      <c r="I16" s="32">
        <v>1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53">
        <v>0</v>
      </c>
    </row>
    <row r="17" spans="3:18" x14ac:dyDescent="0.5">
      <c r="C17" s="52" t="s">
        <v>16</v>
      </c>
      <c r="D17" s="32">
        <v>1933</v>
      </c>
      <c r="E17" s="32">
        <v>15</v>
      </c>
      <c r="F17" s="32">
        <v>2006</v>
      </c>
      <c r="G17" s="32">
        <f t="shared" si="0"/>
        <v>4024036</v>
      </c>
      <c r="H17" s="32">
        <v>0</v>
      </c>
      <c r="I17" s="32">
        <v>0</v>
      </c>
      <c r="J17" s="32">
        <v>1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53">
        <v>0</v>
      </c>
    </row>
    <row r="18" spans="3:18" x14ac:dyDescent="0.5">
      <c r="C18" s="52" t="s">
        <v>17</v>
      </c>
      <c r="D18" s="32">
        <v>3299</v>
      </c>
      <c r="E18" s="32">
        <v>16</v>
      </c>
      <c r="F18" s="32">
        <v>2006</v>
      </c>
      <c r="G18" s="32">
        <f t="shared" si="0"/>
        <v>4024036</v>
      </c>
      <c r="H18" s="32">
        <v>0</v>
      </c>
      <c r="I18" s="32">
        <v>0</v>
      </c>
      <c r="J18" s="32">
        <v>0</v>
      </c>
      <c r="K18" s="32">
        <v>1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53">
        <v>0</v>
      </c>
    </row>
    <row r="19" spans="3:18" x14ac:dyDescent="0.5">
      <c r="C19" s="52" t="s">
        <v>18</v>
      </c>
      <c r="D19" s="32">
        <v>948</v>
      </c>
      <c r="E19" s="32">
        <v>17</v>
      </c>
      <c r="F19" s="32">
        <v>2007</v>
      </c>
      <c r="G19" s="32">
        <f t="shared" si="0"/>
        <v>4028049</v>
      </c>
      <c r="H19" s="32">
        <v>0</v>
      </c>
      <c r="I19" s="32">
        <v>0</v>
      </c>
      <c r="J19" s="32">
        <v>0</v>
      </c>
      <c r="K19" s="32">
        <v>0</v>
      </c>
      <c r="L19" s="32">
        <v>1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53">
        <v>0</v>
      </c>
    </row>
    <row r="20" spans="3:18" x14ac:dyDescent="0.5">
      <c r="C20" s="52" t="s">
        <v>19</v>
      </c>
      <c r="D20" s="32">
        <v>974</v>
      </c>
      <c r="E20" s="32">
        <v>18</v>
      </c>
      <c r="F20" s="32">
        <v>2007</v>
      </c>
      <c r="G20" s="32">
        <f t="shared" si="0"/>
        <v>4028049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1</v>
      </c>
      <c r="N20" s="32">
        <v>0</v>
      </c>
      <c r="O20" s="32">
        <v>0</v>
      </c>
      <c r="P20" s="32">
        <v>0</v>
      </c>
      <c r="Q20" s="32">
        <v>0</v>
      </c>
      <c r="R20" s="53">
        <v>0</v>
      </c>
    </row>
    <row r="21" spans="3:18" x14ac:dyDescent="0.5">
      <c r="C21" s="52" t="s">
        <v>20</v>
      </c>
      <c r="D21" s="32">
        <v>1188</v>
      </c>
      <c r="E21" s="32">
        <v>19</v>
      </c>
      <c r="F21" s="32">
        <v>2007</v>
      </c>
      <c r="G21" s="32">
        <f t="shared" si="0"/>
        <v>4028049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1</v>
      </c>
      <c r="O21" s="32">
        <v>0</v>
      </c>
      <c r="P21" s="32">
        <v>0</v>
      </c>
      <c r="Q21" s="32">
        <v>0</v>
      </c>
      <c r="R21" s="53">
        <v>0</v>
      </c>
    </row>
    <row r="22" spans="3:18" x14ac:dyDescent="0.5">
      <c r="C22" s="52" t="s">
        <v>21</v>
      </c>
      <c r="D22" s="32">
        <v>1064</v>
      </c>
      <c r="E22" s="32">
        <v>20</v>
      </c>
      <c r="F22" s="32">
        <v>2007</v>
      </c>
      <c r="G22" s="32">
        <f t="shared" si="0"/>
        <v>4028049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1</v>
      </c>
      <c r="P22" s="32">
        <v>0</v>
      </c>
      <c r="Q22" s="32">
        <v>0</v>
      </c>
      <c r="R22" s="53">
        <v>0</v>
      </c>
    </row>
    <row r="23" spans="3:18" x14ac:dyDescent="0.5">
      <c r="C23" s="52" t="s">
        <v>22</v>
      </c>
      <c r="D23" s="32">
        <v>1050</v>
      </c>
      <c r="E23" s="32">
        <v>21</v>
      </c>
      <c r="F23" s="32">
        <v>2007</v>
      </c>
      <c r="G23" s="32">
        <f t="shared" si="0"/>
        <v>4028049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1</v>
      </c>
      <c r="Q23" s="32">
        <v>0</v>
      </c>
      <c r="R23" s="53">
        <v>0</v>
      </c>
    </row>
    <row r="24" spans="3:18" x14ac:dyDescent="0.5">
      <c r="C24" s="52" t="s">
        <v>23</v>
      </c>
      <c r="D24" s="32">
        <v>1096</v>
      </c>
      <c r="E24" s="32">
        <v>22</v>
      </c>
      <c r="F24" s="32">
        <v>2007</v>
      </c>
      <c r="G24" s="32">
        <f t="shared" si="0"/>
        <v>4028049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1</v>
      </c>
      <c r="R24" s="53">
        <v>0</v>
      </c>
    </row>
    <row r="25" spans="3:18" x14ac:dyDescent="0.5">
      <c r="C25" s="52" t="s">
        <v>24</v>
      </c>
      <c r="D25" s="32">
        <v>1102</v>
      </c>
      <c r="E25" s="32">
        <v>23</v>
      </c>
      <c r="F25" s="32">
        <v>2007</v>
      </c>
      <c r="G25" s="32">
        <f t="shared" si="0"/>
        <v>4028049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53">
        <v>1</v>
      </c>
    </row>
    <row r="26" spans="3:18" x14ac:dyDescent="0.5">
      <c r="C26" s="52" t="s">
        <v>25</v>
      </c>
      <c r="D26" s="32">
        <v>1084</v>
      </c>
      <c r="E26" s="32">
        <v>24</v>
      </c>
      <c r="F26" s="32">
        <v>2007</v>
      </c>
      <c r="G26" s="32">
        <f t="shared" si="0"/>
        <v>4028049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53">
        <v>0</v>
      </c>
    </row>
    <row r="27" spans="3:18" x14ac:dyDescent="0.5">
      <c r="C27" s="52" t="s">
        <v>26</v>
      </c>
      <c r="D27" s="32">
        <v>1102</v>
      </c>
      <c r="E27" s="32">
        <v>25</v>
      </c>
      <c r="F27" s="32">
        <v>2007</v>
      </c>
      <c r="G27" s="32">
        <f t="shared" si="0"/>
        <v>4028049</v>
      </c>
      <c r="H27" s="32">
        <v>1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53">
        <v>0</v>
      </c>
    </row>
    <row r="28" spans="3:18" x14ac:dyDescent="0.5">
      <c r="C28" s="52" t="s">
        <v>27</v>
      </c>
      <c r="D28" s="32">
        <v>1275</v>
      </c>
      <c r="E28" s="32">
        <v>26</v>
      </c>
      <c r="F28" s="32">
        <v>2007</v>
      </c>
      <c r="G28" s="32">
        <f t="shared" si="0"/>
        <v>4028049</v>
      </c>
      <c r="H28" s="32">
        <v>0</v>
      </c>
      <c r="I28" s="32">
        <v>1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53">
        <v>0</v>
      </c>
    </row>
    <row r="29" spans="3:18" x14ac:dyDescent="0.5">
      <c r="C29" s="52" t="s">
        <v>28</v>
      </c>
      <c r="D29" s="32">
        <v>2208</v>
      </c>
      <c r="E29" s="32">
        <v>27</v>
      </c>
      <c r="F29" s="32">
        <v>2007</v>
      </c>
      <c r="G29" s="32">
        <f t="shared" si="0"/>
        <v>4028049</v>
      </c>
      <c r="H29" s="32">
        <v>0</v>
      </c>
      <c r="I29" s="32">
        <v>0</v>
      </c>
      <c r="J29" s="32">
        <v>1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53">
        <v>0</v>
      </c>
    </row>
    <row r="30" spans="3:18" x14ac:dyDescent="0.5">
      <c r="C30" s="52" t="s">
        <v>29</v>
      </c>
      <c r="D30" s="32">
        <v>3253</v>
      </c>
      <c r="E30" s="32">
        <v>28</v>
      </c>
      <c r="F30" s="32">
        <v>2007</v>
      </c>
      <c r="G30" s="32">
        <f t="shared" si="0"/>
        <v>4028049</v>
      </c>
      <c r="H30" s="32">
        <v>0</v>
      </c>
      <c r="I30" s="32">
        <v>0</v>
      </c>
      <c r="J30" s="32">
        <v>0</v>
      </c>
      <c r="K30" s="32">
        <v>1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53">
        <v>0</v>
      </c>
    </row>
    <row r="31" spans="3:18" x14ac:dyDescent="0.5">
      <c r="C31" s="52" t="s">
        <v>30</v>
      </c>
      <c r="D31" s="32">
        <v>1045</v>
      </c>
      <c r="E31" s="32">
        <v>29</v>
      </c>
      <c r="F31" s="32">
        <v>2008</v>
      </c>
      <c r="G31" s="32">
        <f t="shared" si="0"/>
        <v>4032064</v>
      </c>
      <c r="H31" s="32">
        <v>0</v>
      </c>
      <c r="I31" s="32">
        <v>0</v>
      </c>
      <c r="J31" s="32">
        <v>0</v>
      </c>
      <c r="K31" s="32">
        <v>0</v>
      </c>
      <c r="L31" s="32">
        <v>1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53">
        <v>0</v>
      </c>
    </row>
    <row r="32" spans="3:18" x14ac:dyDescent="0.5">
      <c r="C32" s="52" t="s">
        <v>31</v>
      </c>
      <c r="D32" s="32">
        <v>1078</v>
      </c>
      <c r="E32" s="32">
        <v>30</v>
      </c>
      <c r="F32" s="32">
        <v>2008</v>
      </c>
      <c r="G32" s="32">
        <f t="shared" si="0"/>
        <v>4032064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1</v>
      </c>
      <c r="N32" s="32">
        <v>0</v>
      </c>
      <c r="O32" s="32">
        <v>0</v>
      </c>
      <c r="P32" s="32">
        <v>0</v>
      </c>
      <c r="Q32" s="32">
        <v>0</v>
      </c>
      <c r="R32" s="53">
        <v>0</v>
      </c>
    </row>
    <row r="33" spans="3:18" x14ac:dyDescent="0.5">
      <c r="C33" s="52" t="s">
        <v>32</v>
      </c>
      <c r="D33" s="32">
        <v>1185</v>
      </c>
      <c r="E33" s="32">
        <v>31</v>
      </c>
      <c r="F33" s="32">
        <v>2008</v>
      </c>
      <c r="G33" s="32">
        <f t="shared" si="0"/>
        <v>4032064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1</v>
      </c>
      <c r="O33" s="32">
        <v>0</v>
      </c>
      <c r="P33" s="32">
        <v>0</v>
      </c>
      <c r="Q33" s="32">
        <v>0</v>
      </c>
      <c r="R33" s="53">
        <v>0</v>
      </c>
    </row>
    <row r="34" spans="3:18" x14ac:dyDescent="0.5">
      <c r="C34" s="52" t="s">
        <v>33</v>
      </c>
      <c r="D34" s="32">
        <v>1082</v>
      </c>
      <c r="E34" s="32">
        <v>32</v>
      </c>
      <c r="F34" s="32">
        <v>2008</v>
      </c>
      <c r="G34" s="32">
        <f t="shared" si="0"/>
        <v>4032064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1</v>
      </c>
      <c r="P34" s="32">
        <v>0</v>
      </c>
      <c r="Q34" s="32">
        <v>0</v>
      </c>
      <c r="R34" s="53">
        <v>0</v>
      </c>
    </row>
    <row r="35" spans="3:18" x14ac:dyDescent="0.5">
      <c r="C35" s="52" t="s">
        <v>34</v>
      </c>
      <c r="D35" s="32">
        <v>1132</v>
      </c>
      <c r="E35" s="32">
        <v>33</v>
      </c>
      <c r="F35" s="32">
        <v>2008</v>
      </c>
      <c r="G35" s="32">
        <f t="shared" si="0"/>
        <v>4032064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1</v>
      </c>
      <c r="Q35" s="32">
        <v>0</v>
      </c>
      <c r="R35" s="53">
        <v>0</v>
      </c>
    </row>
    <row r="36" spans="3:18" x14ac:dyDescent="0.5">
      <c r="C36" s="52" t="s">
        <v>35</v>
      </c>
      <c r="D36" s="32">
        <v>1045</v>
      </c>
      <c r="E36" s="32">
        <v>34</v>
      </c>
      <c r="F36" s="32">
        <v>2008</v>
      </c>
      <c r="G36" s="32">
        <f t="shared" si="0"/>
        <v>4032064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1</v>
      </c>
      <c r="R36" s="53">
        <v>0</v>
      </c>
    </row>
    <row r="37" spans="3:18" x14ac:dyDescent="0.5">
      <c r="C37" s="52" t="s">
        <v>36</v>
      </c>
      <c r="D37" s="32">
        <v>1100</v>
      </c>
      <c r="E37" s="32">
        <v>35</v>
      </c>
      <c r="F37" s="32">
        <v>2008</v>
      </c>
      <c r="G37" s="32">
        <f t="shared" si="0"/>
        <v>4032064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53">
        <v>1</v>
      </c>
    </row>
    <row r="38" spans="3:18" x14ac:dyDescent="0.5">
      <c r="C38" s="52" t="s">
        <v>37</v>
      </c>
      <c r="D38" s="32">
        <v>1067</v>
      </c>
      <c r="E38" s="32">
        <v>36</v>
      </c>
      <c r="F38" s="32">
        <v>2008</v>
      </c>
      <c r="G38" s="32">
        <f t="shared" si="0"/>
        <v>4032064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53">
        <v>0</v>
      </c>
    </row>
    <row r="39" spans="3:18" x14ac:dyDescent="0.5">
      <c r="C39" s="52" t="s">
        <v>38</v>
      </c>
      <c r="D39" s="32">
        <v>1063</v>
      </c>
      <c r="E39" s="32">
        <v>37</v>
      </c>
      <c r="F39" s="32">
        <v>2008</v>
      </c>
      <c r="G39" s="32">
        <f t="shared" si="0"/>
        <v>4032064</v>
      </c>
      <c r="H39" s="32">
        <v>1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53">
        <v>0</v>
      </c>
    </row>
    <row r="40" spans="3:18" x14ac:dyDescent="0.5">
      <c r="C40" s="52" t="s">
        <v>39</v>
      </c>
      <c r="D40" s="32">
        <v>1221</v>
      </c>
      <c r="E40" s="32">
        <v>38</v>
      </c>
      <c r="F40" s="32">
        <v>2008</v>
      </c>
      <c r="G40" s="32">
        <f t="shared" si="0"/>
        <v>4032064</v>
      </c>
      <c r="H40" s="32">
        <v>0</v>
      </c>
      <c r="I40" s="32">
        <v>1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53">
        <v>0</v>
      </c>
    </row>
    <row r="41" spans="3:18" x14ac:dyDescent="0.5">
      <c r="C41" s="52" t="s">
        <v>40</v>
      </c>
      <c r="D41" s="32">
        <v>1964</v>
      </c>
      <c r="E41" s="32">
        <v>39</v>
      </c>
      <c r="F41" s="32">
        <v>2008</v>
      </c>
      <c r="G41" s="32">
        <f t="shared" si="0"/>
        <v>4032064</v>
      </c>
      <c r="H41" s="32">
        <v>0</v>
      </c>
      <c r="I41" s="32">
        <v>0</v>
      </c>
      <c r="J41" s="32">
        <v>1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53">
        <v>0</v>
      </c>
    </row>
    <row r="42" spans="3:18" x14ac:dyDescent="0.5">
      <c r="C42" s="52" t="s">
        <v>41</v>
      </c>
      <c r="D42" s="32">
        <v>3125</v>
      </c>
      <c r="E42" s="32">
        <v>40</v>
      </c>
      <c r="F42" s="32">
        <v>2008</v>
      </c>
      <c r="G42" s="32">
        <f t="shared" si="0"/>
        <v>4032064</v>
      </c>
      <c r="H42" s="32">
        <v>0</v>
      </c>
      <c r="I42" s="32">
        <v>0</v>
      </c>
      <c r="J42" s="32">
        <v>0</v>
      </c>
      <c r="K42" s="32">
        <v>1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53">
        <v>0</v>
      </c>
    </row>
    <row r="43" spans="3:18" x14ac:dyDescent="0.5">
      <c r="C43" s="52" t="s">
        <v>42</v>
      </c>
      <c r="D43" s="32">
        <v>1034</v>
      </c>
      <c r="E43" s="32">
        <v>41</v>
      </c>
      <c r="F43" s="32">
        <v>2009</v>
      </c>
      <c r="G43" s="32">
        <f t="shared" si="0"/>
        <v>4036081</v>
      </c>
      <c r="H43" s="32">
        <v>0</v>
      </c>
      <c r="I43" s="32">
        <v>0</v>
      </c>
      <c r="J43" s="32">
        <v>0</v>
      </c>
      <c r="K43" s="32">
        <v>0</v>
      </c>
      <c r="L43" s="32">
        <v>1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53">
        <v>0</v>
      </c>
    </row>
    <row r="44" spans="3:18" x14ac:dyDescent="0.5">
      <c r="C44" s="52" t="s">
        <v>43</v>
      </c>
      <c r="D44" s="32">
        <v>1012</v>
      </c>
      <c r="E44" s="32">
        <v>42</v>
      </c>
      <c r="F44" s="32">
        <v>2009</v>
      </c>
      <c r="G44" s="32">
        <f t="shared" si="0"/>
        <v>4036081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1</v>
      </c>
      <c r="N44" s="32">
        <v>0</v>
      </c>
      <c r="O44" s="32">
        <v>0</v>
      </c>
      <c r="P44" s="32">
        <v>0</v>
      </c>
      <c r="Q44" s="32">
        <v>0</v>
      </c>
      <c r="R44" s="53">
        <v>0</v>
      </c>
    </row>
    <row r="45" spans="3:18" x14ac:dyDescent="0.5">
      <c r="C45" s="52" t="s">
        <v>44</v>
      </c>
      <c r="D45" s="32">
        <v>1099</v>
      </c>
      <c r="E45" s="32">
        <v>43</v>
      </c>
      <c r="F45" s="32">
        <v>2009</v>
      </c>
      <c r="G45" s="32">
        <f t="shared" si="0"/>
        <v>4036081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1</v>
      </c>
      <c r="O45" s="32">
        <v>0</v>
      </c>
      <c r="P45" s="32">
        <v>0</v>
      </c>
      <c r="Q45" s="32">
        <v>0</v>
      </c>
      <c r="R45" s="53">
        <v>0</v>
      </c>
    </row>
    <row r="46" spans="3:18" x14ac:dyDescent="0.5">
      <c r="C46" s="52" t="s">
        <v>45</v>
      </c>
      <c r="D46" s="32">
        <v>1089</v>
      </c>
      <c r="E46" s="32">
        <v>44</v>
      </c>
      <c r="F46" s="32">
        <v>2009</v>
      </c>
      <c r="G46" s="32">
        <f t="shared" si="0"/>
        <v>4036081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1</v>
      </c>
      <c r="P46" s="32">
        <v>0</v>
      </c>
      <c r="Q46" s="32">
        <v>0</v>
      </c>
      <c r="R46" s="53">
        <v>0</v>
      </c>
    </row>
    <row r="47" spans="3:18" x14ac:dyDescent="0.5">
      <c r="C47" s="52" t="s">
        <v>46</v>
      </c>
      <c r="D47" s="32">
        <v>1068</v>
      </c>
      <c r="E47" s="32">
        <v>45</v>
      </c>
      <c r="F47" s="32">
        <v>2009</v>
      </c>
      <c r="G47" s="32">
        <f t="shared" si="0"/>
        <v>4036081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1</v>
      </c>
      <c r="Q47" s="32">
        <v>0</v>
      </c>
      <c r="R47" s="53">
        <v>0</v>
      </c>
    </row>
    <row r="48" spans="3:18" x14ac:dyDescent="0.5">
      <c r="C48" s="52" t="s">
        <v>47</v>
      </c>
      <c r="D48" s="32">
        <v>1025</v>
      </c>
      <c r="E48" s="32">
        <v>46</v>
      </c>
      <c r="F48" s="32">
        <v>2009</v>
      </c>
      <c r="G48" s="32">
        <f t="shared" si="0"/>
        <v>4036081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1</v>
      </c>
      <c r="R48" s="53">
        <v>0</v>
      </c>
    </row>
    <row r="49" spans="3:18" x14ac:dyDescent="0.5">
      <c r="C49" s="52" t="s">
        <v>48</v>
      </c>
      <c r="D49" s="32">
        <v>1062</v>
      </c>
      <c r="E49" s="32">
        <v>47</v>
      </c>
      <c r="F49" s="32">
        <v>2009</v>
      </c>
      <c r="G49" s="32">
        <f t="shared" si="0"/>
        <v>4036081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53">
        <v>1</v>
      </c>
    </row>
    <row r="50" spans="3:18" x14ac:dyDescent="0.5">
      <c r="C50" s="52" t="s">
        <v>49</v>
      </c>
      <c r="D50" s="32">
        <v>1011</v>
      </c>
      <c r="E50" s="32">
        <v>48</v>
      </c>
      <c r="F50" s="32">
        <v>2009</v>
      </c>
      <c r="G50" s="32">
        <f t="shared" si="0"/>
        <v>4036081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53">
        <v>0</v>
      </c>
    </row>
    <row r="51" spans="3:18" x14ac:dyDescent="0.5">
      <c r="C51" s="52" t="s">
        <v>50</v>
      </c>
      <c r="D51" s="32">
        <v>1067</v>
      </c>
      <c r="E51" s="32">
        <v>49</v>
      </c>
      <c r="F51" s="32">
        <v>2009</v>
      </c>
      <c r="G51" s="32">
        <f t="shared" si="0"/>
        <v>4036081</v>
      </c>
      <c r="H51" s="32">
        <v>1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53">
        <v>0</v>
      </c>
    </row>
    <row r="52" spans="3:18" x14ac:dyDescent="0.5">
      <c r="C52" s="52" t="s">
        <v>51</v>
      </c>
      <c r="D52" s="32">
        <v>1200</v>
      </c>
      <c r="E52" s="32">
        <v>50</v>
      </c>
      <c r="F52" s="32">
        <v>2009</v>
      </c>
      <c r="G52" s="32">
        <f t="shared" si="0"/>
        <v>4036081</v>
      </c>
      <c r="H52" s="32">
        <v>0</v>
      </c>
      <c r="I52" s="32">
        <v>1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53">
        <v>0</v>
      </c>
    </row>
    <row r="53" spans="3:18" x14ac:dyDescent="0.5">
      <c r="C53" s="52" t="s">
        <v>52</v>
      </c>
      <c r="D53" s="32">
        <v>1850</v>
      </c>
      <c r="E53" s="32">
        <v>51</v>
      </c>
      <c r="F53" s="32">
        <v>2009</v>
      </c>
      <c r="G53" s="32">
        <f t="shared" si="0"/>
        <v>4036081</v>
      </c>
      <c r="H53" s="32">
        <v>0</v>
      </c>
      <c r="I53" s="32">
        <v>0</v>
      </c>
      <c r="J53" s="32">
        <v>1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53">
        <v>0</v>
      </c>
    </row>
    <row r="54" spans="3:18" x14ac:dyDescent="0.5">
      <c r="C54" s="52" t="s">
        <v>53</v>
      </c>
      <c r="D54" s="32">
        <v>3013</v>
      </c>
      <c r="E54" s="32">
        <v>52</v>
      </c>
      <c r="F54" s="32">
        <v>2009</v>
      </c>
      <c r="G54" s="32">
        <f t="shared" si="0"/>
        <v>4036081</v>
      </c>
      <c r="H54" s="32">
        <v>0</v>
      </c>
      <c r="I54" s="32">
        <v>0</v>
      </c>
      <c r="J54" s="32">
        <v>0</v>
      </c>
      <c r="K54" s="32">
        <v>1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53">
        <v>0</v>
      </c>
    </row>
    <row r="55" spans="3:18" x14ac:dyDescent="0.5">
      <c r="C55" s="52" t="s">
        <v>54</v>
      </c>
      <c r="D55" s="32">
        <v>958</v>
      </c>
      <c r="E55" s="32">
        <v>53</v>
      </c>
      <c r="F55" s="32">
        <v>2010</v>
      </c>
      <c r="G55" s="32">
        <f t="shared" si="0"/>
        <v>4040100</v>
      </c>
      <c r="H55" s="32">
        <v>0</v>
      </c>
      <c r="I55" s="32">
        <v>0</v>
      </c>
      <c r="J55" s="32">
        <v>0</v>
      </c>
      <c r="K55" s="32">
        <v>0</v>
      </c>
      <c r="L55" s="32">
        <v>1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53">
        <v>0</v>
      </c>
    </row>
    <row r="56" spans="3:18" x14ac:dyDescent="0.5">
      <c r="C56" s="52" t="s">
        <v>55</v>
      </c>
      <c r="D56" s="32">
        <v>1005</v>
      </c>
      <c r="E56" s="32">
        <v>54</v>
      </c>
      <c r="F56" s="32">
        <v>2010</v>
      </c>
      <c r="G56" s="32">
        <f t="shared" si="0"/>
        <v>4040100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1</v>
      </c>
      <c r="N56" s="32">
        <v>0</v>
      </c>
      <c r="O56" s="32">
        <v>0</v>
      </c>
      <c r="P56" s="32">
        <v>0</v>
      </c>
      <c r="Q56" s="32">
        <v>0</v>
      </c>
      <c r="R56" s="53">
        <v>0</v>
      </c>
    </row>
    <row r="57" spans="3:18" x14ac:dyDescent="0.5">
      <c r="C57" s="52" t="s">
        <v>56</v>
      </c>
      <c r="D57" s="32">
        <v>1161</v>
      </c>
      <c r="E57" s="32">
        <v>55</v>
      </c>
      <c r="F57" s="32">
        <v>2010</v>
      </c>
      <c r="G57" s="32">
        <f t="shared" si="0"/>
        <v>4040100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1</v>
      </c>
      <c r="O57" s="32">
        <v>0</v>
      </c>
      <c r="P57" s="32">
        <v>0</v>
      </c>
      <c r="Q57" s="32">
        <v>0</v>
      </c>
      <c r="R57" s="53">
        <v>0</v>
      </c>
    </row>
    <row r="58" spans="3:18" x14ac:dyDescent="0.5">
      <c r="C58" s="52" t="s">
        <v>57</v>
      </c>
      <c r="D58" s="32">
        <v>1065</v>
      </c>
      <c r="E58" s="32">
        <v>56</v>
      </c>
      <c r="F58" s="32">
        <v>2010</v>
      </c>
      <c r="G58" s="32">
        <f t="shared" si="0"/>
        <v>4040100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1</v>
      </c>
      <c r="P58" s="32">
        <v>0</v>
      </c>
      <c r="Q58" s="32">
        <v>0</v>
      </c>
      <c r="R58" s="53">
        <v>0</v>
      </c>
    </row>
    <row r="59" spans="3:18" x14ac:dyDescent="0.5">
      <c r="C59" s="52" t="s">
        <v>58</v>
      </c>
      <c r="D59" s="32">
        <v>1036</v>
      </c>
      <c r="E59" s="32">
        <v>57</v>
      </c>
      <c r="F59" s="32">
        <v>2010</v>
      </c>
      <c r="G59" s="32">
        <f t="shared" si="0"/>
        <v>4040100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1</v>
      </c>
      <c r="Q59" s="32">
        <v>0</v>
      </c>
      <c r="R59" s="53">
        <v>0</v>
      </c>
    </row>
    <row r="60" spans="3:18" x14ac:dyDescent="0.5">
      <c r="C60" s="52" t="s">
        <v>59</v>
      </c>
      <c r="D60" s="32">
        <v>1030</v>
      </c>
      <c r="E60" s="32">
        <v>58</v>
      </c>
      <c r="F60" s="32">
        <v>2010</v>
      </c>
      <c r="G60" s="32">
        <f t="shared" si="0"/>
        <v>4040100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1</v>
      </c>
      <c r="R60" s="53">
        <v>0</v>
      </c>
    </row>
    <row r="61" spans="3:18" x14ac:dyDescent="0.5">
      <c r="C61" s="52" t="s">
        <v>60</v>
      </c>
      <c r="D61" s="32">
        <v>1077</v>
      </c>
      <c r="E61" s="32">
        <v>59</v>
      </c>
      <c r="F61" s="32">
        <v>2010</v>
      </c>
      <c r="G61" s="32">
        <f t="shared" si="0"/>
        <v>4040100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53">
        <v>1</v>
      </c>
    </row>
    <row r="62" spans="3:18" x14ac:dyDescent="0.5">
      <c r="C62" s="52" t="s">
        <v>61</v>
      </c>
      <c r="D62" s="32">
        <v>1046</v>
      </c>
      <c r="E62" s="32">
        <v>60</v>
      </c>
      <c r="F62" s="32">
        <v>2010</v>
      </c>
      <c r="G62" s="32">
        <f t="shared" si="0"/>
        <v>4040100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53">
        <v>0</v>
      </c>
    </row>
    <row r="63" spans="3:18" x14ac:dyDescent="0.5">
      <c r="C63" s="52" t="s">
        <v>62</v>
      </c>
      <c r="D63" s="32">
        <v>1080</v>
      </c>
      <c r="E63" s="32">
        <v>61</v>
      </c>
      <c r="F63" s="32">
        <v>2010</v>
      </c>
      <c r="G63" s="32">
        <f t="shared" si="0"/>
        <v>4040100</v>
      </c>
      <c r="H63" s="32">
        <v>1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53">
        <v>0</v>
      </c>
    </row>
    <row r="64" spans="3:18" x14ac:dyDescent="0.5">
      <c r="C64" s="52" t="s">
        <v>63</v>
      </c>
      <c r="D64" s="32">
        <v>1262</v>
      </c>
      <c r="E64" s="32">
        <v>62</v>
      </c>
      <c r="F64" s="32">
        <v>2010</v>
      </c>
      <c r="G64" s="32">
        <f t="shared" si="0"/>
        <v>4040100</v>
      </c>
      <c r="H64" s="32">
        <v>0</v>
      </c>
      <c r="I64" s="32">
        <v>1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53">
        <v>0</v>
      </c>
    </row>
    <row r="65" spans="3:18" x14ac:dyDescent="0.5">
      <c r="C65" s="52" t="s">
        <v>64</v>
      </c>
      <c r="D65" s="32">
        <v>2003</v>
      </c>
      <c r="E65" s="32">
        <v>63</v>
      </c>
      <c r="F65" s="32">
        <v>2010</v>
      </c>
      <c r="G65" s="32">
        <f t="shared" si="0"/>
        <v>4040100</v>
      </c>
      <c r="H65" s="32">
        <v>0</v>
      </c>
      <c r="I65" s="32">
        <v>0</v>
      </c>
      <c r="J65" s="32">
        <v>1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53">
        <v>0</v>
      </c>
    </row>
    <row r="66" spans="3:18" x14ac:dyDescent="0.5">
      <c r="C66" s="52" t="s">
        <v>65</v>
      </c>
      <c r="D66" s="32">
        <v>3082</v>
      </c>
      <c r="E66" s="32">
        <v>64</v>
      </c>
      <c r="F66" s="32">
        <v>2010</v>
      </c>
      <c r="G66" s="32">
        <f t="shared" si="0"/>
        <v>4040100</v>
      </c>
      <c r="H66" s="32">
        <v>0</v>
      </c>
      <c r="I66" s="32">
        <v>0</v>
      </c>
      <c r="J66" s="32">
        <v>0</v>
      </c>
      <c r="K66" s="32">
        <v>1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53">
        <v>0</v>
      </c>
    </row>
    <row r="67" spans="3:18" x14ac:dyDescent="0.5">
      <c r="C67" s="52" t="s">
        <v>66</v>
      </c>
      <c r="D67" s="32">
        <v>972</v>
      </c>
      <c r="E67" s="32">
        <v>65</v>
      </c>
      <c r="F67" s="32">
        <v>2011</v>
      </c>
      <c r="G67" s="32">
        <f t="shared" si="0"/>
        <v>4044121</v>
      </c>
      <c r="H67" s="32">
        <v>0</v>
      </c>
      <c r="I67" s="32">
        <v>0</v>
      </c>
      <c r="J67" s="32">
        <v>0</v>
      </c>
      <c r="K67" s="32">
        <v>0</v>
      </c>
      <c r="L67" s="32">
        <v>1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53">
        <v>0</v>
      </c>
    </row>
    <row r="68" spans="3:18" x14ac:dyDescent="0.5">
      <c r="C68" s="52" t="s">
        <v>67</v>
      </c>
      <c r="D68" s="32">
        <v>1030</v>
      </c>
      <c r="E68" s="32">
        <v>66</v>
      </c>
      <c r="F68" s="32">
        <v>2011</v>
      </c>
      <c r="G68" s="32">
        <f t="shared" ref="G68:G131" si="1">F68*F68</f>
        <v>4044121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1</v>
      </c>
      <c r="N68" s="32">
        <v>0</v>
      </c>
      <c r="O68" s="32">
        <v>0</v>
      </c>
      <c r="P68" s="32">
        <v>0</v>
      </c>
      <c r="Q68" s="32">
        <v>0</v>
      </c>
      <c r="R68" s="53">
        <v>0</v>
      </c>
    </row>
    <row r="69" spans="3:18" x14ac:dyDescent="0.5">
      <c r="C69" s="52" t="s">
        <v>68</v>
      </c>
      <c r="D69" s="32">
        <v>1201</v>
      </c>
      <c r="E69" s="32">
        <v>67</v>
      </c>
      <c r="F69" s="32">
        <v>2011</v>
      </c>
      <c r="G69" s="32">
        <f t="shared" si="1"/>
        <v>4044121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1</v>
      </c>
      <c r="O69" s="32">
        <v>0</v>
      </c>
      <c r="P69" s="32">
        <v>0</v>
      </c>
      <c r="Q69" s="32">
        <v>0</v>
      </c>
      <c r="R69" s="53">
        <v>0</v>
      </c>
    </row>
    <row r="70" spans="3:18" x14ac:dyDescent="0.5">
      <c r="C70" s="52" t="s">
        <v>69</v>
      </c>
      <c r="D70" s="32">
        <v>1192</v>
      </c>
      <c r="E70" s="32">
        <v>68</v>
      </c>
      <c r="F70" s="32">
        <v>2011</v>
      </c>
      <c r="G70" s="32">
        <f t="shared" si="1"/>
        <v>4044121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1</v>
      </c>
      <c r="P70" s="32">
        <v>0</v>
      </c>
      <c r="Q70" s="32">
        <v>0</v>
      </c>
      <c r="R70" s="53">
        <v>0</v>
      </c>
    </row>
    <row r="71" spans="3:18" x14ac:dyDescent="0.5">
      <c r="C71" s="52" t="s">
        <v>70</v>
      </c>
      <c r="D71" s="32">
        <v>1073</v>
      </c>
      <c r="E71" s="32">
        <v>69</v>
      </c>
      <c r="F71" s="32">
        <v>2011</v>
      </c>
      <c r="G71" s="32">
        <f t="shared" si="1"/>
        <v>4044121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1</v>
      </c>
      <c r="Q71" s="32">
        <v>0</v>
      </c>
      <c r="R71" s="53">
        <v>0</v>
      </c>
    </row>
    <row r="72" spans="3:18" x14ac:dyDescent="0.5">
      <c r="C72" s="52" t="s">
        <v>71</v>
      </c>
      <c r="D72" s="32">
        <v>1069</v>
      </c>
      <c r="E72" s="32">
        <v>70</v>
      </c>
      <c r="F72" s="32">
        <v>2011</v>
      </c>
      <c r="G72" s="32">
        <f t="shared" si="1"/>
        <v>4044121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1</v>
      </c>
      <c r="R72" s="53">
        <v>0</v>
      </c>
    </row>
    <row r="73" spans="3:18" x14ac:dyDescent="0.5">
      <c r="C73" s="52" t="s">
        <v>72</v>
      </c>
      <c r="D73" s="32">
        <v>1089</v>
      </c>
      <c r="E73" s="32">
        <v>71</v>
      </c>
      <c r="F73" s="32">
        <v>2011</v>
      </c>
      <c r="G73" s="32">
        <f t="shared" si="1"/>
        <v>4044121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53">
        <v>1</v>
      </c>
    </row>
    <row r="74" spans="3:18" x14ac:dyDescent="0.5">
      <c r="C74" s="52" t="s">
        <v>73</v>
      </c>
      <c r="D74" s="32">
        <v>1074</v>
      </c>
      <c r="E74" s="32">
        <v>72</v>
      </c>
      <c r="F74" s="32">
        <v>2011</v>
      </c>
      <c r="G74" s="32">
        <f t="shared" si="1"/>
        <v>4044121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53">
        <v>0</v>
      </c>
    </row>
    <row r="75" spans="3:18" x14ac:dyDescent="0.5">
      <c r="C75" s="52" t="s">
        <v>74</v>
      </c>
      <c r="D75" s="32">
        <v>1151</v>
      </c>
      <c r="E75" s="32">
        <v>73</v>
      </c>
      <c r="F75" s="32">
        <v>2011</v>
      </c>
      <c r="G75" s="32">
        <f t="shared" si="1"/>
        <v>4044121</v>
      </c>
      <c r="H75" s="32">
        <v>1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53">
        <v>0</v>
      </c>
    </row>
    <row r="76" spans="3:18" x14ac:dyDescent="0.5">
      <c r="C76" s="52" t="s">
        <v>75</v>
      </c>
      <c r="D76" s="32">
        <v>1252</v>
      </c>
      <c r="E76" s="32">
        <v>74</v>
      </c>
      <c r="F76" s="32">
        <v>2011</v>
      </c>
      <c r="G76" s="32">
        <f t="shared" si="1"/>
        <v>4044121</v>
      </c>
      <c r="H76" s="32">
        <v>0</v>
      </c>
      <c r="I76" s="32">
        <v>1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53">
        <v>0</v>
      </c>
    </row>
    <row r="77" spans="3:18" x14ac:dyDescent="0.5">
      <c r="C77" s="52" t="s">
        <v>76</v>
      </c>
      <c r="D77" s="32">
        <v>1964</v>
      </c>
      <c r="E77" s="32">
        <v>75</v>
      </c>
      <c r="F77" s="32">
        <v>2011</v>
      </c>
      <c r="G77" s="32">
        <f t="shared" si="1"/>
        <v>4044121</v>
      </c>
      <c r="H77" s="32">
        <v>0</v>
      </c>
      <c r="I77" s="32">
        <v>0</v>
      </c>
      <c r="J77" s="32">
        <v>1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53">
        <v>0</v>
      </c>
    </row>
    <row r="78" spans="3:18" x14ac:dyDescent="0.5">
      <c r="C78" s="52" t="s">
        <v>77</v>
      </c>
      <c r="D78" s="32">
        <v>3052</v>
      </c>
      <c r="E78" s="32">
        <v>76</v>
      </c>
      <c r="F78" s="32">
        <v>2011</v>
      </c>
      <c r="G78" s="32">
        <f t="shared" si="1"/>
        <v>4044121</v>
      </c>
      <c r="H78" s="32">
        <v>0</v>
      </c>
      <c r="I78" s="32">
        <v>0</v>
      </c>
      <c r="J78" s="32">
        <v>0</v>
      </c>
      <c r="K78" s="32">
        <v>1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53">
        <v>0</v>
      </c>
    </row>
    <row r="79" spans="3:18" x14ac:dyDescent="0.5">
      <c r="C79" s="52" t="s">
        <v>78</v>
      </c>
      <c r="D79" s="32">
        <v>1072</v>
      </c>
      <c r="E79" s="32">
        <v>77</v>
      </c>
      <c r="F79" s="32">
        <v>2012</v>
      </c>
      <c r="G79" s="32">
        <f t="shared" si="1"/>
        <v>4048144</v>
      </c>
      <c r="H79" s="32">
        <v>0</v>
      </c>
      <c r="I79" s="32">
        <v>0</v>
      </c>
      <c r="J79" s="32">
        <v>0</v>
      </c>
      <c r="K79" s="32">
        <v>0</v>
      </c>
      <c r="L79" s="32">
        <v>1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53">
        <v>0</v>
      </c>
    </row>
    <row r="80" spans="3:18" x14ac:dyDescent="0.5">
      <c r="C80" s="52" t="s">
        <v>79</v>
      </c>
      <c r="D80" s="32">
        <v>1192</v>
      </c>
      <c r="E80" s="32">
        <v>78</v>
      </c>
      <c r="F80" s="32">
        <v>2012</v>
      </c>
      <c r="G80" s="32">
        <f t="shared" si="1"/>
        <v>4048144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1</v>
      </c>
      <c r="N80" s="32">
        <v>0</v>
      </c>
      <c r="O80" s="32">
        <v>0</v>
      </c>
      <c r="P80" s="32">
        <v>0</v>
      </c>
      <c r="Q80" s="32">
        <v>0</v>
      </c>
      <c r="R80" s="53">
        <v>0</v>
      </c>
    </row>
    <row r="81" spans="3:18" x14ac:dyDescent="0.5">
      <c r="C81" s="52" t="s">
        <v>80</v>
      </c>
      <c r="D81" s="32">
        <v>1270</v>
      </c>
      <c r="E81" s="32">
        <v>79</v>
      </c>
      <c r="F81" s="32">
        <v>2012</v>
      </c>
      <c r="G81" s="32">
        <f t="shared" si="1"/>
        <v>4048144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1</v>
      </c>
      <c r="O81" s="32">
        <v>0</v>
      </c>
      <c r="P81" s="32">
        <v>0</v>
      </c>
      <c r="Q81" s="32">
        <v>0</v>
      </c>
      <c r="R81" s="53">
        <v>0</v>
      </c>
    </row>
    <row r="82" spans="3:18" x14ac:dyDescent="0.5">
      <c r="C82" s="52" t="s">
        <v>81</v>
      </c>
      <c r="D82" s="32">
        <v>1156</v>
      </c>
      <c r="E82" s="32">
        <v>80</v>
      </c>
      <c r="F82" s="32">
        <v>2012</v>
      </c>
      <c r="G82" s="32">
        <f t="shared" si="1"/>
        <v>4048144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1</v>
      </c>
      <c r="P82" s="32">
        <v>0</v>
      </c>
      <c r="Q82" s="32">
        <v>0</v>
      </c>
      <c r="R82" s="53">
        <v>0</v>
      </c>
    </row>
    <row r="83" spans="3:18" x14ac:dyDescent="0.5">
      <c r="C83" s="52" t="s">
        <v>82</v>
      </c>
      <c r="D83" s="32">
        <v>1186</v>
      </c>
      <c r="E83" s="32">
        <v>81</v>
      </c>
      <c r="F83" s="32">
        <v>2012</v>
      </c>
      <c r="G83" s="32">
        <f t="shared" si="1"/>
        <v>4048144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1</v>
      </c>
      <c r="Q83" s="32">
        <v>0</v>
      </c>
      <c r="R83" s="53">
        <v>0</v>
      </c>
    </row>
    <row r="84" spans="3:18" x14ac:dyDescent="0.5">
      <c r="C84" s="52" t="s">
        <v>83</v>
      </c>
      <c r="D84" s="32">
        <v>1130</v>
      </c>
      <c r="E84" s="32">
        <v>82</v>
      </c>
      <c r="F84" s="32">
        <v>2012</v>
      </c>
      <c r="G84" s="32">
        <f t="shared" si="1"/>
        <v>4048144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1</v>
      </c>
      <c r="R84" s="53">
        <v>0</v>
      </c>
    </row>
    <row r="85" spans="3:18" x14ac:dyDescent="0.5">
      <c r="C85" s="52" t="s">
        <v>84</v>
      </c>
      <c r="D85" s="32">
        <v>1123</v>
      </c>
      <c r="E85" s="32">
        <v>83</v>
      </c>
      <c r="F85" s="32">
        <v>2012</v>
      </c>
      <c r="G85" s="32">
        <f t="shared" si="1"/>
        <v>4048144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53">
        <v>1</v>
      </c>
    </row>
    <row r="86" spans="3:18" x14ac:dyDescent="0.5">
      <c r="C86" s="52" t="s">
        <v>85</v>
      </c>
      <c r="D86" s="32">
        <v>1126</v>
      </c>
      <c r="E86" s="32">
        <v>84</v>
      </c>
      <c r="F86" s="32">
        <v>2012</v>
      </c>
      <c r="G86" s="32">
        <f t="shared" si="1"/>
        <v>4048144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53">
        <v>0</v>
      </c>
    </row>
    <row r="87" spans="3:18" x14ac:dyDescent="0.5">
      <c r="C87" s="52" t="s">
        <v>86</v>
      </c>
      <c r="D87" s="32">
        <v>1158</v>
      </c>
      <c r="E87" s="32">
        <v>85</v>
      </c>
      <c r="F87" s="32">
        <v>2012</v>
      </c>
      <c r="G87" s="32">
        <f t="shared" si="1"/>
        <v>4048144</v>
      </c>
      <c r="H87" s="32">
        <v>1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53">
        <v>0</v>
      </c>
    </row>
    <row r="88" spans="3:18" x14ac:dyDescent="0.5">
      <c r="C88" s="52" t="s">
        <v>87</v>
      </c>
      <c r="D88" s="32">
        <v>1275</v>
      </c>
      <c r="E88" s="32">
        <v>86</v>
      </c>
      <c r="F88" s="32">
        <v>2012</v>
      </c>
      <c r="G88" s="32">
        <f t="shared" si="1"/>
        <v>4048144</v>
      </c>
      <c r="H88" s="32">
        <v>0</v>
      </c>
      <c r="I88" s="32">
        <v>1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53">
        <v>0</v>
      </c>
    </row>
    <row r="89" spans="3:18" x14ac:dyDescent="0.5">
      <c r="C89" s="52" t="s">
        <v>88</v>
      </c>
      <c r="D89" s="32">
        <v>1945</v>
      </c>
      <c r="E89" s="32">
        <v>87</v>
      </c>
      <c r="F89" s="32">
        <v>2012</v>
      </c>
      <c r="G89" s="32">
        <f t="shared" si="1"/>
        <v>4048144</v>
      </c>
      <c r="H89" s="32">
        <v>0</v>
      </c>
      <c r="I89" s="32">
        <v>0</v>
      </c>
      <c r="J89" s="32">
        <v>1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53">
        <v>0</v>
      </c>
    </row>
    <row r="90" spans="3:18" x14ac:dyDescent="0.5">
      <c r="C90" s="52" t="s">
        <v>89</v>
      </c>
      <c r="D90" s="32">
        <v>2987</v>
      </c>
      <c r="E90" s="32">
        <v>88</v>
      </c>
      <c r="F90" s="32">
        <v>2012</v>
      </c>
      <c r="G90" s="32">
        <f t="shared" si="1"/>
        <v>4048144</v>
      </c>
      <c r="H90" s="32">
        <v>0</v>
      </c>
      <c r="I90" s="32">
        <v>0</v>
      </c>
      <c r="J90" s="32">
        <v>0</v>
      </c>
      <c r="K90" s="32">
        <v>1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53">
        <v>0</v>
      </c>
    </row>
    <row r="91" spans="3:18" x14ac:dyDescent="0.5">
      <c r="C91" s="52" t="s">
        <v>90</v>
      </c>
      <c r="D91" s="32">
        <v>1028</v>
      </c>
      <c r="E91" s="32">
        <v>89</v>
      </c>
      <c r="F91" s="32">
        <v>2013</v>
      </c>
      <c r="G91" s="32">
        <f t="shared" si="1"/>
        <v>4052169</v>
      </c>
      <c r="H91" s="32">
        <v>0</v>
      </c>
      <c r="I91" s="32">
        <v>0</v>
      </c>
      <c r="J91" s="32">
        <v>0</v>
      </c>
      <c r="K91" s="32">
        <v>0</v>
      </c>
      <c r="L91" s="32">
        <v>1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53">
        <v>0</v>
      </c>
    </row>
    <row r="92" spans="3:18" x14ac:dyDescent="0.5">
      <c r="C92" s="52" t="s">
        <v>91</v>
      </c>
      <c r="D92" s="32">
        <v>1078</v>
      </c>
      <c r="E92" s="32">
        <v>90</v>
      </c>
      <c r="F92" s="32">
        <v>2013</v>
      </c>
      <c r="G92" s="32">
        <f t="shared" si="1"/>
        <v>4052169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1</v>
      </c>
      <c r="N92" s="32">
        <v>0</v>
      </c>
      <c r="O92" s="32">
        <v>0</v>
      </c>
      <c r="P92" s="32">
        <v>0</v>
      </c>
      <c r="Q92" s="32">
        <v>0</v>
      </c>
      <c r="R92" s="53">
        <v>0</v>
      </c>
    </row>
    <row r="93" spans="3:18" x14ac:dyDescent="0.5">
      <c r="C93" s="52" t="s">
        <v>92</v>
      </c>
      <c r="D93" s="32">
        <v>1250</v>
      </c>
      <c r="E93" s="32">
        <v>91</v>
      </c>
      <c r="F93" s="32">
        <v>2013</v>
      </c>
      <c r="G93" s="32">
        <f t="shared" si="1"/>
        <v>4052169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1</v>
      </c>
      <c r="O93" s="32">
        <v>0</v>
      </c>
      <c r="P93" s="32">
        <v>0</v>
      </c>
      <c r="Q93" s="32">
        <v>0</v>
      </c>
      <c r="R93" s="53">
        <v>0</v>
      </c>
    </row>
    <row r="94" spans="3:18" x14ac:dyDescent="0.5">
      <c r="C94" s="52" t="s">
        <v>93</v>
      </c>
      <c r="D94" s="32">
        <v>1117</v>
      </c>
      <c r="E94" s="32">
        <v>92</v>
      </c>
      <c r="F94" s="32">
        <v>2013</v>
      </c>
      <c r="G94" s="32">
        <f t="shared" si="1"/>
        <v>4052169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1</v>
      </c>
      <c r="P94" s="32">
        <v>0</v>
      </c>
      <c r="Q94" s="32">
        <v>0</v>
      </c>
      <c r="R94" s="53">
        <v>0</v>
      </c>
    </row>
    <row r="95" spans="3:18" x14ac:dyDescent="0.5">
      <c r="C95" s="52" t="s">
        <v>94</v>
      </c>
      <c r="D95" s="32">
        <v>1126</v>
      </c>
      <c r="E95" s="32">
        <v>93</v>
      </c>
      <c r="F95" s="32">
        <v>2013</v>
      </c>
      <c r="G95" s="32">
        <f t="shared" si="1"/>
        <v>4052169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1</v>
      </c>
      <c r="Q95" s="32">
        <v>0</v>
      </c>
      <c r="R95" s="53">
        <v>0</v>
      </c>
    </row>
    <row r="96" spans="3:18" x14ac:dyDescent="0.5">
      <c r="C96" s="52" t="s">
        <v>95</v>
      </c>
      <c r="D96" s="32">
        <v>1066</v>
      </c>
      <c r="E96" s="32">
        <v>94</v>
      </c>
      <c r="F96" s="32">
        <v>2013</v>
      </c>
      <c r="G96" s="32">
        <f t="shared" si="1"/>
        <v>4052169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1</v>
      </c>
      <c r="R96" s="53">
        <v>0</v>
      </c>
    </row>
    <row r="97" spans="3:18" x14ac:dyDescent="0.5">
      <c r="C97" s="52" t="s">
        <v>96</v>
      </c>
      <c r="D97" s="32">
        <v>1116</v>
      </c>
      <c r="E97" s="32">
        <v>95</v>
      </c>
      <c r="F97" s="32">
        <v>2013</v>
      </c>
      <c r="G97" s="32">
        <f t="shared" si="1"/>
        <v>4052169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53">
        <v>1</v>
      </c>
    </row>
    <row r="98" spans="3:18" x14ac:dyDescent="0.5">
      <c r="C98" s="52" t="s">
        <v>97</v>
      </c>
      <c r="D98" s="32">
        <v>1155</v>
      </c>
      <c r="E98" s="32">
        <v>96</v>
      </c>
      <c r="F98" s="32">
        <v>2013</v>
      </c>
      <c r="G98" s="32">
        <f t="shared" si="1"/>
        <v>4052169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53">
        <v>0</v>
      </c>
    </row>
    <row r="99" spans="3:18" x14ac:dyDescent="0.5">
      <c r="C99" s="52" t="s">
        <v>98</v>
      </c>
      <c r="D99" s="32">
        <v>1172</v>
      </c>
      <c r="E99" s="32">
        <v>97</v>
      </c>
      <c r="F99" s="32">
        <v>2013</v>
      </c>
      <c r="G99" s="32">
        <f t="shared" si="1"/>
        <v>4052169</v>
      </c>
      <c r="H99" s="32">
        <v>1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53">
        <v>0</v>
      </c>
    </row>
    <row r="100" spans="3:18" x14ac:dyDescent="0.5">
      <c r="C100" s="52" t="s">
        <v>99</v>
      </c>
      <c r="D100" s="32">
        <v>1350</v>
      </c>
      <c r="E100" s="32">
        <v>98</v>
      </c>
      <c r="F100" s="32">
        <v>2013</v>
      </c>
      <c r="G100" s="32">
        <f t="shared" si="1"/>
        <v>4052169</v>
      </c>
      <c r="H100" s="32">
        <v>0</v>
      </c>
      <c r="I100" s="32">
        <v>1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53">
        <v>0</v>
      </c>
    </row>
    <row r="101" spans="3:18" x14ac:dyDescent="0.5">
      <c r="C101" s="52" t="s">
        <v>100</v>
      </c>
      <c r="D101" s="32">
        <v>2154</v>
      </c>
      <c r="E101" s="32">
        <v>99</v>
      </c>
      <c r="F101" s="32">
        <v>2013</v>
      </c>
      <c r="G101" s="32">
        <f t="shared" si="1"/>
        <v>4052169</v>
      </c>
      <c r="H101" s="32">
        <v>0</v>
      </c>
      <c r="I101" s="32">
        <v>0</v>
      </c>
      <c r="J101" s="32">
        <v>1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53">
        <v>0</v>
      </c>
    </row>
    <row r="102" spans="3:18" x14ac:dyDescent="0.5">
      <c r="C102" s="52" t="s">
        <v>101</v>
      </c>
      <c r="D102" s="32">
        <v>3295</v>
      </c>
      <c r="E102" s="32">
        <v>100</v>
      </c>
      <c r="F102" s="32">
        <v>2013</v>
      </c>
      <c r="G102" s="32">
        <f t="shared" si="1"/>
        <v>4052169</v>
      </c>
      <c r="H102" s="32">
        <v>0</v>
      </c>
      <c r="I102" s="32">
        <v>0</v>
      </c>
      <c r="J102" s="32">
        <v>0</v>
      </c>
      <c r="K102" s="32">
        <v>1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53">
        <v>0</v>
      </c>
    </row>
    <row r="103" spans="3:18" x14ac:dyDescent="0.5">
      <c r="C103" s="52" t="s">
        <v>103</v>
      </c>
      <c r="D103" s="32">
        <v>1019</v>
      </c>
      <c r="E103" s="32">
        <v>101</v>
      </c>
      <c r="F103" s="32">
        <v>2014</v>
      </c>
      <c r="G103" s="32">
        <f t="shared" si="1"/>
        <v>4056196</v>
      </c>
      <c r="H103" s="32">
        <v>0</v>
      </c>
      <c r="I103" s="32">
        <v>0</v>
      </c>
      <c r="J103" s="32">
        <v>0</v>
      </c>
      <c r="K103" s="32">
        <v>0</v>
      </c>
      <c r="L103" s="32">
        <v>1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53">
        <v>0</v>
      </c>
    </row>
    <row r="104" spans="3:18" x14ac:dyDescent="0.5">
      <c r="C104" s="52" t="s">
        <v>106</v>
      </c>
      <c r="D104" s="32">
        <v>1090</v>
      </c>
      <c r="E104" s="32">
        <v>102</v>
      </c>
      <c r="F104" s="32">
        <v>2014</v>
      </c>
      <c r="G104" s="32">
        <f t="shared" si="1"/>
        <v>4056196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1</v>
      </c>
      <c r="N104" s="32">
        <v>0</v>
      </c>
      <c r="O104" s="32">
        <v>0</v>
      </c>
      <c r="P104" s="32">
        <v>0</v>
      </c>
      <c r="Q104" s="32">
        <v>0</v>
      </c>
      <c r="R104" s="53">
        <v>0</v>
      </c>
    </row>
    <row r="105" spans="3:18" x14ac:dyDescent="0.5">
      <c r="C105" s="52" t="s">
        <v>107</v>
      </c>
      <c r="D105" s="32">
        <v>1220</v>
      </c>
      <c r="E105" s="32">
        <v>103</v>
      </c>
      <c r="F105" s="32">
        <v>2014</v>
      </c>
      <c r="G105" s="32">
        <f t="shared" si="1"/>
        <v>4056196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1</v>
      </c>
      <c r="O105" s="32">
        <v>0</v>
      </c>
      <c r="P105" s="32">
        <v>0</v>
      </c>
      <c r="Q105" s="32">
        <v>0</v>
      </c>
      <c r="R105" s="53">
        <v>0</v>
      </c>
    </row>
    <row r="106" spans="3:18" x14ac:dyDescent="0.5">
      <c r="C106" s="52" t="s">
        <v>108</v>
      </c>
      <c r="D106" s="32">
        <v>1202</v>
      </c>
      <c r="E106" s="32">
        <v>104</v>
      </c>
      <c r="F106" s="32">
        <v>2014</v>
      </c>
      <c r="G106" s="32">
        <f t="shared" si="1"/>
        <v>4056196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1</v>
      </c>
      <c r="P106" s="32">
        <v>0</v>
      </c>
      <c r="Q106" s="32">
        <v>0</v>
      </c>
      <c r="R106" s="53">
        <v>0</v>
      </c>
    </row>
    <row r="107" spans="3:18" x14ac:dyDescent="0.5">
      <c r="C107" s="52" t="s">
        <v>116</v>
      </c>
      <c r="D107" s="32">
        <v>1175</v>
      </c>
      <c r="E107" s="32">
        <v>105</v>
      </c>
      <c r="F107" s="32">
        <v>2014</v>
      </c>
      <c r="G107" s="32">
        <f t="shared" si="1"/>
        <v>4056196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1</v>
      </c>
      <c r="Q107" s="32">
        <v>0</v>
      </c>
      <c r="R107" s="53">
        <v>0</v>
      </c>
    </row>
    <row r="108" spans="3:18" x14ac:dyDescent="0.5">
      <c r="C108" s="52" t="s">
        <v>109</v>
      </c>
      <c r="D108" s="32">
        <v>1086</v>
      </c>
      <c r="E108" s="32">
        <v>106</v>
      </c>
      <c r="F108" s="32">
        <v>2014</v>
      </c>
      <c r="G108" s="32">
        <f t="shared" si="1"/>
        <v>4056196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1</v>
      </c>
      <c r="R108" s="53">
        <v>0</v>
      </c>
    </row>
    <row r="109" spans="3:18" x14ac:dyDescent="0.5">
      <c r="C109" s="52" t="s">
        <v>110</v>
      </c>
      <c r="D109" s="32">
        <v>1184</v>
      </c>
      <c r="E109" s="32">
        <v>107</v>
      </c>
      <c r="F109" s="32">
        <v>2014</v>
      </c>
      <c r="G109" s="32">
        <f t="shared" si="1"/>
        <v>4056196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53">
        <v>1</v>
      </c>
    </row>
    <row r="110" spans="3:18" x14ac:dyDescent="0.5">
      <c r="C110" s="52" t="s">
        <v>111</v>
      </c>
      <c r="D110" s="32">
        <v>1187</v>
      </c>
      <c r="E110" s="32">
        <v>108</v>
      </c>
      <c r="F110" s="32">
        <v>2014</v>
      </c>
      <c r="G110" s="32">
        <f t="shared" si="1"/>
        <v>4056196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53">
        <v>0</v>
      </c>
    </row>
    <row r="111" spans="3:18" x14ac:dyDescent="0.5">
      <c r="C111" s="52" t="s">
        <v>112</v>
      </c>
      <c r="D111" s="32">
        <v>1252</v>
      </c>
      <c r="E111" s="32">
        <v>109</v>
      </c>
      <c r="F111" s="32">
        <v>2014</v>
      </c>
      <c r="G111" s="32">
        <f t="shared" si="1"/>
        <v>4056196</v>
      </c>
      <c r="H111" s="32">
        <v>1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53">
        <v>0</v>
      </c>
    </row>
    <row r="112" spans="3:18" x14ac:dyDescent="0.5">
      <c r="C112" s="52" t="s">
        <v>113</v>
      </c>
      <c r="D112" s="32">
        <v>1356</v>
      </c>
      <c r="E112" s="32">
        <v>110</v>
      </c>
      <c r="F112" s="32">
        <v>2014</v>
      </c>
      <c r="G112" s="32">
        <f t="shared" si="1"/>
        <v>4056196</v>
      </c>
      <c r="H112" s="32">
        <v>0</v>
      </c>
      <c r="I112" s="32">
        <v>1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53">
        <v>0</v>
      </c>
    </row>
    <row r="113" spans="3:18" x14ac:dyDescent="0.5">
      <c r="C113" s="52" t="s">
        <v>114</v>
      </c>
      <c r="D113" s="32">
        <v>2137</v>
      </c>
      <c r="E113" s="32">
        <v>111</v>
      </c>
      <c r="F113" s="32">
        <v>2014</v>
      </c>
      <c r="G113" s="32">
        <f t="shared" si="1"/>
        <v>4056196</v>
      </c>
      <c r="H113" s="32">
        <v>0</v>
      </c>
      <c r="I113" s="32">
        <v>0</v>
      </c>
      <c r="J113" s="32">
        <v>1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53">
        <v>0</v>
      </c>
    </row>
    <row r="114" spans="3:18" x14ac:dyDescent="0.5">
      <c r="C114" s="52" t="s">
        <v>115</v>
      </c>
      <c r="D114" s="32">
        <v>3501</v>
      </c>
      <c r="E114" s="32">
        <v>112</v>
      </c>
      <c r="F114" s="32">
        <v>2014</v>
      </c>
      <c r="G114" s="32">
        <f t="shared" si="1"/>
        <v>4056196</v>
      </c>
      <c r="H114" s="32">
        <v>0</v>
      </c>
      <c r="I114" s="32">
        <v>0</v>
      </c>
      <c r="J114" s="32">
        <v>0</v>
      </c>
      <c r="K114" s="32">
        <v>1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53">
        <v>0</v>
      </c>
    </row>
    <row r="115" spans="3:18" x14ac:dyDescent="0.5">
      <c r="C115" s="52" t="s">
        <v>117</v>
      </c>
      <c r="D115" s="32">
        <v>1126</v>
      </c>
      <c r="E115" s="32">
        <v>113</v>
      </c>
      <c r="F115" s="32">
        <v>2015</v>
      </c>
      <c r="G115" s="32">
        <f t="shared" si="1"/>
        <v>4060225</v>
      </c>
      <c r="H115" s="32">
        <v>0</v>
      </c>
      <c r="I115" s="32">
        <v>0</v>
      </c>
      <c r="J115" s="32">
        <v>0</v>
      </c>
      <c r="K115" s="32">
        <v>0</v>
      </c>
      <c r="L115" s="32">
        <v>1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53">
        <v>0</v>
      </c>
    </row>
    <row r="116" spans="3:18" x14ac:dyDescent="0.5">
      <c r="C116" s="52" t="s">
        <v>118</v>
      </c>
      <c r="D116" s="32">
        <v>1155</v>
      </c>
      <c r="E116" s="32">
        <v>114</v>
      </c>
      <c r="F116" s="32">
        <v>2015</v>
      </c>
      <c r="G116" s="32">
        <f t="shared" si="1"/>
        <v>4060225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1</v>
      </c>
      <c r="N116" s="32">
        <v>0</v>
      </c>
      <c r="O116" s="32">
        <v>0</v>
      </c>
      <c r="P116" s="32">
        <v>0</v>
      </c>
      <c r="Q116" s="32">
        <v>0</v>
      </c>
      <c r="R116" s="53">
        <v>0</v>
      </c>
    </row>
    <row r="117" spans="3:18" x14ac:dyDescent="0.5">
      <c r="C117" s="52" t="s">
        <v>119</v>
      </c>
      <c r="D117" s="32">
        <v>1318</v>
      </c>
      <c r="E117" s="32">
        <v>115</v>
      </c>
      <c r="F117" s="32">
        <v>2015</v>
      </c>
      <c r="G117" s="32">
        <f t="shared" si="1"/>
        <v>4060225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1</v>
      </c>
      <c r="O117" s="32">
        <v>0</v>
      </c>
      <c r="P117" s="32">
        <v>0</v>
      </c>
      <c r="Q117" s="32">
        <v>0</v>
      </c>
      <c r="R117" s="53">
        <v>0</v>
      </c>
    </row>
    <row r="118" spans="3:18" x14ac:dyDescent="0.5">
      <c r="C118" s="52" t="s">
        <v>120</v>
      </c>
      <c r="D118" s="32">
        <v>1219</v>
      </c>
      <c r="E118" s="32">
        <v>116</v>
      </c>
      <c r="F118" s="32">
        <v>2015</v>
      </c>
      <c r="G118" s="32">
        <f t="shared" si="1"/>
        <v>4060225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1</v>
      </c>
      <c r="P118" s="32">
        <v>0</v>
      </c>
      <c r="Q118" s="32">
        <v>0</v>
      </c>
      <c r="R118" s="53">
        <v>0</v>
      </c>
    </row>
    <row r="119" spans="3:18" x14ac:dyDescent="0.5">
      <c r="C119" s="52" t="s">
        <v>121</v>
      </c>
      <c r="D119" s="32">
        <v>1230</v>
      </c>
      <c r="E119" s="32">
        <v>117</v>
      </c>
      <c r="F119" s="32">
        <v>2015</v>
      </c>
      <c r="G119" s="32">
        <f t="shared" si="1"/>
        <v>4060225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1</v>
      </c>
      <c r="Q119" s="32">
        <v>0</v>
      </c>
      <c r="R119" s="53">
        <v>0</v>
      </c>
    </row>
    <row r="120" spans="3:18" x14ac:dyDescent="0.5">
      <c r="C120" s="52" t="s">
        <v>122</v>
      </c>
      <c r="D120" s="32">
        <v>1151</v>
      </c>
      <c r="E120" s="32">
        <v>118</v>
      </c>
      <c r="F120" s="32">
        <v>2015</v>
      </c>
      <c r="G120" s="32">
        <f t="shared" si="1"/>
        <v>4060225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1</v>
      </c>
      <c r="R120" s="53">
        <v>0</v>
      </c>
    </row>
    <row r="121" spans="3:18" x14ac:dyDescent="0.5">
      <c r="C121" s="52" t="s">
        <v>123</v>
      </c>
      <c r="D121" s="32">
        <v>1187</v>
      </c>
      <c r="E121" s="32">
        <v>119</v>
      </c>
      <c r="F121" s="32">
        <v>2015</v>
      </c>
      <c r="G121" s="32">
        <f t="shared" si="1"/>
        <v>4060225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53">
        <v>1</v>
      </c>
    </row>
    <row r="122" spans="3:18" x14ac:dyDescent="0.5">
      <c r="C122" s="52" t="s">
        <v>124</v>
      </c>
      <c r="D122" s="32">
        <v>1193</v>
      </c>
      <c r="E122" s="32">
        <v>120</v>
      </c>
      <c r="F122" s="32">
        <v>2015</v>
      </c>
      <c r="G122" s="32">
        <f t="shared" si="1"/>
        <v>4060225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53">
        <v>0</v>
      </c>
    </row>
    <row r="123" spans="3:18" x14ac:dyDescent="0.5">
      <c r="C123" s="52" t="s">
        <v>125</v>
      </c>
      <c r="D123" s="32">
        <v>1278</v>
      </c>
      <c r="E123" s="32">
        <v>121</v>
      </c>
      <c r="F123" s="32">
        <v>2015</v>
      </c>
      <c r="G123" s="32">
        <f t="shared" si="1"/>
        <v>4060225</v>
      </c>
      <c r="H123" s="32">
        <v>1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53">
        <v>0</v>
      </c>
    </row>
    <row r="124" spans="3:18" x14ac:dyDescent="0.5">
      <c r="C124" s="52" t="s">
        <v>126</v>
      </c>
      <c r="D124" s="32">
        <v>1427</v>
      </c>
      <c r="E124" s="32">
        <v>122</v>
      </c>
      <c r="F124" s="32">
        <v>2015</v>
      </c>
      <c r="G124" s="32">
        <f t="shared" si="1"/>
        <v>4060225</v>
      </c>
      <c r="H124" s="32">
        <v>0</v>
      </c>
      <c r="I124" s="32">
        <v>1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53">
        <v>0</v>
      </c>
    </row>
    <row r="125" spans="3:18" x14ac:dyDescent="0.5">
      <c r="C125" s="52" t="s">
        <v>127</v>
      </c>
      <c r="D125" s="32">
        <v>2162</v>
      </c>
      <c r="E125" s="32">
        <v>123</v>
      </c>
      <c r="F125" s="32">
        <v>2015</v>
      </c>
      <c r="G125" s="32">
        <f t="shared" si="1"/>
        <v>4060225</v>
      </c>
      <c r="H125" s="32">
        <v>0</v>
      </c>
      <c r="I125" s="32">
        <v>0</v>
      </c>
      <c r="J125" s="32">
        <v>1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53">
        <v>0</v>
      </c>
    </row>
    <row r="126" spans="3:18" x14ac:dyDescent="0.5">
      <c r="C126" s="52" t="s">
        <v>128</v>
      </c>
      <c r="D126" s="32">
        <v>3563</v>
      </c>
      <c r="E126" s="32">
        <v>124</v>
      </c>
      <c r="F126" s="32">
        <v>2015</v>
      </c>
      <c r="G126" s="32">
        <f t="shared" si="1"/>
        <v>4060225</v>
      </c>
      <c r="H126" s="32">
        <v>0</v>
      </c>
      <c r="I126" s="32">
        <v>0</v>
      </c>
      <c r="J126" s="32">
        <v>0</v>
      </c>
      <c r="K126" s="32">
        <v>1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53">
        <v>0</v>
      </c>
    </row>
    <row r="127" spans="3:18" x14ac:dyDescent="0.5">
      <c r="C127" s="52" t="s">
        <v>129</v>
      </c>
      <c r="D127" s="32">
        <v>1188</v>
      </c>
      <c r="E127" s="32">
        <v>125</v>
      </c>
      <c r="F127" s="32">
        <v>2016</v>
      </c>
      <c r="G127" s="32">
        <f t="shared" si="1"/>
        <v>4064256</v>
      </c>
      <c r="H127" s="32">
        <v>0</v>
      </c>
      <c r="I127" s="32">
        <v>0</v>
      </c>
      <c r="J127" s="32">
        <v>0</v>
      </c>
      <c r="K127" s="32">
        <v>0</v>
      </c>
      <c r="L127" s="32">
        <v>1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53">
        <v>0</v>
      </c>
    </row>
    <row r="128" spans="3:18" x14ac:dyDescent="0.5">
      <c r="C128" s="52" t="s">
        <v>130</v>
      </c>
      <c r="D128" s="32">
        <v>1217</v>
      </c>
      <c r="E128" s="32">
        <v>126</v>
      </c>
      <c r="F128" s="32">
        <v>2016</v>
      </c>
      <c r="G128" s="32">
        <f t="shared" si="1"/>
        <v>4064256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1</v>
      </c>
      <c r="N128" s="32">
        <v>0</v>
      </c>
      <c r="O128" s="32">
        <v>0</v>
      </c>
      <c r="P128" s="32">
        <v>0</v>
      </c>
      <c r="Q128" s="32">
        <v>0</v>
      </c>
      <c r="R128" s="53">
        <v>0</v>
      </c>
    </row>
    <row r="129" spans="3:18" x14ac:dyDescent="0.5">
      <c r="C129" s="52" t="s">
        <v>131</v>
      </c>
      <c r="D129" s="32">
        <v>1370</v>
      </c>
      <c r="E129" s="32">
        <v>127</v>
      </c>
      <c r="F129" s="32">
        <v>2016</v>
      </c>
      <c r="G129" s="32">
        <f t="shared" si="1"/>
        <v>4064256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1</v>
      </c>
      <c r="O129" s="32">
        <v>0</v>
      </c>
      <c r="P129" s="32">
        <v>0</v>
      </c>
      <c r="Q129" s="32">
        <v>0</v>
      </c>
      <c r="R129" s="53">
        <v>0</v>
      </c>
    </row>
    <row r="130" spans="3:18" x14ac:dyDescent="0.5">
      <c r="C130" s="52" t="s">
        <v>132</v>
      </c>
      <c r="D130" s="32">
        <v>1246</v>
      </c>
      <c r="E130" s="32">
        <v>128</v>
      </c>
      <c r="F130" s="32">
        <v>2016</v>
      </c>
      <c r="G130" s="32">
        <f t="shared" si="1"/>
        <v>4064256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1</v>
      </c>
      <c r="P130" s="32">
        <v>0</v>
      </c>
      <c r="Q130" s="32">
        <v>0</v>
      </c>
      <c r="R130" s="53">
        <v>0</v>
      </c>
    </row>
    <row r="131" spans="3:18" x14ac:dyDescent="0.5">
      <c r="C131" s="52" t="s">
        <v>133</v>
      </c>
      <c r="D131" s="32">
        <v>1239</v>
      </c>
      <c r="E131" s="32">
        <v>129</v>
      </c>
      <c r="F131" s="32">
        <v>2016</v>
      </c>
      <c r="G131" s="32">
        <f t="shared" si="1"/>
        <v>4064256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1</v>
      </c>
      <c r="Q131" s="32">
        <v>0</v>
      </c>
      <c r="R131" s="53">
        <v>0</v>
      </c>
    </row>
    <row r="132" spans="3:18" x14ac:dyDescent="0.5">
      <c r="C132" s="52" t="s">
        <v>134</v>
      </c>
      <c r="D132" s="32">
        <v>1184</v>
      </c>
      <c r="E132" s="32">
        <v>130</v>
      </c>
      <c r="F132" s="32">
        <v>2016</v>
      </c>
      <c r="G132" s="32">
        <f t="shared" ref="G132:G181" si="2">F132*F132</f>
        <v>4064256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1</v>
      </c>
      <c r="R132" s="53">
        <v>0</v>
      </c>
    </row>
    <row r="133" spans="3:18" x14ac:dyDescent="0.5">
      <c r="C133" s="52" t="s">
        <v>135</v>
      </c>
      <c r="D133" s="32">
        <v>1235</v>
      </c>
      <c r="E133" s="32">
        <v>131</v>
      </c>
      <c r="F133" s="32">
        <v>2016</v>
      </c>
      <c r="G133" s="32">
        <f t="shared" si="2"/>
        <v>4064256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53">
        <v>1</v>
      </c>
    </row>
    <row r="134" spans="3:18" x14ac:dyDescent="0.5">
      <c r="C134" s="52" t="s">
        <v>136</v>
      </c>
      <c r="D134" s="32">
        <v>1235</v>
      </c>
      <c r="E134" s="32">
        <v>132</v>
      </c>
      <c r="F134" s="32">
        <v>2016</v>
      </c>
      <c r="G134" s="32">
        <f t="shared" si="2"/>
        <v>4064256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53">
        <v>0</v>
      </c>
    </row>
    <row r="135" spans="3:18" x14ac:dyDescent="0.5">
      <c r="C135" s="52" t="s">
        <v>137</v>
      </c>
      <c r="D135" s="32">
        <v>1311</v>
      </c>
      <c r="E135" s="32">
        <v>133</v>
      </c>
      <c r="F135" s="32">
        <v>2016</v>
      </c>
      <c r="G135" s="32">
        <f t="shared" si="2"/>
        <v>4064256</v>
      </c>
      <c r="H135" s="32">
        <v>1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53">
        <v>0</v>
      </c>
    </row>
    <row r="136" spans="3:18" x14ac:dyDescent="0.5">
      <c r="C136" s="52" t="s">
        <v>138</v>
      </c>
      <c r="D136" s="32">
        <v>1423</v>
      </c>
      <c r="E136" s="32">
        <v>134</v>
      </c>
      <c r="F136" s="32">
        <v>2016</v>
      </c>
      <c r="G136" s="32">
        <f t="shared" si="2"/>
        <v>4064256</v>
      </c>
      <c r="H136" s="32">
        <v>0</v>
      </c>
      <c r="I136" s="32">
        <v>1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53">
        <v>0</v>
      </c>
    </row>
    <row r="137" spans="3:18" x14ac:dyDescent="0.5">
      <c r="C137" s="52" t="s">
        <v>139</v>
      </c>
      <c r="D137" s="32">
        <v>2227</v>
      </c>
      <c r="E137" s="32">
        <v>135</v>
      </c>
      <c r="F137" s="32">
        <v>2016</v>
      </c>
      <c r="G137" s="32">
        <f t="shared" si="2"/>
        <v>4064256</v>
      </c>
      <c r="H137" s="32">
        <v>0</v>
      </c>
      <c r="I137" s="32">
        <v>0</v>
      </c>
      <c r="J137" s="32">
        <v>1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53">
        <v>0</v>
      </c>
    </row>
    <row r="138" spans="3:18" x14ac:dyDescent="0.5">
      <c r="C138" s="52" t="s">
        <v>140</v>
      </c>
      <c r="D138" s="32">
        <v>3422</v>
      </c>
      <c r="E138" s="32">
        <v>136</v>
      </c>
      <c r="F138" s="32">
        <v>2016</v>
      </c>
      <c r="G138" s="32">
        <f t="shared" si="2"/>
        <v>4064256</v>
      </c>
      <c r="H138" s="32">
        <v>0</v>
      </c>
      <c r="I138" s="32">
        <v>0</v>
      </c>
      <c r="J138" s="32">
        <v>0</v>
      </c>
      <c r="K138" s="32">
        <v>1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53">
        <v>0</v>
      </c>
    </row>
    <row r="139" spans="3:18" x14ac:dyDescent="0.5">
      <c r="C139" s="52" t="s">
        <v>141</v>
      </c>
      <c r="D139" s="32">
        <v>1178</v>
      </c>
      <c r="E139" s="32">
        <v>137</v>
      </c>
      <c r="F139" s="32">
        <v>2017</v>
      </c>
      <c r="G139" s="32">
        <f t="shared" si="2"/>
        <v>4068289</v>
      </c>
      <c r="H139" s="32">
        <v>0</v>
      </c>
      <c r="I139" s="32">
        <v>0</v>
      </c>
      <c r="J139" s="32">
        <v>0</v>
      </c>
      <c r="K139" s="32">
        <v>0</v>
      </c>
      <c r="L139" s="32">
        <v>1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53">
        <v>0</v>
      </c>
    </row>
    <row r="140" spans="3:18" x14ac:dyDescent="0.5">
      <c r="C140" s="52" t="s">
        <v>142</v>
      </c>
      <c r="D140" s="32">
        <v>1177</v>
      </c>
      <c r="E140" s="32">
        <v>138</v>
      </c>
      <c r="F140" s="32">
        <v>2017</v>
      </c>
      <c r="G140" s="32">
        <f t="shared" si="2"/>
        <v>4068289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1</v>
      </c>
      <c r="N140" s="32">
        <v>0</v>
      </c>
      <c r="O140" s="32">
        <v>0</v>
      </c>
      <c r="P140" s="32">
        <v>0</v>
      </c>
      <c r="Q140" s="32">
        <v>0</v>
      </c>
      <c r="R140" s="53">
        <v>0</v>
      </c>
    </row>
    <row r="141" spans="3:18" x14ac:dyDescent="0.5">
      <c r="C141" s="52" t="s">
        <v>143</v>
      </c>
      <c r="D141" s="32">
        <v>1350</v>
      </c>
      <c r="E141" s="32">
        <v>139</v>
      </c>
      <c r="F141" s="32">
        <v>2017</v>
      </c>
      <c r="G141" s="32">
        <f t="shared" si="2"/>
        <v>4068289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1</v>
      </c>
      <c r="O141" s="32">
        <v>0</v>
      </c>
      <c r="P141" s="32">
        <v>0</v>
      </c>
      <c r="Q141" s="32">
        <v>0</v>
      </c>
      <c r="R141" s="53">
        <v>0</v>
      </c>
    </row>
    <row r="142" spans="3:18" x14ac:dyDescent="0.5">
      <c r="C142" s="52" t="s">
        <v>144</v>
      </c>
      <c r="D142" s="32">
        <v>1274</v>
      </c>
      <c r="E142" s="32">
        <v>140</v>
      </c>
      <c r="F142" s="32">
        <v>2017</v>
      </c>
      <c r="G142" s="32">
        <f t="shared" si="2"/>
        <v>4068289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1</v>
      </c>
      <c r="P142" s="32">
        <v>0</v>
      </c>
      <c r="Q142" s="32">
        <v>0</v>
      </c>
      <c r="R142" s="53">
        <v>0</v>
      </c>
    </row>
    <row r="143" spans="3:18" x14ac:dyDescent="0.5">
      <c r="C143" s="52" t="s">
        <v>145</v>
      </c>
      <c r="D143" s="32">
        <v>1243</v>
      </c>
      <c r="E143" s="32">
        <v>141</v>
      </c>
      <c r="F143" s="32">
        <v>2017</v>
      </c>
      <c r="G143" s="32">
        <f t="shared" si="2"/>
        <v>4068289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1</v>
      </c>
      <c r="Q143" s="32">
        <v>0</v>
      </c>
      <c r="R143" s="53">
        <v>0</v>
      </c>
    </row>
    <row r="144" spans="3:18" x14ac:dyDescent="0.5">
      <c r="C144" s="52" t="s">
        <v>146</v>
      </c>
      <c r="D144" s="32">
        <v>1174</v>
      </c>
      <c r="E144" s="32">
        <v>142</v>
      </c>
      <c r="F144" s="32">
        <v>2017</v>
      </c>
      <c r="G144" s="32">
        <f t="shared" si="2"/>
        <v>4068289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1</v>
      </c>
      <c r="R144" s="53">
        <v>0</v>
      </c>
    </row>
    <row r="145" spans="3:18" x14ac:dyDescent="0.5">
      <c r="C145" s="52" t="s">
        <v>147</v>
      </c>
      <c r="D145" s="32">
        <v>1189</v>
      </c>
      <c r="E145" s="32">
        <v>143</v>
      </c>
      <c r="F145" s="32">
        <v>2017</v>
      </c>
      <c r="G145" s="32">
        <f t="shared" si="2"/>
        <v>4068289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53">
        <v>1</v>
      </c>
    </row>
    <row r="146" spans="3:18" x14ac:dyDescent="0.5">
      <c r="C146" s="52" t="s">
        <v>148</v>
      </c>
      <c r="D146" s="32">
        <v>1238</v>
      </c>
      <c r="E146" s="32">
        <v>144</v>
      </c>
      <c r="F146" s="32">
        <v>2017</v>
      </c>
      <c r="G146" s="32">
        <f t="shared" si="2"/>
        <v>4068289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53">
        <v>0</v>
      </c>
    </row>
    <row r="147" spans="3:18" x14ac:dyDescent="0.5">
      <c r="C147" s="52" t="s">
        <v>149</v>
      </c>
      <c r="D147" s="32">
        <v>1343</v>
      </c>
      <c r="E147" s="32">
        <v>145</v>
      </c>
      <c r="F147" s="32">
        <v>2017</v>
      </c>
      <c r="G147" s="32">
        <f t="shared" si="2"/>
        <v>4068289</v>
      </c>
      <c r="H147" s="32">
        <v>1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53">
        <v>0</v>
      </c>
    </row>
    <row r="148" spans="3:18" x14ac:dyDescent="0.5">
      <c r="C148" s="52" t="s">
        <v>150</v>
      </c>
      <c r="D148" s="32">
        <v>1439</v>
      </c>
      <c r="E148" s="32">
        <v>146</v>
      </c>
      <c r="F148" s="32">
        <v>2017</v>
      </c>
      <c r="G148" s="32">
        <f t="shared" si="2"/>
        <v>4068289</v>
      </c>
      <c r="H148" s="32">
        <v>0</v>
      </c>
      <c r="I148" s="32">
        <v>1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53">
        <v>0</v>
      </c>
    </row>
    <row r="149" spans="3:18" x14ac:dyDescent="0.5">
      <c r="C149" s="52" t="s">
        <v>151</v>
      </c>
      <c r="D149" s="32">
        <v>2229</v>
      </c>
      <c r="E149" s="32">
        <v>147</v>
      </c>
      <c r="F149" s="32">
        <v>2017</v>
      </c>
      <c r="G149" s="32">
        <f t="shared" si="2"/>
        <v>4068289</v>
      </c>
      <c r="H149" s="32">
        <v>0</v>
      </c>
      <c r="I149" s="32">
        <v>0</v>
      </c>
      <c r="J149" s="32">
        <v>1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53">
        <v>0</v>
      </c>
    </row>
    <row r="150" spans="3:18" x14ac:dyDescent="0.5">
      <c r="C150" s="52" t="s">
        <v>152</v>
      </c>
      <c r="D150" s="32">
        <v>3241</v>
      </c>
      <c r="E150" s="32">
        <v>148</v>
      </c>
      <c r="F150" s="32">
        <v>2017</v>
      </c>
      <c r="G150" s="32">
        <f t="shared" si="2"/>
        <v>4068289</v>
      </c>
      <c r="H150" s="32">
        <v>0</v>
      </c>
      <c r="I150" s="32">
        <v>0</v>
      </c>
      <c r="J150" s="32">
        <v>0</v>
      </c>
      <c r="K150" s="32">
        <v>1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53">
        <v>0</v>
      </c>
    </row>
    <row r="151" spans="3:18" x14ac:dyDescent="0.5">
      <c r="C151" s="52" t="s">
        <v>153</v>
      </c>
      <c r="D151" s="32">
        <v>1180</v>
      </c>
      <c r="E151" s="32">
        <v>149</v>
      </c>
      <c r="F151" s="32">
        <v>2018</v>
      </c>
      <c r="G151" s="32">
        <f t="shared" si="2"/>
        <v>4072324</v>
      </c>
      <c r="H151" s="32">
        <v>0</v>
      </c>
      <c r="I151" s="32">
        <v>0</v>
      </c>
      <c r="J151" s="32">
        <v>0</v>
      </c>
      <c r="K151" s="32">
        <v>0</v>
      </c>
      <c r="L151" s="32">
        <v>1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53">
        <v>0</v>
      </c>
    </row>
    <row r="152" spans="3:18" x14ac:dyDescent="0.5">
      <c r="C152" s="52" t="s">
        <v>154</v>
      </c>
      <c r="D152" s="32">
        <v>1222</v>
      </c>
      <c r="E152" s="32">
        <v>150</v>
      </c>
      <c r="F152" s="32">
        <v>2018</v>
      </c>
      <c r="G152" s="32">
        <f t="shared" si="2"/>
        <v>4072324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1</v>
      </c>
      <c r="N152" s="32">
        <v>0</v>
      </c>
      <c r="O152" s="32">
        <v>0</v>
      </c>
      <c r="P152" s="32">
        <v>0</v>
      </c>
      <c r="Q152" s="32">
        <v>0</v>
      </c>
      <c r="R152" s="53">
        <v>0</v>
      </c>
    </row>
    <row r="153" spans="3:18" x14ac:dyDescent="0.5">
      <c r="C153" s="52" t="s">
        <v>155</v>
      </c>
      <c r="D153" s="32">
        <v>1708</v>
      </c>
      <c r="E153" s="32">
        <v>151</v>
      </c>
      <c r="F153" s="32">
        <v>2018</v>
      </c>
      <c r="G153" s="32">
        <f t="shared" si="2"/>
        <v>4072324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1</v>
      </c>
      <c r="O153" s="32">
        <v>0</v>
      </c>
      <c r="P153" s="32">
        <v>0</v>
      </c>
      <c r="Q153" s="32">
        <v>0</v>
      </c>
      <c r="R153" s="53">
        <v>0</v>
      </c>
    </row>
    <row r="154" spans="3:18" x14ac:dyDescent="0.5">
      <c r="C154" s="52" t="s">
        <v>156</v>
      </c>
      <c r="D154" s="32">
        <v>1344</v>
      </c>
      <c r="E154" s="32">
        <v>152</v>
      </c>
      <c r="F154" s="32">
        <v>2018</v>
      </c>
      <c r="G154" s="32">
        <f t="shared" si="2"/>
        <v>4072324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1</v>
      </c>
      <c r="P154" s="32">
        <v>0</v>
      </c>
      <c r="Q154" s="32">
        <v>0</v>
      </c>
      <c r="R154" s="53">
        <v>0</v>
      </c>
    </row>
    <row r="155" spans="3:18" x14ac:dyDescent="0.5">
      <c r="C155" s="52" t="s">
        <v>157</v>
      </c>
      <c r="D155" s="32">
        <v>1428</v>
      </c>
      <c r="E155" s="32">
        <v>153</v>
      </c>
      <c r="F155" s="32">
        <v>2018</v>
      </c>
      <c r="G155" s="32">
        <f t="shared" si="2"/>
        <v>4072324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1</v>
      </c>
      <c r="Q155" s="32">
        <v>0</v>
      </c>
      <c r="R155" s="53">
        <v>0</v>
      </c>
    </row>
    <row r="156" spans="3:18" x14ac:dyDescent="0.5">
      <c r="C156" s="52" t="s">
        <v>158</v>
      </c>
      <c r="D156" s="32">
        <v>1249</v>
      </c>
      <c r="E156" s="32">
        <v>154</v>
      </c>
      <c r="F156" s="32">
        <v>2018</v>
      </c>
      <c r="G156" s="32">
        <f t="shared" si="2"/>
        <v>4072324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1</v>
      </c>
      <c r="R156" s="53">
        <v>0</v>
      </c>
    </row>
    <row r="157" spans="3:18" x14ac:dyDescent="0.5">
      <c r="C157" s="52" t="s">
        <v>159</v>
      </c>
      <c r="D157" s="32">
        <v>1039</v>
      </c>
      <c r="E157" s="32">
        <v>155</v>
      </c>
      <c r="F157" s="32">
        <v>2018</v>
      </c>
      <c r="G157" s="32">
        <f t="shared" si="2"/>
        <v>4072324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53">
        <v>1</v>
      </c>
    </row>
    <row r="158" spans="3:18" x14ac:dyDescent="0.5">
      <c r="C158" s="52" t="s">
        <v>160</v>
      </c>
      <c r="D158" s="32">
        <v>1091</v>
      </c>
      <c r="E158" s="32">
        <v>156</v>
      </c>
      <c r="F158" s="32">
        <v>2018</v>
      </c>
      <c r="G158" s="32">
        <f t="shared" si="2"/>
        <v>4072324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53">
        <v>0</v>
      </c>
    </row>
    <row r="159" spans="3:18" x14ac:dyDescent="0.5">
      <c r="C159" s="52" t="s">
        <v>161</v>
      </c>
      <c r="D159" s="32">
        <v>1172</v>
      </c>
      <c r="E159" s="32">
        <v>157</v>
      </c>
      <c r="F159" s="32">
        <v>2018</v>
      </c>
      <c r="G159" s="32">
        <f t="shared" si="2"/>
        <v>4072324</v>
      </c>
      <c r="H159" s="32">
        <v>1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53">
        <v>0</v>
      </c>
    </row>
    <row r="160" spans="3:18" x14ac:dyDescent="0.5">
      <c r="C160" s="52" t="s">
        <v>162</v>
      </c>
      <c r="D160" s="32">
        <v>1274</v>
      </c>
      <c r="E160" s="32">
        <v>158</v>
      </c>
      <c r="F160" s="32">
        <v>2018</v>
      </c>
      <c r="G160" s="32">
        <f t="shared" si="2"/>
        <v>4072324</v>
      </c>
      <c r="H160" s="32">
        <v>0</v>
      </c>
      <c r="I160" s="32">
        <v>1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53">
        <v>0</v>
      </c>
    </row>
    <row r="161" spans="3:18" x14ac:dyDescent="0.5">
      <c r="C161" s="52" t="s">
        <v>163</v>
      </c>
      <c r="D161" s="32">
        <v>1990</v>
      </c>
      <c r="E161" s="32">
        <v>159</v>
      </c>
      <c r="F161" s="32">
        <v>2018</v>
      </c>
      <c r="G161" s="32">
        <f t="shared" si="2"/>
        <v>4072324</v>
      </c>
      <c r="H161" s="32">
        <v>0</v>
      </c>
      <c r="I161" s="32">
        <v>0</v>
      </c>
      <c r="J161" s="32">
        <v>1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53">
        <v>0</v>
      </c>
    </row>
    <row r="162" spans="3:18" x14ac:dyDescent="0.5">
      <c r="C162" s="52" t="s">
        <v>164</v>
      </c>
      <c r="D162" s="32">
        <v>2135</v>
      </c>
      <c r="E162" s="32">
        <v>160</v>
      </c>
      <c r="F162" s="32">
        <v>2018</v>
      </c>
      <c r="G162" s="32">
        <f t="shared" si="2"/>
        <v>4072324</v>
      </c>
      <c r="H162" s="32">
        <v>0</v>
      </c>
      <c r="I162" s="32">
        <v>0</v>
      </c>
      <c r="J162" s="32">
        <v>0</v>
      </c>
      <c r="K162" s="32">
        <v>1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53">
        <v>0</v>
      </c>
    </row>
    <row r="163" spans="3:18" x14ac:dyDescent="0.5">
      <c r="C163" s="52" t="s">
        <v>165</v>
      </c>
      <c r="D163" s="32">
        <v>1116</v>
      </c>
      <c r="E163" s="32">
        <v>161</v>
      </c>
      <c r="F163" s="32">
        <v>2019</v>
      </c>
      <c r="G163" s="32">
        <f t="shared" si="2"/>
        <v>4076361</v>
      </c>
      <c r="H163" s="32">
        <v>0</v>
      </c>
      <c r="I163" s="32">
        <v>0</v>
      </c>
      <c r="J163" s="32">
        <v>0</v>
      </c>
      <c r="K163" s="32">
        <v>0</v>
      </c>
      <c r="L163" s="32">
        <v>1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53">
        <v>0</v>
      </c>
    </row>
    <row r="164" spans="3:18" x14ac:dyDescent="0.5">
      <c r="C164" s="52" t="s">
        <v>166</v>
      </c>
      <c r="D164" s="32">
        <v>1073</v>
      </c>
      <c r="E164" s="32">
        <v>162</v>
      </c>
      <c r="F164" s="32">
        <v>2019</v>
      </c>
      <c r="G164" s="32">
        <f t="shared" si="2"/>
        <v>4076361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1</v>
      </c>
      <c r="N164" s="32">
        <v>0</v>
      </c>
      <c r="O164" s="32">
        <v>0</v>
      </c>
      <c r="P164" s="32">
        <v>0</v>
      </c>
      <c r="Q164" s="32">
        <v>0</v>
      </c>
      <c r="R164" s="53">
        <v>0</v>
      </c>
    </row>
    <row r="165" spans="3:18" x14ac:dyDescent="0.5">
      <c r="C165" s="52" t="s">
        <v>167</v>
      </c>
      <c r="D165" s="32">
        <v>1247</v>
      </c>
      <c r="E165" s="32">
        <v>163</v>
      </c>
      <c r="F165" s="32">
        <v>2019</v>
      </c>
      <c r="G165" s="32">
        <f t="shared" si="2"/>
        <v>4076361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1</v>
      </c>
      <c r="O165" s="32">
        <v>0</v>
      </c>
      <c r="P165" s="32">
        <v>0</v>
      </c>
      <c r="Q165" s="32">
        <v>0</v>
      </c>
      <c r="R165" s="53">
        <v>0</v>
      </c>
    </row>
    <row r="166" spans="3:18" x14ac:dyDescent="0.5">
      <c r="C166" s="52" t="s">
        <v>168</v>
      </c>
      <c r="D166" s="32">
        <v>1141</v>
      </c>
      <c r="E166" s="32">
        <v>164</v>
      </c>
      <c r="F166" s="32">
        <v>2019</v>
      </c>
      <c r="G166" s="32">
        <f t="shared" si="2"/>
        <v>4076361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1</v>
      </c>
      <c r="P166" s="32">
        <v>0</v>
      </c>
      <c r="Q166" s="32">
        <v>0</v>
      </c>
      <c r="R166" s="53">
        <v>0</v>
      </c>
    </row>
    <row r="167" spans="3:18" x14ac:dyDescent="0.5">
      <c r="C167" s="52" t="s">
        <v>169</v>
      </c>
      <c r="D167" s="32">
        <v>1216</v>
      </c>
      <c r="E167" s="32">
        <v>165</v>
      </c>
      <c r="F167" s="32">
        <v>2019</v>
      </c>
      <c r="G167" s="32">
        <f t="shared" si="2"/>
        <v>4076361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1</v>
      </c>
      <c r="Q167" s="32">
        <v>0</v>
      </c>
      <c r="R167" s="53">
        <v>0</v>
      </c>
    </row>
    <row r="168" spans="3:18" x14ac:dyDescent="0.5">
      <c r="C168" s="52" t="s">
        <v>170</v>
      </c>
      <c r="D168" s="32">
        <v>1154</v>
      </c>
      <c r="E168" s="32">
        <v>166</v>
      </c>
      <c r="F168" s="32">
        <v>2019</v>
      </c>
      <c r="G168" s="32">
        <f t="shared" si="2"/>
        <v>4076361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1</v>
      </c>
      <c r="R168" s="53">
        <v>0</v>
      </c>
    </row>
    <row r="169" spans="3:18" x14ac:dyDescent="0.5">
      <c r="C169" s="52" t="s">
        <v>171</v>
      </c>
      <c r="D169" s="32">
        <v>1160</v>
      </c>
      <c r="E169" s="32">
        <v>167</v>
      </c>
      <c r="F169" s="32">
        <v>2019</v>
      </c>
      <c r="G169" s="32">
        <f t="shared" si="2"/>
        <v>4076361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53">
        <v>1</v>
      </c>
    </row>
    <row r="170" spans="3:18" x14ac:dyDescent="0.5">
      <c r="C170" s="52" t="s">
        <v>172</v>
      </c>
      <c r="D170" s="32">
        <v>1248</v>
      </c>
      <c r="E170" s="32">
        <v>168</v>
      </c>
      <c r="F170" s="32">
        <v>2019</v>
      </c>
      <c r="G170" s="32">
        <f t="shared" si="2"/>
        <v>4076361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53">
        <v>0</v>
      </c>
    </row>
    <row r="171" spans="3:18" x14ac:dyDescent="0.5">
      <c r="C171" s="52" t="s">
        <v>173</v>
      </c>
      <c r="D171" s="32">
        <v>1232</v>
      </c>
      <c r="E171" s="32">
        <v>169</v>
      </c>
      <c r="F171" s="32">
        <v>2019</v>
      </c>
      <c r="G171" s="32">
        <f t="shared" si="2"/>
        <v>4076361</v>
      </c>
      <c r="H171" s="32">
        <v>1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53">
        <v>0</v>
      </c>
    </row>
    <row r="172" spans="3:18" x14ac:dyDescent="0.5">
      <c r="C172" s="52" t="s">
        <v>174</v>
      </c>
      <c r="D172" s="32">
        <v>1382</v>
      </c>
      <c r="E172" s="32">
        <v>170</v>
      </c>
      <c r="F172" s="32">
        <v>2019</v>
      </c>
      <c r="G172" s="32">
        <f t="shared" si="2"/>
        <v>4076361</v>
      </c>
      <c r="H172" s="32">
        <v>0</v>
      </c>
      <c r="I172" s="32">
        <v>1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53">
        <v>0</v>
      </c>
    </row>
    <row r="173" spans="3:18" x14ac:dyDescent="0.5">
      <c r="C173" s="52" t="s">
        <v>175</v>
      </c>
      <c r="D173" s="32">
        <v>2027</v>
      </c>
      <c r="E173" s="32">
        <v>171</v>
      </c>
      <c r="F173" s="32">
        <v>2019</v>
      </c>
      <c r="G173" s="32">
        <f t="shared" si="2"/>
        <v>4076361</v>
      </c>
      <c r="H173" s="32">
        <v>0</v>
      </c>
      <c r="I173" s="32">
        <v>0</v>
      </c>
      <c r="J173" s="32">
        <v>1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53">
        <v>0</v>
      </c>
    </row>
    <row r="174" spans="3:18" x14ac:dyDescent="0.5">
      <c r="C174" s="52" t="s">
        <v>176</v>
      </c>
      <c r="D174" s="32">
        <v>2265</v>
      </c>
      <c r="E174" s="32">
        <v>172</v>
      </c>
      <c r="F174" s="32">
        <v>2019</v>
      </c>
      <c r="G174" s="32">
        <f t="shared" si="2"/>
        <v>4076361</v>
      </c>
      <c r="H174" s="32">
        <v>0</v>
      </c>
      <c r="I174" s="32">
        <v>0</v>
      </c>
      <c r="J174" s="32">
        <v>0</v>
      </c>
      <c r="K174" s="32">
        <v>1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53">
        <v>0</v>
      </c>
    </row>
    <row r="175" spans="3:18" x14ac:dyDescent="0.5">
      <c r="C175" s="52" t="s">
        <v>177</v>
      </c>
      <c r="D175" s="32">
        <v>1156</v>
      </c>
      <c r="E175" s="32">
        <v>173</v>
      </c>
      <c r="F175" s="32">
        <v>2020</v>
      </c>
      <c r="G175" s="32">
        <f t="shared" si="2"/>
        <v>4080400</v>
      </c>
      <c r="H175" s="32">
        <v>0</v>
      </c>
      <c r="I175" s="32">
        <v>0</v>
      </c>
      <c r="J175" s="32">
        <v>0</v>
      </c>
      <c r="K175" s="32">
        <v>0</v>
      </c>
      <c r="L175" s="32">
        <v>1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53">
        <v>0</v>
      </c>
    </row>
    <row r="176" spans="3:18" x14ac:dyDescent="0.5">
      <c r="C176" s="52" t="s">
        <v>178</v>
      </c>
      <c r="D176" s="32">
        <v>1180</v>
      </c>
      <c r="E176" s="32">
        <v>174</v>
      </c>
      <c r="F176" s="32">
        <v>2020</v>
      </c>
      <c r="G176" s="32">
        <f t="shared" si="2"/>
        <v>4080400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1</v>
      </c>
      <c r="N176" s="32">
        <v>0</v>
      </c>
      <c r="O176" s="32">
        <v>0</v>
      </c>
      <c r="P176" s="32">
        <v>0</v>
      </c>
      <c r="Q176" s="32">
        <v>0</v>
      </c>
      <c r="R176" s="53">
        <v>0</v>
      </c>
    </row>
    <row r="177" spans="3:18" x14ac:dyDescent="0.5">
      <c r="C177" s="52" t="s">
        <v>179</v>
      </c>
      <c r="D177" s="32">
        <v>852</v>
      </c>
      <c r="E177" s="32">
        <v>175</v>
      </c>
      <c r="F177" s="32">
        <v>2020</v>
      </c>
      <c r="G177" s="32">
        <f t="shared" si="2"/>
        <v>4080400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1</v>
      </c>
      <c r="O177" s="32">
        <v>0</v>
      </c>
      <c r="P177" s="32">
        <v>0</v>
      </c>
      <c r="Q177" s="32">
        <v>0</v>
      </c>
      <c r="R177" s="53">
        <v>0</v>
      </c>
    </row>
    <row r="178" spans="3:18" x14ac:dyDescent="0.5">
      <c r="C178" s="52" t="s">
        <v>180</v>
      </c>
      <c r="D178" s="32">
        <v>357</v>
      </c>
      <c r="E178" s="32">
        <v>176</v>
      </c>
      <c r="F178" s="32">
        <v>2020</v>
      </c>
      <c r="G178" s="32">
        <f t="shared" si="2"/>
        <v>4080400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1</v>
      </c>
      <c r="P178" s="32">
        <v>0</v>
      </c>
      <c r="Q178" s="32">
        <v>0</v>
      </c>
      <c r="R178" s="53">
        <v>0</v>
      </c>
    </row>
    <row r="179" spans="3:18" x14ac:dyDescent="0.5">
      <c r="C179" s="52" t="s">
        <v>181</v>
      </c>
      <c r="D179" s="32">
        <v>1101</v>
      </c>
      <c r="E179" s="32">
        <v>177</v>
      </c>
      <c r="F179" s="32">
        <v>2020</v>
      </c>
      <c r="G179" s="32">
        <f t="shared" si="2"/>
        <v>4080400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1</v>
      </c>
      <c r="Q179" s="32">
        <v>0</v>
      </c>
      <c r="R179" s="53">
        <v>0</v>
      </c>
    </row>
    <row r="180" spans="3:18" x14ac:dyDescent="0.5">
      <c r="C180" s="52" t="s">
        <v>182</v>
      </c>
      <c r="D180" s="32">
        <v>1395</v>
      </c>
      <c r="E180" s="32">
        <v>178</v>
      </c>
      <c r="F180" s="32">
        <v>2020</v>
      </c>
      <c r="G180" s="32">
        <f t="shared" si="2"/>
        <v>4080400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1</v>
      </c>
      <c r="R180" s="53">
        <v>0</v>
      </c>
    </row>
    <row r="181" spans="3:18" ht="18.600000000000001" thickBot="1" x14ac:dyDescent="0.55000000000000004">
      <c r="C181" s="35" t="s">
        <v>183</v>
      </c>
      <c r="D181" s="36">
        <v>1383</v>
      </c>
      <c r="E181" s="36">
        <v>179</v>
      </c>
      <c r="F181" s="36">
        <v>2020</v>
      </c>
      <c r="G181" s="36">
        <f t="shared" si="2"/>
        <v>4080400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5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AE34-B476-4D1E-ACC3-4946837D18A8}">
  <sheetPr>
    <tabColor theme="6" tint="-0.499984740745262"/>
  </sheetPr>
  <dimension ref="A1:X215"/>
  <sheetViews>
    <sheetView topLeftCell="B20" workbookViewId="0">
      <selection activeCell="F35" sqref="F35:G37"/>
    </sheetView>
  </sheetViews>
  <sheetFormatPr defaultRowHeight="18" x14ac:dyDescent="0.5"/>
  <cols>
    <col min="24" max="24" width="14.4414062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0.96544503261845027</v>
      </c>
    </row>
    <row r="5" spans="1:9" x14ac:dyDescent="0.5">
      <c r="A5" t="s">
        <v>191</v>
      </c>
      <c r="B5">
        <v>0.93208411100764055</v>
      </c>
    </row>
    <row r="6" spans="1:9" x14ac:dyDescent="0.5">
      <c r="A6" t="s">
        <v>192</v>
      </c>
      <c r="B6">
        <v>0.92673316217793955</v>
      </c>
    </row>
    <row r="7" spans="1:9" x14ac:dyDescent="0.5">
      <c r="A7" t="s">
        <v>193</v>
      </c>
      <c r="B7">
        <v>163.43450167134995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13</v>
      </c>
      <c r="C12">
        <v>60486039.043573298</v>
      </c>
      <c r="D12">
        <v>4652772.2341210227</v>
      </c>
      <c r="E12">
        <v>174.19043625197864</v>
      </c>
      <c r="F12">
        <v>4.4147125830939975E-89</v>
      </c>
    </row>
    <row r="13" spans="1:9" x14ac:dyDescent="0.5">
      <c r="A13" t="s">
        <v>197</v>
      </c>
      <c r="B13">
        <v>165</v>
      </c>
      <c r="C13">
        <v>4407287.9955328107</v>
      </c>
      <c r="D13">
        <v>26710.83633656249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64893327.039106108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9" x14ac:dyDescent="0.5">
      <c r="A17" t="s">
        <v>199</v>
      </c>
      <c r="B17">
        <v>-4612899.7428209828</v>
      </c>
      <c r="C17">
        <v>2926951.0647205724</v>
      </c>
      <c r="D17">
        <v>-1.5760084951271172</v>
      </c>
      <c r="E17">
        <v>0.11693922532570121</v>
      </c>
      <c r="F17">
        <v>-10392005.482052762</v>
      </c>
      <c r="G17">
        <v>1166205.9964107964</v>
      </c>
      <c r="H17">
        <v>-10392005.482052762</v>
      </c>
      <c r="I17">
        <v>1166205.9964107964</v>
      </c>
    </row>
    <row r="18" spans="1:9" x14ac:dyDescent="0.5">
      <c r="A18" t="s">
        <v>241</v>
      </c>
      <c r="B18">
        <v>4577.5289373208816</v>
      </c>
      <c r="C18">
        <v>2908.5952347225384</v>
      </c>
      <c r="D18">
        <v>1.5737937278706808</v>
      </c>
      <c r="E18">
        <v>0.11745065406342847</v>
      </c>
      <c r="F18">
        <v>-1165.3342135845605</v>
      </c>
      <c r="G18">
        <v>10320.392088226323</v>
      </c>
      <c r="H18">
        <v>-1165.3342135845605</v>
      </c>
      <c r="I18">
        <v>10320.392088226323</v>
      </c>
    </row>
    <row r="19" spans="1:9" x14ac:dyDescent="0.5">
      <c r="A19" t="s">
        <v>254</v>
      </c>
      <c r="B19">
        <v>-1.1353217214738047</v>
      </c>
      <c r="C19">
        <v>0.72258641799751</v>
      </c>
      <c r="D19">
        <v>-1.5711916155580397</v>
      </c>
      <c r="E19">
        <v>0.11805378922997344</v>
      </c>
      <c r="F19">
        <v>-2.5620293168530957</v>
      </c>
      <c r="G19">
        <v>0.2913858739054862</v>
      </c>
      <c r="H19">
        <v>-2.5620293168530957</v>
      </c>
      <c r="I19">
        <v>0.2913858739054862</v>
      </c>
    </row>
    <row r="20" spans="1:9" x14ac:dyDescent="0.5">
      <c r="A20" t="s">
        <v>250</v>
      </c>
      <c r="B20">
        <v>44.261790689768731</v>
      </c>
      <c r="C20">
        <v>60.78431728447589</v>
      </c>
      <c r="D20">
        <v>0.72817780419610045</v>
      </c>
      <c r="E20">
        <v>0.46753688811410643</v>
      </c>
      <c r="F20">
        <v>-75.753538950713533</v>
      </c>
      <c r="G20">
        <v>164.27712033025099</v>
      </c>
      <c r="H20">
        <v>-75.753538950713533</v>
      </c>
      <c r="I20">
        <v>164.27712033025099</v>
      </c>
    </row>
    <row r="21" spans="1:9" x14ac:dyDescent="0.5">
      <c r="A21" t="s">
        <v>251</v>
      </c>
      <c r="B21">
        <v>183.19512402312799</v>
      </c>
      <c r="C21">
        <v>60.784317284476387</v>
      </c>
      <c r="D21">
        <v>3.0138550897225245</v>
      </c>
      <c r="E21">
        <v>2.9868545361587786E-3</v>
      </c>
      <c r="F21">
        <v>63.179794382644744</v>
      </c>
      <c r="G21">
        <v>303.21045366361125</v>
      </c>
      <c r="H21">
        <v>63.179794382644744</v>
      </c>
      <c r="I21">
        <v>303.21045366361125</v>
      </c>
    </row>
    <row r="22" spans="1:9" x14ac:dyDescent="0.5">
      <c r="A22" t="s">
        <v>252</v>
      </c>
      <c r="B22">
        <v>939.39512402310447</v>
      </c>
      <c r="C22">
        <v>60.784317284475932</v>
      </c>
      <c r="D22">
        <v>15.454564038724873</v>
      </c>
      <c r="E22">
        <v>6.8336350794607305E-34</v>
      </c>
      <c r="F22">
        <v>819.37979438262209</v>
      </c>
      <c r="G22">
        <v>1059.4104536635868</v>
      </c>
      <c r="H22">
        <v>819.37979438262209</v>
      </c>
      <c r="I22">
        <v>1059.4104536635868</v>
      </c>
    </row>
    <row r="23" spans="1:9" x14ac:dyDescent="0.5">
      <c r="A23" t="s">
        <v>253</v>
      </c>
      <c r="B23">
        <v>1992.1284573564417</v>
      </c>
      <c r="C23">
        <v>60.784317284475996</v>
      </c>
      <c r="D23">
        <v>32.773724314992364</v>
      </c>
      <c r="E23">
        <v>3.83558028735698E-74</v>
      </c>
      <c r="F23">
        <v>1872.1131277159593</v>
      </c>
      <c r="G23">
        <v>2112.1437869969241</v>
      </c>
      <c r="H23">
        <v>1872.1131277159593</v>
      </c>
      <c r="I23">
        <v>2112.1437869969241</v>
      </c>
    </row>
    <row r="24" spans="1:9" x14ac:dyDescent="0.5">
      <c r="A24" t="s">
        <v>242</v>
      </c>
      <c r="B24">
        <v>-57.130551032385924</v>
      </c>
      <c r="C24">
        <v>60.778499508490242</v>
      </c>
      <c r="D24">
        <v>-0.93997962263621315</v>
      </c>
      <c r="E24">
        <v>0.34860205687071155</v>
      </c>
      <c r="F24">
        <v>-177.13439379049646</v>
      </c>
      <c r="G24">
        <v>62.873291725724627</v>
      </c>
      <c r="H24">
        <v>-177.13439379049646</v>
      </c>
      <c r="I24">
        <v>62.873291725724627</v>
      </c>
    </row>
    <row r="25" spans="1:9" x14ac:dyDescent="0.5">
      <c r="A25" t="s">
        <v>243</v>
      </c>
      <c r="B25">
        <v>-28.997217699052847</v>
      </c>
      <c r="C25">
        <v>60.778499508490341</v>
      </c>
      <c r="D25">
        <v>-0.47709663669801744</v>
      </c>
      <c r="E25">
        <v>0.63392461330245609</v>
      </c>
      <c r="F25">
        <v>-149.00106045716359</v>
      </c>
      <c r="G25">
        <v>91.00662505905791</v>
      </c>
      <c r="H25">
        <v>-149.00106045716359</v>
      </c>
      <c r="I25">
        <v>91.00662505905791</v>
      </c>
    </row>
    <row r="26" spans="1:9" x14ac:dyDescent="0.5">
      <c r="A26" t="s">
        <v>244</v>
      </c>
      <c r="B26">
        <v>106.40278230094776</v>
      </c>
      <c r="C26">
        <v>60.778499508490356</v>
      </c>
      <c r="D26">
        <v>1.7506648430187717</v>
      </c>
      <c r="E26">
        <v>8.1862205386768208E-2</v>
      </c>
      <c r="F26">
        <v>-13.601060457163015</v>
      </c>
      <c r="G26">
        <v>226.40662505905854</v>
      </c>
      <c r="H26">
        <v>-13.601060457163015</v>
      </c>
      <c r="I26">
        <v>226.40662505905854</v>
      </c>
    </row>
    <row r="27" spans="1:9" x14ac:dyDescent="0.5">
      <c r="A27" t="s">
        <v>245</v>
      </c>
      <c r="B27">
        <v>-19.863884365718846</v>
      </c>
      <c r="C27">
        <v>60.778499508490313</v>
      </c>
      <c r="D27">
        <v>-0.32682419813513175</v>
      </c>
      <c r="E27">
        <v>0.74421507555618616</v>
      </c>
      <c r="F27">
        <v>-139.86772712382952</v>
      </c>
      <c r="G27">
        <v>100.13995839239185</v>
      </c>
      <c r="H27">
        <v>-139.86772712382952</v>
      </c>
      <c r="I27">
        <v>100.13995839239185</v>
      </c>
    </row>
    <row r="28" spans="1:9" x14ac:dyDescent="0.5">
      <c r="A28" t="s">
        <v>246</v>
      </c>
      <c r="B28">
        <v>26.869448967613554</v>
      </c>
      <c r="C28">
        <v>60.778499508490356</v>
      </c>
      <c r="D28">
        <v>0.44208806049678917</v>
      </c>
      <c r="E28">
        <v>0.65900438453509469</v>
      </c>
      <c r="F28">
        <v>-93.134393790497228</v>
      </c>
      <c r="G28">
        <v>146.87329172572433</v>
      </c>
      <c r="H28">
        <v>-93.134393790497228</v>
      </c>
      <c r="I28">
        <v>146.87329172572433</v>
      </c>
    </row>
    <row r="29" spans="1:9" x14ac:dyDescent="0.5">
      <c r="A29" t="s">
        <v>247</v>
      </c>
      <c r="B29">
        <v>-2.530551032386593</v>
      </c>
      <c r="C29">
        <v>60.778499508490256</v>
      </c>
      <c r="D29">
        <v>-4.1635628599766529E-2</v>
      </c>
      <c r="E29">
        <v>0.9668395093929546</v>
      </c>
      <c r="F29">
        <v>-122.53439379049718</v>
      </c>
      <c r="G29">
        <v>117.47329172572398</v>
      </c>
      <c r="H29">
        <v>-122.53439379049718</v>
      </c>
      <c r="I29">
        <v>117.47329172572398</v>
      </c>
    </row>
    <row r="30" spans="1:9" ht="18.600000000000001" thickBot="1" x14ac:dyDescent="0.55000000000000004">
      <c r="A30" s="12" t="s">
        <v>248</v>
      </c>
      <c r="B30" s="12">
        <v>11.736115634280244</v>
      </c>
      <c r="C30" s="12">
        <v>60.778499508490306</v>
      </c>
      <c r="D30" s="12">
        <v>0.19309650171012852</v>
      </c>
      <c r="E30" s="12">
        <v>0.84712087509377876</v>
      </c>
      <c r="F30" s="12">
        <v>-108.26772712383044</v>
      </c>
      <c r="G30" s="12">
        <v>131.73995839239092</v>
      </c>
      <c r="H30" s="12">
        <v>-108.26772712383044</v>
      </c>
      <c r="I30" s="12">
        <v>131.73995839239092</v>
      </c>
    </row>
    <row r="34" spans="1:24" x14ac:dyDescent="0.5">
      <c r="A34" t="s">
        <v>212</v>
      </c>
    </row>
    <row r="35" spans="1:24" ht="18.600000000000001" thickBot="1" x14ac:dyDescent="0.55000000000000004">
      <c r="F35" s="132" t="s">
        <v>273</v>
      </c>
      <c r="G35" s="132"/>
    </row>
    <row r="36" spans="1:24" ht="18.600000000000001" thickBot="1" x14ac:dyDescent="0.55000000000000004">
      <c r="A36" s="13" t="s">
        <v>213</v>
      </c>
      <c r="B36" s="13" t="s">
        <v>214</v>
      </c>
      <c r="C36" s="13" t="s">
        <v>215</v>
      </c>
      <c r="D36" s="15" t="s">
        <v>216</v>
      </c>
      <c r="F36" s="65" t="s">
        <v>217</v>
      </c>
      <c r="G36" s="66" t="s">
        <v>218</v>
      </c>
      <c r="J36" s="27" t="s">
        <v>254</v>
      </c>
      <c r="K36" s="37" t="s">
        <v>241</v>
      </c>
      <c r="L36" s="37" t="s">
        <v>187</v>
      </c>
      <c r="M36" s="37" t="s">
        <v>250</v>
      </c>
      <c r="N36" s="37" t="s">
        <v>251</v>
      </c>
      <c r="O36" s="37" t="s">
        <v>252</v>
      </c>
      <c r="P36" s="37" t="s">
        <v>253</v>
      </c>
      <c r="Q36" s="37" t="s">
        <v>242</v>
      </c>
      <c r="R36" s="37" t="s">
        <v>243</v>
      </c>
      <c r="S36" s="37" t="s">
        <v>244</v>
      </c>
      <c r="T36" s="37" t="s">
        <v>245</v>
      </c>
      <c r="U36" s="37" t="s">
        <v>246</v>
      </c>
      <c r="V36" s="37" t="s">
        <v>247</v>
      </c>
      <c r="W36" s="37" t="s">
        <v>248</v>
      </c>
      <c r="X36" s="28" t="s">
        <v>232</v>
      </c>
    </row>
    <row r="37" spans="1:24" ht="18.600000000000001" thickBot="1" x14ac:dyDescent="0.55000000000000004">
      <c r="A37">
        <v>1</v>
      </c>
      <c r="B37">
        <v>1068.3349303423786</v>
      </c>
      <c r="C37">
        <v>-49.334930342378584</v>
      </c>
      <c r="D37">
        <f>C37*C37</f>
        <v>2433.9353518873472</v>
      </c>
      <c r="F37" s="35">
        <f>AVERAGE(D37:D215)</f>
        <v>24621.720645419489</v>
      </c>
      <c r="G37" s="54">
        <f>SQRT(F37)</f>
        <v>156.91309902433093</v>
      </c>
      <c r="J37" s="52">
        <f>K37*K37</f>
        <v>4080400</v>
      </c>
      <c r="K37" s="32">
        <v>2020</v>
      </c>
      <c r="L37" s="32">
        <v>180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3">
        <f>$B$17+K37*$B$18+J37*$B$19+SUMPRODUCT(M37:W37)</f>
        <v>1141.958265485242</v>
      </c>
    </row>
    <row r="38" spans="1:24" x14ac:dyDescent="0.5">
      <c r="A38">
        <v>2</v>
      </c>
      <c r="B38">
        <v>1207.2682636757379</v>
      </c>
      <c r="C38">
        <v>21.731736324262101</v>
      </c>
      <c r="D38">
        <f t="shared" ref="D38:D101" si="0">C38*C38</f>
        <v>472.26836366725286</v>
      </c>
      <c r="J38" s="52">
        <f t="shared" ref="J38:J48" si="1">K38*K38</f>
        <v>4080400</v>
      </c>
      <c r="K38" s="32">
        <v>2020</v>
      </c>
      <c r="L38" s="32">
        <v>181</v>
      </c>
      <c r="M38" s="32">
        <v>1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3">
        <f t="shared" ref="X38:X48" si="2">$B$17+K38*$B$18+J38*$B$19+SUMPRODUCT(M38:W38)</f>
        <v>1142.958265485242</v>
      </c>
    </row>
    <row r="39" spans="1:24" x14ac:dyDescent="0.5">
      <c r="A39">
        <v>3</v>
      </c>
      <c r="B39">
        <v>1963.4682636757143</v>
      </c>
      <c r="C39">
        <v>156.5317363242857</v>
      </c>
      <c r="D39">
        <f t="shared" si="0"/>
        <v>24502.184476695704</v>
      </c>
      <c r="J39" s="52">
        <f t="shared" si="1"/>
        <v>4080400</v>
      </c>
      <c r="K39" s="32">
        <v>2020</v>
      </c>
      <c r="L39" s="32">
        <v>182</v>
      </c>
      <c r="M39" s="32">
        <v>0</v>
      </c>
      <c r="N39" s="32">
        <v>1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3">
        <f t="shared" si="2"/>
        <v>1142.958265485242</v>
      </c>
    </row>
    <row r="40" spans="1:24" x14ac:dyDescent="0.5">
      <c r="A40">
        <v>4</v>
      </c>
      <c r="B40">
        <v>3016.2015970090515</v>
      </c>
      <c r="C40">
        <v>454.79840299094849</v>
      </c>
      <c r="D40">
        <f t="shared" si="0"/>
        <v>206841.58736311717</v>
      </c>
      <c r="J40" s="52">
        <f t="shared" si="1"/>
        <v>4080400</v>
      </c>
      <c r="K40" s="32">
        <v>2020</v>
      </c>
      <c r="L40" s="32">
        <v>183</v>
      </c>
      <c r="M40" s="32">
        <v>0</v>
      </c>
      <c r="N40" s="32">
        <v>0</v>
      </c>
      <c r="O40" s="32">
        <v>1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3">
        <f t="shared" si="2"/>
        <v>1142.958265485242</v>
      </c>
    </row>
    <row r="41" spans="1:24" x14ac:dyDescent="0.5">
      <c r="A41">
        <v>5</v>
      </c>
      <c r="B41">
        <v>990.69610110983331</v>
      </c>
      <c r="C41">
        <v>72.303898890166693</v>
      </c>
      <c r="D41">
        <f t="shared" si="0"/>
        <v>5227.8537947194482</v>
      </c>
      <c r="J41" s="52">
        <f t="shared" si="1"/>
        <v>4080400</v>
      </c>
      <c r="K41" s="32">
        <v>2020</v>
      </c>
      <c r="L41" s="32">
        <v>184</v>
      </c>
      <c r="M41" s="32">
        <v>0</v>
      </c>
      <c r="N41" s="32">
        <v>0</v>
      </c>
      <c r="O41" s="32">
        <v>0</v>
      </c>
      <c r="P41" s="32">
        <v>1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3">
        <f t="shared" si="2"/>
        <v>1142.958265485242</v>
      </c>
    </row>
    <row r="42" spans="1:24" x14ac:dyDescent="0.5">
      <c r="A42">
        <v>6</v>
      </c>
      <c r="B42">
        <v>1018.8294344431664</v>
      </c>
      <c r="C42">
        <v>3.1705655568335942</v>
      </c>
      <c r="D42">
        <f t="shared" si="0"/>
        <v>10.05248595017952</v>
      </c>
      <c r="J42" s="52">
        <f t="shared" si="1"/>
        <v>4084441</v>
      </c>
      <c r="K42" s="32">
        <v>2021</v>
      </c>
      <c r="L42" s="32">
        <v>185</v>
      </c>
      <c r="M42" s="32">
        <v>0</v>
      </c>
      <c r="N42" s="32">
        <v>0</v>
      </c>
      <c r="O42" s="32">
        <v>0</v>
      </c>
      <c r="P42" s="32">
        <v>0</v>
      </c>
      <c r="Q42" s="32">
        <v>1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3">
        <f t="shared" si="2"/>
        <v>1132.6521263308823</v>
      </c>
    </row>
    <row r="43" spans="1:24" x14ac:dyDescent="0.5">
      <c r="A43">
        <v>7</v>
      </c>
      <c r="B43">
        <v>1154.2294344431671</v>
      </c>
      <c r="C43">
        <v>-37.229434443167065</v>
      </c>
      <c r="D43">
        <f t="shared" si="0"/>
        <v>1386.0307889580743</v>
      </c>
      <c r="J43" s="52">
        <f t="shared" si="1"/>
        <v>4084441</v>
      </c>
      <c r="K43" s="32">
        <v>2021</v>
      </c>
      <c r="L43" s="32">
        <v>186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1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3">
        <f t="shared" si="2"/>
        <v>1132.6521263308823</v>
      </c>
    </row>
    <row r="44" spans="1:24" x14ac:dyDescent="0.5">
      <c r="A44">
        <v>8</v>
      </c>
      <c r="B44">
        <v>1027.9627677765004</v>
      </c>
      <c r="C44">
        <v>66.037232223499586</v>
      </c>
      <c r="D44">
        <f t="shared" si="0"/>
        <v>4360.9160397404121</v>
      </c>
      <c r="J44" s="52">
        <f t="shared" si="1"/>
        <v>4084441</v>
      </c>
      <c r="K44" s="32">
        <v>2021</v>
      </c>
      <c r="L44" s="32">
        <v>187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1</v>
      </c>
      <c r="T44" s="32">
        <v>0</v>
      </c>
      <c r="U44" s="32">
        <v>0</v>
      </c>
      <c r="V44" s="32">
        <v>0</v>
      </c>
      <c r="W44" s="32">
        <v>0</v>
      </c>
      <c r="X44" s="33">
        <f t="shared" si="2"/>
        <v>1132.6521263308823</v>
      </c>
    </row>
    <row r="45" spans="1:24" x14ac:dyDescent="0.5">
      <c r="A45">
        <v>9</v>
      </c>
      <c r="B45">
        <v>1074.6961011098329</v>
      </c>
      <c r="C45">
        <v>-34.696101109832853</v>
      </c>
      <c r="D45">
        <f t="shared" si="0"/>
        <v>1203.8194322237446</v>
      </c>
      <c r="J45" s="52">
        <f t="shared" si="1"/>
        <v>4084441</v>
      </c>
      <c r="K45" s="32">
        <v>2021</v>
      </c>
      <c r="L45" s="32">
        <v>188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1</v>
      </c>
      <c r="U45" s="32">
        <v>0</v>
      </c>
      <c r="V45" s="32">
        <v>0</v>
      </c>
      <c r="W45" s="32">
        <v>0</v>
      </c>
      <c r="X45" s="33">
        <f t="shared" si="2"/>
        <v>1132.6521263308823</v>
      </c>
    </row>
    <row r="46" spans="1:24" x14ac:dyDescent="0.5">
      <c r="A46">
        <v>10</v>
      </c>
      <c r="B46">
        <v>1045.2961011098328</v>
      </c>
      <c r="C46">
        <v>2.7038988901672383</v>
      </c>
      <c r="D46">
        <f t="shared" si="0"/>
        <v>7.3110692082476225</v>
      </c>
      <c r="J46" s="52">
        <f t="shared" si="1"/>
        <v>4084441</v>
      </c>
      <c r="K46" s="32">
        <v>2021</v>
      </c>
      <c r="L46" s="32">
        <v>189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1</v>
      </c>
      <c r="V46" s="32">
        <v>0</v>
      </c>
      <c r="W46" s="32">
        <v>0</v>
      </c>
      <c r="X46" s="33">
        <f t="shared" si="2"/>
        <v>1132.6521263308823</v>
      </c>
    </row>
    <row r="47" spans="1:24" x14ac:dyDescent="0.5">
      <c r="A47">
        <v>11</v>
      </c>
      <c r="B47">
        <v>1059.5627677764994</v>
      </c>
      <c r="C47">
        <v>10.437232223500587</v>
      </c>
      <c r="D47">
        <f t="shared" si="0"/>
        <v>108.935816487279</v>
      </c>
      <c r="J47" s="52">
        <f t="shared" si="1"/>
        <v>4084441</v>
      </c>
      <c r="K47" s="32">
        <v>2021</v>
      </c>
      <c r="L47" s="32">
        <v>190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1</v>
      </c>
      <c r="W47" s="32">
        <v>0</v>
      </c>
      <c r="X47" s="33">
        <f t="shared" si="2"/>
        <v>1132.6521263308823</v>
      </c>
    </row>
    <row r="48" spans="1:24" x14ac:dyDescent="0.5">
      <c r="A48">
        <v>12</v>
      </c>
      <c r="B48">
        <v>1047.8266521422192</v>
      </c>
      <c r="C48">
        <v>-4.8266521422192454</v>
      </c>
      <c r="D48">
        <f t="shared" si="0"/>
        <v>23.296570901989632</v>
      </c>
      <c r="J48" s="52">
        <f t="shared" si="1"/>
        <v>4084441</v>
      </c>
      <c r="K48" s="32">
        <v>2021</v>
      </c>
      <c r="L48" s="32">
        <v>191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1</v>
      </c>
      <c r="X48" s="33">
        <f t="shared" si="2"/>
        <v>1132.6521263308823</v>
      </c>
    </row>
    <row r="49" spans="1:24" ht="18.600000000000001" thickBot="1" x14ac:dyDescent="0.55000000000000004">
      <c r="A49">
        <v>13</v>
      </c>
      <c r="B49">
        <v>1092.088442831988</v>
      </c>
      <c r="C49">
        <v>-6.0884428319880044</v>
      </c>
      <c r="D49">
        <f t="shared" si="0"/>
        <v>37.069136118386112</v>
      </c>
      <c r="J49" s="35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63" t="s">
        <v>198</v>
      </c>
      <c r="X49" s="64">
        <f>SUM(X37:X48)</f>
        <v>13642.356211742386</v>
      </c>
    </row>
    <row r="50" spans="1:24" x14ac:dyDescent="0.5">
      <c r="A50">
        <v>14</v>
      </c>
      <c r="B50">
        <v>1231.0217761653473</v>
      </c>
      <c r="C50">
        <v>-26.021776165347319</v>
      </c>
      <c r="D50">
        <f t="shared" si="0"/>
        <v>677.13283479943777</v>
      </c>
    </row>
    <row r="51" spans="1:24" x14ac:dyDescent="0.5">
      <c r="A51">
        <v>15</v>
      </c>
      <c r="B51">
        <v>1987.2217761653237</v>
      </c>
      <c r="C51">
        <v>-54.221776165323718</v>
      </c>
      <c r="D51">
        <f t="shared" si="0"/>
        <v>2940.0010105224674</v>
      </c>
    </row>
    <row r="52" spans="1:24" x14ac:dyDescent="0.5">
      <c r="A52">
        <v>16</v>
      </c>
      <c r="B52">
        <v>3039.9551094986609</v>
      </c>
      <c r="C52">
        <v>259.04489050133907</v>
      </c>
      <c r="D52">
        <f t="shared" si="0"/>
        <v>67104.255294850751</v>
      </c>
    </row>
    <row r="53" spans="1:24" x14ac:dyDescent="0.5">
      <c r="A53">
        <v>17</v>
      </c>
      <c r="B53">
        <v>1012.1789701565735</v>
      </c>
      <c r="C53">
        <v>-64.178970156573541</v>
      </c>
      <c r="D53">
        <f t="shared" si="0"/>
        <v>4118.940210358357</v>
      </c>
    </row>
    <row r="54" spans="1:24" x14ac:dyDescent="0.5">
      <c r="A54">
        <v>18</v>
      </c>
      <c r="B54">
        <v>1040.3123034899065</v>
      </c>
      <c r="C54">
        <v>-66.312303489906526</v>
      </c>
      <c r="D54">
        <f t="shared" si="0"/>
        <v>4397.3215941374692</v>
      </c>
    </row>
    <row r="55" spans="1:24" x14ac:dyDescent="0.5">
      <c r="A55">
        <v>19</v>
      </c>
      <c r="B55">
        <v>1175.7123034899073</v>
      </c>
      <c r="C55">
        <v>12.287696510092701</v>
      </c>
      <c r="D55">
        <f t="shared" si="0"/>
        <v>150.98748552414435</v>
      </c>
    </row>
    <row r="56" spans="1:24" x14ac:dyDescent="0.5">
      <c r="A56">
        <v>20</v>
      </c>
      <c r="B56">
        <v>1049.4456368232406</v>
      </c>
      <c r="C56">
        <v>14.554363176759352</v>
      </c>
      <c r="D56">
        <f t="shared" si="0"/>
        <v>211.82948748100858</v>
      </c>
    </row>
    <row r="57" spans="1:24" x14ac:dyDescent="0.5">
      <c r="A57">
        <v>21</v>
      </c>
      <c r="B57">
        <v>1096.1789701565731</v>
      </c>
      <c r="C57">
        <v>-46.178970156573087</v>
      </c>
      <c r="D57">
        <f t="shared" si="0"/>
        <v>2132.4972847216677</v>
      </c>
    </row>
    <row r="58" spans="1:24" x14ac:dyDescent="0.5">
      <c r="A58">
        <v>22</v>
      </c>
      <c r="B58">
        <v>1066.778970156573</v>
      </c>
      <c r="C58">
        <v>29.221029843427004</v>
      </c>
      <c r="D58">
        <f t="shared" si="0"/>
        <v>853.86858511045159</v>
      </c>
    </row>
    <row r="59" spans="1:24" x14ac:dyDescent="0.5">
      <c r="A59">
        <v>23</v>
      </c>
      <c r="B59">
        <v>1081.0456368232396</v>
      </c>
      <c r="C59">
        <v>20.954363176760353</v>
      </c>
      <c r="D59">
        <f t="shared" si="0"/>
        <v>439.0853361435702</v>
      </c>
    </row>
    <row r="60" spans="1:24" x14ac:dyDescent="0.5">
      <c r="A60">
        <v>24</v>
      </c>
      <c r="B60">
        <v>1069.3095211889595</v>
      </c>
      <c r="C60">
        <v>14.690478811040521</v>
      </c>
      <c r="D60">
        <f t="shared" si="0"/>
        <v>215.8101676976305</v>
      </c>
    </row>
    <row r="61" spans="1:24" x14ac:dyDescent="0.5">
      <c r="A61">
        <v>25</v>
      </c>
      <c r="B61">
        <v>1113.5713118787282</v>
      </c>
      <c r="C61">
        <v>-11.571311878728238</v>
      </c>
      <c r="D61">
        <f t="shared" si="0"/>
        <v>133.89525859479724</v>
      </c>
    </row>
    <row r="62" spans="1:24" x14ac:dyDescent="0.5">
      <c r="A62">
        <v>26</v>
      </c>
      <c r="B62">
        <v>1252.5046452120876</v>
      </c>
      <c r="C62">
        <v>22.495354787912447</v>
      </c>
      <c r="D62">
        <f t="shared" si="0"/>
        <v>506.04098703405543</v>
      </c>
    </row>
    <row r="63" spans="1:24" x14ac:dyDescent="0.5">
      <c r="A63">
        <v>27</v>
      </c>
      <c r="B63">
        <v>2008.704645212064</v>
      </c>
      <c r="C63">
        <v>199.29535478793605</v>
      </c>
      <c r="D63">
        <f t="shared" si="0"/>
        <v>39718.638440049304</v>
      </c>
    </row>
    <row r="64" spans="1:24" x14ac:dyDescent="0.5">
      <c r="A64">
        <v>28</v>
      </c>
      <c r="B64">
        <v>3061.4379785454012</v>
      </c>
      <c r="C64">
        <v>191.56202145459883</v>
      </c>
      <c r="D64">
        <f t="shared" si="0"/>
        <v>36696.008063772184</v>
      </c>
    </row>
    <row r="65" spans="1:4" x14ac:dyDescent="0.5">
      <c r="A65">
        <v>29</v>
      </c>
      <c r="B65">
        <v>1031.3911957604446</v>
      </c>
      <c r="C65">
        <v>13.608804239555411</v>
      </c>
      <c r="D65">
        <f t="shared" si="0"/>
        <v>185.19955283054134</v>
      </c>
    </row>
    <row r="66" spans="1:4" x14ac:dyDescent="0.5">
      <c r="A66">
        <v>30</v>
      </c>
      <c r="B66">
        <v>1059.5245290937776</v>
      </c>
      <c r="C66">
        <v>18.475470906222426</v>
      </c>
      <c r="D66">
        <f t="shared" si="0"/>
        <v>341.34302520667131</v>
      </c>
    </row>
    <row r="67" spans="1:4" x14ac:dyDescent="0.5">
      <c r="A67">
        <v>31</v>
      </c>
      <c r="B67">
        <v>1194.9245290937783</v>
      </c>
      <c r="C67">
        <v>-9.9245290937783466</v>
      </c>
      <c r="D67">
        <f t="shared" si="0"/>
        <v>98.496277733252853</v>
      </c>
    </row>
    <row r="68" spans="1:4" x14ac:dyDescent="0.5">
      <c r="A68">
        <v>32</v>
      </c>
      <c r="B68">
        <v>1068.6578624271117</v>
      </c>
      <c r="C68">
        <v>13.342137572888305</v>
      </c>
      <c r="D68">
        <f t="shared" si="0"/>
        <v>178.01263501387783</v>
      </c>
    </row>
    <row r="69" spans="1:4" x14ac:dyDescent="0.5">
      <c r="A69">
        <v>33</v>
      </c>
      <c r="B69">
        <v>1115.3911957604441</v>
      </c>
      <c r="C69">
        <v>16.608804239555866</v>
      </c>
      <c r="D69">
        <f t="shared" si="0"/>
        <v>275.85237826788892</v>
      </c>
    </row>
    <row r="70" spans="1:4" x14ac:dyDescent="0.5">
      <c r="A70">
        <v>34</v>
      </c>
      <c r="B70">
        <v>1085.991195760444</v>
      </c>
      <c r="C70">
        <v>-40.991195760444043</v>
      </c>
      <c r="D70">
        <f t="shared" si="0"/>
        <v>1680.2781298710456</v>
      </c>
    </row>
    <row r="71" spans="1:4" x14ac:dyDescent="0.5">
      <c r="A71">
        <v>35</v>
      </c>
      <c r="B71">
        <v>1100.2578624271107</v>
      </c>
      <c r="C71">
        <v>-0.25786242711069463</v>
      </c>
      <c r="D71">
        <f t="shared" si="0"/>
        <v>6.6493031315418297E-2</v>
      </c>
    </row>
    <row r="72" spans="1:4" x14ac:dyDescent="0.5">
      <c r="A72">
        <v>36</v>
      </c>
      <c r="B72">
        <v>1088.5217467928305</v>
      </c>
      <c r="C72">
        <v>-21.521746792830527</v>
      </c>
      <c r="D72">
        <f t="shared" si="0"/>
        <v>463.18558501471108</v>
      </c>
    </row>
    <row r="73" spans="1:4" x14ac:dyDescent="0.5">
      <c r="A73">
        <v>37</v>
      </c>
      <c r="B73">
        <v>1132.7835374825993</v>
      </c>
      <c r="C73">
        <v>-69.783537482599286</v>
      </c>
      <c r="D73">
        <f t="shared" si="0"/>
        <v>4869.7421035853395</v>
      </c>
    </row>
    <row r="74" spans="1:4" x14ac:dyDescent="0.5">
      <c r="A74">
        <v>38</v>
      </c>
      <c r="B74">
        <v>1271.7168708159586</v>
      </c>
      <c r="C74">
        <v>-50.7168708159586</v>
      </c>
      <c r="D74">
        <f t="shared" si="0"/>
        <v>2572.2009853626332</v>
      </c>
    </row>
    <row r="75" spans="1:4" x14ac:dyDescent="0.5">
      <c r="A75">
        <v>39</v>
      </c>
      <c r="B75">
        <v>2027.916870815935</v>
      </c>
      <c r="C75">
        <v>-63.916870815934999</v>
      </c>
      <c r="D75">
        <f t="shared" si="0"/>
        <v>4085.3663749009233</v>
      </c>
    </row>
    <row r="76" spans="1:4" x14ac:dyDescent="0.5">
      <c r="A76">
        <v>40</v>
      </c>
      <c r="B76">
        <v>3080.6502041492722</v>
      </c>
      <c r="C76">
        <v>44.349795850727787</v>
      </c>
      <c r="D76">
        <f t="shared" si="0"/>
        <v>1966.9043920012316</v>
      </c>
    </row>
    <row r="77" spans="1:4" x14ac:dyDescent="0.5">
      <c r="A77">
        <v>41</v>
      </c>
      <c r="B77">
        <v>1048.3327779214464</v>
      </c>
      <c r="C77">
        <v>-14.33277792144645</v>
      </c>
      <c r="D77">
        <f t="shared" si="0"/>
        <v>205.42852294550281</v>
      </c>
    </row>
    <row r="78" spans="1:4" x14ac:dyDescent="0.5">
      <c r="A78">
        <v>42</v>
      </c>
      <c r="B78">
        <v>1076.4661112547794</v>
      </c>
      <c r="C78">
        <v>-64.466111254779435</v>
      </c>
      <c r="D78">
        <f t="shared" si="0"/>
        <v>4155.8795003135992</v>
      </c>
    </row>
    <row r="79" spans="1:4" x14ac:dyDescent="0.5">
      <c r="A79">
        <v>43</v>
      </c>
      <c r="B79">
        <v>1211.8661112547802</v>
      </c>
      <c r="C79">
        <v>-112.86611125478021</v>
      </c>
      <c r="D79">
        <f t="shared" si="0"/>
        <v>12738.759069776423</v>
      </c>
    </row>
    <row r="80" spans="1:4" x14ac:dyDescent="0.5">
      <c r="A80">
        <v>44</v>
      </c>
      <c r="B80">
        <v>1085.5994445881136</v>
      </c>
      <c r="C80">
        <v>3.4005554118864438</v>
      </c>
      <c r="D80">
        <f t="shared" si="0"/>
        <v>11.563777109310182</v>
      </c>
    </row>
    <row r="81" spans="1:4" x14ac:dyDescent="0.5">
      <c r="A81">
        <v>45</v>
      </c>
      <c r="B81">
        <v>1132.332777921446</v>
      </c>
      <c r="C81">
        <v>-64.332777921445995</v>
      </c>
      <c r="D81">
        <f t="shared" si="0"/>
        <v>4138.7063150900894</v>
      </c>
    </row>
    <row r="82" spans="1:4" x14ac:dyDescent="0.5">
      <c r="A82">
        <v>46</v>
      </c>
      <c r="B82">
        <v>1102.9327779214459</v>
      </c>
      <c r="C82">
        <v>-77.932777921445904</v>
      </c>
      <c r="D82">
        <f t="shared" si="0"/>
        <v>6073.5178745534058</v>
      </c>
    </row>
    <row r="83" spans="1:4" x14ac:dyDescent="0.5">
      <c r="A83">
        <v>47</v>
      </c>
      <c r="B83">
        <v>1117.1994445881126</v>
      </c>
      <c r="C83">
        <v>-55.199444588112556</v>
      </c>
      <c r="D83">
        <f t="shared" si="0"/>
        <v>3046.9786828361084</v>
      </c>
    </row>
    <row r="84" spans="1:4" x14ac:dyDescent="0.5">
      <c r="A84">
        <v>48</v>
      </c>
      <c r="B84">
        <v>1105.4633289538324</v>
      </c>
      <c r="C84">
        <v>-94.463328953832388</v>
      </c>
      <c r="D84">
        <f t="shared" si="0"/>
        <v>8923.3205170399488</v>
      </c>
    </row>
    <row r="85" spans="1:4" x14ac:dyDescent="0.5">
      <c r="A85">
        <v>49</v>
      </c>
      <c r="B85">
        <v>1149.7251196436011</v>
      </c>
      <c r="C85">
        <v>-82.725119643601147</v>
      </c>
      <c r="D85">
        <f t="shared" si="0"/>
        <v>6843.4454200481241</v>
      </c>
    </row>
    <row r="86" spans="1:4" x14ac:dyDescent="0.5">
      <c r="A86">
        <v>50</v>
      </c>
      <c r="B86">
        <v>1288.6584529769605</v>
      </c>
      <c r="C86">
        <v>-88.658452976960461</v>
      </c>
      <c r="D86">
        <f t="shared" si="0"/>
        <v>7860.3212842679095</v>
      </c>
    </row>
    <row r="87" spans="1:4" x14ac:dyDescent="0.5">
      <c r="A87">
        <v>51</v>
      </c>
      <c r="B87">
        <v>2044.8584529769369</v>
      </c>
      <c r="C87">
        <v>-194.85845297693686</v>
      </c>
      <c r="D87">
        <f t="shared" si="0"/>
        <v>37969.816696565111</v>
      </c>
    </row>
    <row r="88" spans="1:4" x14ac:dyDescent="0.5">
      <c r="A88">
        <v>52</v>
      </c>
      <c r="B88">
        <v>3097.5917863102741</v>
      </c>
      <c r="C88">
        <v>-84.591786310274074</v>
      </c>
      <c r="D88">
        <f t="shared" si="0"/>
        <v>7155.7703111630726</v>
      </c>
    </row>
    <row r="89" spans="1:4" x14ac:dyDescent="0.5">
      <c r="A89">
        <v>53</v>
      </c>
      <c r="B89">
        <v>1063.0037166386478</v>
      </c>
      <c r="C89">
        <v>-105.0037166386478</v>
      </c>
      <c r="D89">
        <f t="shared" si="0"/>
        <v>11025.780507929441</v>
      </c>
    </row>
    <row r="90" spans="1:4" x14ac:dyDescent="0.5">
      <c r="A90">
        <v>54</v>
      </c>
      <c r="B90">
        <v>1091.1370499719808</v>
      </c>
      <c r="C90">
        <v>-86.137049971980787</v>
      </c>
      <c r="D90">
        <f t="shared" si="0"/>
        <v>7419.5913778755148</v>
      </c>
    </row>
    <row r="91" spans="1:4" x14ac:dyDescent="0.5">
      <c r="A91">
        <v>55</v>
      </c>
      <c r="B91">
        <v>1226.5370499719816</v>
      </c>
      <c r="C91">
        <v>-65.53704997198156</v>
      </c>
      <c r="D91">
        <f t="shared" si="0"/>
        <v>4295.1049190300082</v>
      </c>
    </row>
    <row r="92" spans="1:4" x14ac:dyDescent="0.5">
      <c r="A92">
        <v>56</v>
      </c>
      <c r="B92">
        <v>1100.2703833053149</v>
      </c>
      <c r="C92">
        <v>-35.270383305314908</v>
      </c>
      <c r="D92">
        <f t="shared" si="0"/>
        <v>1243.9999385038366</v>
      </c>
    </row>
    <row r="93" spans="1:4" x14ac:dyDescent="0.5">
      <c r="A93">
        <v>57</v>
      </c>
      <c r="B93">
        <v>1147.0037166386473</v>
      </c>
      <c r="C93">
        <v>-111.00371663864735</v>
      </c>
      <c r="D93">
        <f t="shared" si="0"/>
        <v>12321.825107593115</v>
      </c>
    </row>
    <row r="94" spans="1:4" x14ac:dyDescent="0.5">
      <c r="A94">
        <v>58</v>
      </c>
      <c r="B94">
        <v>1117.6037166386473</v>
      </c>
      <c r="C94">
        <v>-87.603716638647256</v>
      </c>
      <c r="D94">
        <f t="shared" si="0"/>
        <v>7674.4111689044021</v>
      </c>
    </row>
    <row r="95" spans="1:4" x14ac:dyDescent="0.5">
      <c r="A95">
        <v>59</v>
      </c>
      <c r="B95">
        <v>1131.8703833053139</v>
      </c>
      <c r="C95">
        <v>-54.870383305313908</v>
      </c>
      <c r="D95">
        <f t="shared" si="0"/>
        <v>3010.7589640720712</v>
      </c>
    </row>
    <row r="96" spans="1:4" x14ac:dyDescent="0.5">
      <c r="A96">
        <v>60</v>
      </c>
      <c r="B96">
        <v>1120.1342676710337</v>
      </c>
      <c r="C96">
        <v>-74.13426767103374</v>
      </c>
      <c r="D96">
        <f t="shared" si="0"/>
        <v>5495.8896431204785</v>
      </c>
    </row>
    <row r="97" spans="1:4" x14ac:dyDescent="0.5">
      <c r="A97">
        <v>61</v>
      </c>
      <c r="B97">
        <v>1164.3960583608025</v>
      </c>
      <c r="C97">
        <v>-84.396058360802499</v>
      </c>
      <c r="D97">
        <f t="shared" si="0"/>
        <v>7122.6946668399814</v>
      </c>
    </row>
    <row r="98" spans="1:4" x14ac:dyDescent="0.5">
      <c r="A98">
        <v>62</v>
      </c>
      <c r="B98">
        <v>1303.3293916941618</v>
      </c>
      <c r="C98">
        <v>-41.329391694161814</v>
      </c>
      <c r="D98">
        <f t="shared" si="0"/>
        <v>1708.1186178094515</v>
      </c>
    </row>
    <row r="99" spans="1:4" x14ac:dyDescent="0.5">
      <c r="A99">
        <v>63</v>
      </c>
      <c r="B99">
        <v>2059.5293916941382</v>
      </c>
      <c r="C99">
        <v>-56.529391694138212</v>
      </c>
      <c r="D99">
        <f t="shared" si="0"/>
        <v>3195.5721253093025</v>
      </c>
    </row>
    <row r="100" spans="1:4" x14ac:dyDescent="0.5">
      <c r="A100">
        <v>64</v>
      </c>
      <c r="B100">
        <v>3112.2627250274754</v>
      </c>
      <c r="C100">
        <v>-30.262725027475426</v>
      </c>
      <c r="D100">
        <f t="shared" si="0"/>
        <v>915.83252608858754</v>
      </c>
    </row>
    <row r="101" spans="1:4" x14ac:dyDescent="0.5">
      <c r="A101">
        <v>65</v>
      </c>
      <c r="B101">
        <v>1075.4040119120486</v>
      </c>
      <c r="C101">
        <v>-103.40401191204865</v>
      </c>
      <c r="D101">
        <f t="shared" si="0"/>
        <v>10692.389679507098</v>
      </c>
    </row>
    <row r="102" spans="1:4" x14ac:dyDescent="0.5">
      <c r="A102">
        <v>66</v>
      </c>
      <c r="B102">
        <v>1103.5373452453816</v>
      </c>
      <c r="C102">
        <v>-73.53734524538163</v>
      </c>
      <c r="D102">
        <f t="shared" ref="D102:D165" si="3">C102*C102</f>
        <v>5407.7411457384524</v>
      </c>
    </row>
    <row r="103" spans="1:4" x14ac:dyDescent="0.5">
      <c r="A103">
        <v>67</v>
      </c>
      <c r="B103">
        <v>1238.9373452453824</v>
      </c>
      <c r="C103">
        <v>-37.937345245382403</v>
      </c>
      <c r="D103">
        <f t="shared" si="3"/>
        <v>1439.2421642673389</v>
      </c>
    </row>
    <row r="104" spans="1:4" x14ac:dyDescent="0.5">
      <c r="A104">
        <v>68</v>
      </c>
      <c r="B104">
        <v>1112.6706785787158</v>
      </c>
      <c r="C104">
        <v>79.329321421284249</v>
      </c>
      <c r="D104">
        <f t="shared" si="3"/>
        <v>6293.1412371614279</v>
      </c>
    </row>
    <row r="105" spans="1:4" x14ac:dyDescent="0.5">
      <c r="A105">
        <v>69</v>
      </c>
      <c r="B105">
        <v>1159.4040119120482</v>
      </c>
      <c r="C105">
        <v>-86.40401191204819</v>
      </c>
      <c r="D105">
        <f t="shared" si="3"/>
        <v>7465.6532744973656</v>
      </c>
    </row>
    <row r="106" spans="1:4" x14ac:dyDescent="0.5">
      <c r="A106">
        <v>70</v>
      </c>
      <c r="B106">
        <v>1130.0040119120481</v>
      </c>
      <c r="C106">
        <v>-61.004011912048099</v>
      </c>
      <c r="D106">
        <f t="shared" si="3"/>
        <v>3721.4894693653064</v>
      </c>
    </row>
    <row r="107" spans="1:4" x14ac:dyDescent="0.5">
      <c r="A107">
        <v>71</v>
      </c>
      <c r="B107">
        <v>1144.2706785787148</v>
      </c>
      <c r="C107">
        <v>-55.270678578714751</v>
      </c>
      <c r="D107">
        <f t="shared" si="3"/>
        <v>3054.8479105515976</v>
      </c>
    </row>
    <row r="108" spans="1:4" x14ac:dyDescent="0.5">
      <c r="A108">
        <v>72</v>
      </c>
      <c r="B108">
        <v>1132.5345629444346</v>
      </c>
      <c r="C108">
        <v>-58.534562944434583</v>
      </c>
      <c r="D108">
        <f t="shared" si="3"/>
        <v>3426.295059095974</v>
      </c>
    </row>
    <row r="109" spans="1:4" x14ac:dyDescent="0.5">
      <c r="A109">
        <v>73</v>
      </c>
      <c r="B109">
        <v>1176.7963536342033</v>
      </c>
      <c r="C109">
        <v>-25.796353634203342</v>
      </c>
      <c r="D109">
        <f t="shared" si="3"/>
        <v>665.45186082087594</v>
      </c>
    </row>
    <row r="110" spans="1:4" x14ac:dyDescent="0.5">
      <c r="A110">
        <v>74</v>
      </c>
      <c r="B110">
        <v>1315.7296869675627</v>
      </c>
      <c r="C110">
        <v>-63.729686967562657</v>
      </c>
      <c r="D110">
        <f t="shared" si="3"/>
        <v>4061.4730009835257</v>
      </c>
    </row>
    <row r="111" spans="1:4" x14ac:dyDescent="0.5">
      <c r="A111">
        <v>75</v>
      </c>
      <c r="B111">
        <v>2071.9296869675391</v>
      </c>
      <c r="C111">
        <v>-107.92968696753906</v>
      </c>
      <c r="D111">
        <f t="shared" si="3"/>
        <v>11648.817328910969</v>
      </c>
    </row>
    <row r="112" spans="1:4" x14ac:dyDescent="0.5">
      <c r="A112">
        <v>76</v>
      </c>
      <c r="B112">
        <v>3124.6630203008763</v>
      </c>
      <c r="C112">
        <v>-72.663020300876269</v>
      </c>
      <c r="D112">
        <f t="shared" si="3"/>
        <v>5279.9145192455571</v>
      </c>
    </row>
    <row r="113" spans="1:4" x14ac:dyDescent="0.5">
      <c r="A113">
        <v>77</v>
      </c>
      <c r="B113">
        <v>1085.5336637444429</v>
      </c>
      <c r="C113">
        <v>-13.533663744442947</v>
      </c>
      <c r="D113">
        <f t="shared" si="3"/>
        <v>183.16005434764949</v>
      </c>
    </row>
    <row r="114" spans="1:4" x14ac:dyDescent="0.5">
      <c r="A114">
        <v>78</v>
      </c>
      <c r="B114">
        <v>1113.6669970777759</v>
      </c>
      <c r="C114">
        <v>78.333002922224068</v>
      </c>
      <c r="D114">
        <f t="shared" si="3"/>
        <v>6136.0593468131647</v>
      </c>
    </row>
    <row r="115" spans="1:4" x14ac:dyDescent="0.5">
      <c r="A115">
        <v>79</v>
      </c>
      <c r="B115">
        <v>1249.0669970777767</v>
      </c>
      <c r="C115">
        <v>20.933002922223295</v>
      </c>
      <c r="D115">
        <f t="shared" si="3"/>
        <v>438.19061134180902</v>
      </c>
    </row>
    <row r="116" spans="1:4" x14ac:dyDescent="0.5">
      <c r="A116">
        <v>80</v>
      </c>
      <c r="B116">
        <v>1122.8003304111101</v>
      </c>
      <c r="C116">
        <v>33.199669588889947</v>
      </c>
      <c r="D116">
        <f t="shared" si="3"/>
        <v>1102.2180608114641</v>
      </c>
    </row>
    <row r="117" spans="1:4" x14ac:dyDescent="0.5">
      <c r="A117">
        <v>81</v>
      </c>
      <c r="B117">
        <v>1169.5336637444425</v>
      </c>
      <c r="C117">
        <v>16.466336255557508</v>
      </c>
      <c r="D117">
        <f t="shared" si="3"/>
        <v>271.14022968108765</v>
      </c>
    </row>
    <row r="118" spans="1:4" x14ac:dyDescent="0.5">
      <c r="A118">
        <v>82</v>
      </c>
      <c r="B118">
        <v>1140.1336637444424</v>
      </c>
      <c r="C118">
        <v>-10.133663744442401</v>
      </c>
      <c r="D118">
        <f t="shared" si="3"/>
        <v>102.69114088542639</v>
      </c>
    </row>
    <row r="119" spans="1:4" x14ac:dyDescent="0.5">
      <c r="A119">
        <v>83</v>
      </c>
      <c r="B119">
        <v>1154.4003304111091</v>
      </c>
      <c r="C119">
        <v>-31.400330411109053</v>
      </c>
      <c r="D119">
        <f t="shared" si="3"/>
        <v>985.98074992682007</v>
      </c>
    </row>
    <row r="120" spans="1:4" x14ac:dyDescent="0.5">
      <c r="A120">
        <v>84</v>
      </c>
      <c r="B120">
        <v>1142.6642147768289</v>
      </c>
      <c r="C120">
        <v>-16.664214776828885</v>
      </c>
      <c r="D120">
        <f t="shared" si="3"/>
        <v>277.69605412828219</v>
      </c>
    </row>
    <row r="121" spans="1:4" x14ac:dyDescent="0.5">
      <c r="A121">
        <v>85</v>
      </c>
      <c r="B121">
        <v>1186.9260054665976</v>
      </c>
      <c r="C121">
        <v>-28.926005466597644</v>
      </c>
      <c r="D121">
        <f t="shared" si="3"/>
        <v>836.71379225363683</v>
      </c>
    </row>
    <row r="122" spans="1:4" x14ac:dyDescent="0.5">
      <c r="A122">
        <v>86</v>
      </c>
      <c r="B122">
        <v>1325.859338799957</v>
      </c>
      <c r="C122">
        <v>-50.859338799956959</v>
      </c>
      <c r="D122">
        <f t="shared" si="3"/>
        <v>2586.6723431688074</v>
      </c>
    </row>
    <row r="123" spans="1:4" x14ac:dyDescent="0.5">
      <c r="A123">
        <v>87</v>
      </c>
      <c r="B123">
        <v>2082.0593387999334</v>
      </c>
      <c r="C123">
        <v>-137.05933879993336</v>
      </c>
      <c r="D123">
        <f t="shared" si="3"/>
        <v>18785.262352274916</v>
      </c>
    </row>
    <row r="124" spans="1:4" x14ac:dyDescent="0.5">
      <c r="A124">
        <v>88</v>
      </c>
      <c r="B124">
        <v>3134.7926721332706</v>
      </c>
      <c r="C124">
        <v>-147.79267213327057</v>
      </c>
      <c r="D124">
        <f t="shared" si="3"/>
        <v>21842.673936292413</v>
      </c>
    </row>
    <row r="125" spans="1:4" x14ac:dyDescent="0.5">
      <c r="A125">
        <v>89</v>
      </c>
      <c r="B125">
        <v>1093.3926721330367</v>
      </c>
      <c r="C125">
        <v>-65.39267213303674</v>
      </c>
      <c r="D125">
        <f t="shared" si="3"/>
        <v>4276.2015686988398</v>
      </c>
    </row>
    <row r="126" spans="1:4" x14ac:dyDescent="0.5">
      <c r="A126">
        <v>90</v>
      </c>
      <c r="B126">
        <v>1121.5260054663697</v>
      </c>
      <c r="C126">
        <v>-43.526005466369725</v>
      </c>
      <c r="D126">
        <f t="shared" si="3"/>
        <v>1894.5131518584471</v>
      </c>
    </row>
    <row r="127" spans="1:4" x14ac:dyDescent="0.5">
      <c r="A127">
        <v>91</v>
      </c>
      <c r="B127">
        <v>1256.9260054663705</v>
      </c>
      <c r="C127">
        <v>-6.9260054663704977</v>
      </c>
      <c r="D127">
        <f t="shared" si="3"/>
        <v>47.969551720194019</v>
      </c>
    </row>
    <row r="128" spans="1:4" x14ac:dyDescent="0.5">
      <c r="A128">
        <v>92</v>
      </c>
      <c r="B128">
        <v>1130.6593387997038</v>
      </c>
      <c r="C128">
        <v>-13.659338799703846</v>
      </c>
      <c r="D128">
        <f t="shared" si="3"/>
        <v>186.57753644509492</v>
      </c>
    </row>
    <row r="129" spans="1:4" x14ac:dyDescent="0.5">
      <c r="A129">
        <v>93</v>
      </c>
      <c r="B129">
        <v>1177.3926721330363</v>
      </c>
      <c r="C129">
        <v>-51.392672133036285</v>
      </c>
      <c r="D129">
        <f t="shared" si="3"/>
        <v>2641.2067489737642</v>
      </c>
    </row>
    <row r="130" spans="1:4" x14ac:dyDescent="0.5">
      <c r="A130">
        <v>94</v>
      </c>
      <c r="B130">
        <v>1147.9926721330362</v>
      </c>
      <c r="C130">
        <v>-81.992672133036194</v>
      </c>
      <c r="D130">
        <f t="shared" si="3"/>
        <v>6722.7982835155699</v>
      </c>
    </row>
    <row r="131" spans="1:4" x14ac:dyDescent="0.5">
      <c r="A131">
        <v>95</v>
      </c>
      <c r="B131">
        <v>1162.2593387997028</v>
      </c>
      <c r="C131">
        <v>-46.259338799702846</v>
      </c>
      <c r="D131">
        <f t="shared" si="3"/>
        <v>2139.9264261856933</v>
      </c>
    </row>
    <row r="132" spans="1:4" x14ac:dyDescent="0.5">
      <c r="A132">
        <v>96</v>
      </c>
      <c r="B132">
        <v>1150.5232231654227</v>
      </c>
      <c r="C132">
        <v>4.476776834577322</v>
      </c>
      <c r="D132">
        <f t="shared" si="3"/>
        <v>20.041530826608149</v>
      </c>
    </row>
    <row r="133" spans="1:4" x14ac:dyDescent="0.5">
      <c r="A133">
        <v>97</v>
      </c>
      <c r="B133">
        <v>1194.7850138551914</v>
      </c>
      <c r="C133">
        <v>-22.785013855191437</v>
      </c>
      <c r="D133">
        <f t="shared" si="3"/>
        <v>519.1568563812657</v>
      </c>
    </row>
    <row r="134" spans="1:4" x14ac:dyDescent="0.5">
      <c r="A134">
        <v>98</v>
      </c>
      <c r="B134">
        <v>1333.7183471885508</v>
      </c>
      <c r="C134">
        <v>16.281652811449248</v>
      </c>
      <c r="D134">
        <f t="shared" si="3"/>
        <v>265.09221827257323</v>
      </c>
    </row>
    <row r="135" spans="1:4" x14ac:dyDescent="0.5">
      <c r="A135">
        <v>99</v>
      </c>
      <c r="B135">
        <v>2089.9183471885272</v>
      </c>
      <c r="C135">
        <v>64.08165281147285</v>
      </c>
      <c r="D135">
        <f t="shared" si="3"/>
        <v>4106.458227050146</v>
      </c>
    </row>
    <row r="136" spans="1:4" x14ac:dyDescent="0.5">
      <c r="A136">
        <v>100</v>
      </c>
      <c r="B136">
        <v>3142.6516805218644</v>
      </c>
      <c r="C136">
        <v>152.34831947813564</v>
      </c>
      <c r="D136">
        <f t="shared" si="3"/>
        <v>23210.010447812081</v>
      </c>
    </row>
    <row r="137" spans="1:4" x14ac:dyDescent="0.5">
      <c r="A137">
        <v>101</v>
      </c>
      <c r="B137">
        <v>1098.9810370796927</v>
      </c>
      <c r="C137">
        <v>-79.981037079692669</v>
      </c>
      <c r="D137">
        <f t="shared" si="3"/>
        <v>6396.9662923431733</v>
      </c>
    </row>
    <row r="138" spans="1:4" x14ac:dyDescent="0.5">
      <c r="A138">
        <v>102</v>
      </c>
      <c r="B138">
        <v>1127.1143704130257</v>
      </c>
      <c r="C138">
        <v>-37.114370413025654</v>
      </c>
      <c r="D138">
        <f t="shared" si="3"/>
        <v>1377.4764911552741</v>
      </c>
    </row>
    <row r="139" spans="1:4" x14ac:dyDescent="0.5">
      <c r="A139">
        <v>103</v>
      </c>
      <c r="B139">
        <v>1262.5143704130264</v>
      </c>
      <c r="C139">
        <v>-42.514370413026427</v>
      </c>
      <c r="D139">
        <f t="shared" si="3"/>
        <v>1807.4716916160169</v>
      </c>
    </row>
    <row r="140" spans="1:4" x14ac:dyDescent="0.5">
      <c r="A140">
        <v>104</v>
      </c>
      <c r="B140">
        <v>1136.2477037463598</v>
      </c>
      <c r="C140">
        <v>65.752296253640225</v>
      </c>
      <c r="D140">
        <f t="shared" si="3"/>
        <v>4323.3644626264704</v>
      </c>
    </row>
    <row r="141" spans="1:4" x14ac:dyDescent="0.5">
      <c r="A141">
        <v>105</v>
      </c>
      <c r="B141">
        <v>1182.9810370796922</v>
      </c>
      <c r="C141">
        <v>-7.9810370796922143</v>
      </c>
      <c r="D141">
        <f t="shared" si="3"/>
        <v>63.696952867422027</v>
      </c>
    </row>
    <row r="142" spans="1:4" x14ac:dyDescent="0.5">
      <c r="A142">
        <v>106</v>
      </c>
      <c r="B142">
        <v>1153.5810370796921</v>
      </c>
      <c r="C142">
        <v>-67.581037079692123</v>
      </c>
      <c r="D142">
        <f t="shared" si="3"/>
        <v>4567.1965727667221</v>
      </c>
    </row>
    <row r="143" spans="1:4" x14ac:dyDescent="0.5">
      <c r="A143">
        <v>107</v>
      </c>
      <c r="B143">
        <v>1167.8477037463588</v>
      </c>
      <c r="C143">
        <v>16.152296253641225</v>
      </c>
      <c r="D143">
        <f t="shared" si="3"/>
        <v>260.89667426539233</v>
      </c>
    </row>
    <row r="144" spans="1:4" x14ac:dyDescent="0.5">
      <c r="A144">
        <v>108</v>
      </c>
      <c r="B144">
        <v>1156.1115881120786</v>
      </c>
      <c r="C144">
        <v>30.888411887921393</v>
      </c>
      <c r="D144">
        <f t="shared" si="3"/>
        <v>954.09398895788365</v>
      </c>
    </row>
    <row r="145" spans="1:4" x14ac:dyDescent="0.5">
      <c r="A145">
        <v>109</v>
      </c>
      <c r="B145">
        <v>1200.3733788018474</v>
      </c>
      <c r="C145">
        <v>51.626621198152634</v>
      </c>
      <c r="D145">
        <f t="shared" si="3"/>
        <v>2665.308016337543</v>
      </c>
    </row>
    <row r="146" spans="1:4" x14ac:dyDescent="0.5">
      <c r="A146">
        <v>110</v>
      </c>
      <c r="B146">
        <v>1339.3067121352067</v>
      </c>
      <c r="C146">
        <v>16.693287864793319</v>
      </c>
      <c r="D146">
        <f t="shared" si="3"/>
        <v>278.66585973685591</v>
      </c>
    </row>
    <row r="147" spans="1:4" x14ac:dyDescent="0.5">
      <c r="A147">
        <v>111</v>
      </c>
      <c r="B147">
        <v>2095.5067121351831</v>
      </c>
      <c r="C147">
        <v>41.493287864816921</v>
      </c>
      <c r="D147">
        <f t="shared" si="3"/>
        <v>1721.6929378325631</v>
      </c>
    </row>
    <row r="148" spans="1:4" x14ac:dyDescent="0.5">
      <c r="A148">
        <v>112</v>
      </c>
      <c r="B148">
        <v>3148.2400454685203</v>
      </c>
      <c r="C148">
        <v>352.75995453147971</v>
      </c>
      <c r="D148">
        <f t="shared" si="3"/>
        <v>124439.58552105163</v>
      </c>
    </row>
    <row r="149" spans="1:4" x14ac:dyDescent="0.5">
      <c r="A149">
        <v>113</v>
      </c>
      <c r="B149">
        <v>1102.2987585825481</v>
      </c>
      <c r="C149">
        <v>23.701241417451911</v>
      </c>
      <c r="D149">
        <f t="shared" si="3"/>
        <v>561.74884472833787</v>
      </c>
    </row>
    <row r="150" spans="1:4" x14ac:dyDescent="0.5">
      <c r="A150">
        <v>114</v>
      </c>
      <c r="B150">
        <v>1130.4320919158811</v>
      </c>
      <c r="C150">
        <v>24.567908084118926</v>
      </c>
      <c r="D150">
        <f t="shared" si="3"/>
        <v>603.58210762971612</v>
      </c>
    </row>
    <row r="151" spans="1:4" x14ac:dyDescent="0.5">
      <c r="A151">
        <v>115</v>
      </c>
      <c r="B151">
        <v>1265.8320919158818</v>
      </c>
      <c r="C151">
        <v>52.167908084118153</v>
      </c>
      <c r="D151">
        <f t="shared" si="3"/>
        <v>2721.4906338730002</v>
      </c>
    </row>
    <row r="152" spans="1:4" x14ac:dyDescent="0.5">
      <c r="A152">
        <v>116</v>
      </c>
      <c r="B152">
        <v>1139.5654252492152</v>
      </c>
      <c r="C152">
        <v>79.434574750784805</v>
      </c>
      <c r="D152">
        <f t="shared" si="3"/>
        <v>6309.8516658380186</v>
      </c>
    </row>
    <row r="153" spans="1:4" x14ac:dyDescent="0.5">
      <c r="A153">
        <v>117</v>
      </c>
      <c r="B153">
        <v>1186.2987585825476</v>
      </c>
      <c r="C153">
        <v>43.701241417452366</v>
      </c>
      <c r="D153">
        <f t="shared" si="3"/>
        <v>1909.7985014264541</v>
      </c>
    </row>
    <row r="154" spans="1:4" x14ac:dyDescent="0.5">
      <c r="A154">
        <v>118</v>
      </c>
      <c r="B154">
        <v>1156.8987585825475</v>
      </c>
      <c r="C154">
        <v>-5.8987585825475435</v>
      </c>
      <c r="D154">
        <f t="shared" si="3"/>
        <v>34.795352815178305</v>
      </c>
    </row>
    <row r="155" spans="1:4" x14ac:dyDescent="0.5">
      <c r="A155">
        <v>119</v>
      </c>
      <c r="B155">
        <v>1171.1654252492142</v>
      </c>
      <c r="C155">
        <v>15.834574750785805</v>
      </c>
      <c r="D155">
        <f t="shared" si="3"/>
        <v>250.73375753822333</v>
      </c>
    </row>
    <row r="156" spans="1:4" x14ac:dyDescent="0.5">
      <c r="A156">
        <v>120</v>
      </c>
      <c r="B156">
        <v>1159.429309614934</v>
      </c>
      <c r="C156">
        <v>33.570690385065973</v>
      </c>
      <c r="D156">
        <f t="shared" si="3"/>
        <v>1126.9912529299609</v>
      </c>
    </row>
    <row r="157" spans="1:4" x14ac:dyDescent="0.5">
      <c r="A157">
        <v>121</v>
      </c>
      <c r="B157">
        <v>1203.6911003047028</v>
      </c>
      <c r="C157">
        <v>74.308899695297214</v>
      </c>
      <c r="D157">
        <f t="shared" si="3"/>
        <v>5521.8125739257421</v>
      </c>
    </row>
    <row r="158" spans="1:4" x14ac:dyDescent="0.5">
      <c r="A158">
        <v>122</v>
      </c>
      <c r="B158">
        <v>1342.6244336380621</v>
      </c>
      <c r="C158">
        <v>84.375566361937899</v>
      </c>
      <c r="D158">
        <f t="shared" si="3"/>
        <v>7119.2361988977864</v>
      </c>
    </row>
    <row r="159" spans="1:4" x14ac:dyDescent="0.5">
      <c r="A159">
        <v>123</v>
      </c>
      <c r="B159">
        <v>2098.8244336380385</v>
      </c>
      <c r="C159">
        <v>63.175566361961501</v>
      </c>
      <c r="D159">
        <f t="shared" si="3"/>
        <v>3991.1521851546013</v>
      </c>
    </row>
    <row r="160" spans="1:4" x14ac:dyDescent="0.5">
      <c r="A160">
        <v>124</v>
      </c>
      <c r="B160">
        <v>3151.5577669713757</v>
      </c>
      <c r="C160">
        <v>411.44223302862429</v>
      </c>
      <c r="D160">
        <f t="shared" si="3"/>
        <v>169284.71111958078</v>
      </c>
    </row>
    <row r="161" spans="1:4" x14ac:dyDescent="0.5">
      <c r="A161">
        <v>125</v>
      </c>
      <c r="B161">
        <v>1103.3458366425343</v>
      </c>
      <c r="C161">
        <v>84.654163357465677</v>
      </c>
      <c r="D161">
        <f t="shared" si="3"/>
        <v>7166.3273737524842</v>
      </c>
    </row>
    <row r="162" spans="1:4" x14ac:dyDescent="0.5">
      <c r="A162">
        <v>126</v>
      </c>
      <c r="B162">
        <v>1131.4791699758673</v>
      </c>
      <c r="C162">
        <v>85.520830024132692</v>
      </c>
      <c r="D162">
        <f t="shared" si="3"/>
        <v>7313.8123680165954</v>
      </c>
    </row>
    <row r="163" spans="1:4" x14ac:dyDescent="0.5">
      <c r="A163">
        <v>127</v>
      </c>
      <c r="B163">
        <v>1266.8791699758681</v>
      </c>
      <c r="C163">
        <v>103.12083002413192</v>
      </c>
      <c r="D163">
        <f t="shared" si="3"/>
        <v>10633.905584865906</v>
      </c>
    </row>
    <row r="164" spans="1:4" x14ac:dyDescent="0.5">
      <c r="A164">
        <v>128</v>
      </c>
      <c r="B164">
        <v>1140.6125033092014</v>
      </c>
      <c r="C164">
        <v>105.38749669079857</v>
      </c>
      <c r="D164">
        <f t="shared" si="3"/>
        <v>11106.52445875308</v>
      </c>
    </row>
    <row r="165" spans="1:4" x14ac:dyDescent="0.5">
      <c r="A165">
        <v>129</v>
      </c>
      <c r="B165">
        <v>1187.3458366425339</v>
      </c>
      <c r="C165">
        <v>51.654163357466132</v>
      </c>
      <c r="D165">
        <f t="shared" si="3"/>
        <v>2668.1525921597968</v>
      </c>
    </row>
    <row r="166" spans="1:4" x14ac:dyDescent="0.5">
      <c r="A166">
        <v>130</v>
      </c>
      <c r="B166">
        <v>1157.9458366425338</v>
      </c>
      <c r="C166">
        <v>26.054163357466223</v>
      </c>
      <c r="D166">
        <f t="shared" ref="D166:D215" si="4">C166*C166</f>
        <v>678.81942825753561</v>
      </c>
    </row>
    <row r="167" spans="1:4" x14ac:dyDescent="0.5">
      <c r="A167">
        <v>131</v>
      </c>
      <c r="B167">
        <v>1172.2125033092004</v>
      </c>
      <c r="C167">
        <v>62.787496690799571</v>
      </c>
      <c r="D167">
        <f t="shared" si="4"/>
        <v>3942.269740697167</v>
      </c>
    </row>
    <row r="168" spans="1:4" x14ac:dyDescent="0.5">
      <c r="A168">
        <v>132</v>
      </c>
      <c r="B168">
        <v>1160.4763876749203</v>
      </c>
      <c r="C168">
        <v>74.523612325079739</v>
      </c>
      <c r="D168">
        <f t="shared" si="4"/>
        <v>5553.7687939787766</v>
      </c>
    </row>
    <row r="169" spans="1:4" x14ac:dyDescent="0.5">
      <c r="A169">
        <v>133</v>
      </c>
      <c r="B169">
        <v>1204.738178364689</v>
      </c>
      <c r="C169">
        <v>106.26182163531098</v>
      </c>
      <c r="D169">
        <f t="shared" si="4"/>
        <v>11291.574737254645</v>
      </c>
    </row>
    <row r="170" spans="1:4" x14ac:dyDescent="0.5">
      <c r="A170">
        <v>134</v>
      </c>
      <c r="B170">
        <v>1343.6715116980483</v>
      </c>
      <c r="C170">
        <v>79.328488301951666</v>
      </c>
      <c r="D170">
        <f t="shared" si="4"/>
        <v>6293.0090562728819</v>
      </c>
    </row>
    <row r="171" spans="1:4" x14ac:dyDescent="0.5">
      <c r="A171">
        <v>135</v>
      </c>
      <c r="B171">
        <v>2099.8715116980247</v>
      </c>
      <c r="C171">
        <v>127.12848830197527</v>
      </c>
      <c r="D171">
        <f t="shared" si="4"/>
        <v>16161.652537945462</v>
      </c>
    </row>
    <row r="172" spans="1:4" x14ac:dyDescent="0.5">
      <c r="A172">
        <v>136</v>
      </c>
      <c r="B172">
        <v>3152.6048450313619</v>
      </c>
      <c r="C172">
        <v>269.39515496863805</v>
      </c>
      <c r="D172">
        <f t="shared" si="4"/>
        <v>72573.749520576515</v>
      </c>
    </row>
    <row r="173" spans="1:4" x14ac:dyDescent="0.5">
      <c r="A173">
        <v>137</v>
      </c>
      <c r="B173">
        <v>1102.1222712605827</v>
      </c>
      <c r="C173">
        <v>75.877728739417307</v>
      </c>
      <c r="D173">
        <f t="shared" si="4"/>
        <v>5757.4297186525955</v>
      </c>
    </row>
    <row r="174" spans="1:4" x14ac:dyDescent="0.5">
      <c r="A174">
        <v>138</v>
      </c>
      <c r="B174">
        <v>1130.2556045939157</v>
      </c>
      <c r="C174">
        <v>46.744395406084323</v>
      </c>
      <c r="D174">
        <f t="shared" si="4"/>
        <v>2185.0385018803572</v>
      </c>
    </row>
    <row r="175" spans="1:4" x14ac:dyDescent="0.5">
      <c r="A175">
        <v>139</v>
      </c>
      <c r="B175">
        <v>1265.6556045939165</v>
      </c>
      <c r="C175">
        <v>84.344395406083549</v>
      </c>
      <c r="D175">
        <f t="shared" si="4"/>
        <v>7113.9770364177675</v>
      </c>
    </row>
    <row r="176" spans="1:4" x14ac:dyDescent="0.5">
      <c r="A176">
        <v>140</v>
      </c>
      <c r="B176">
        <v>1139.3889379272498</v>
      </c>
      <c r="C176">
        <v>134.6110620727502</v>
      </c>
      <c r="D176">
        <f t="shared" si="4"/>
        <v>18120.138032353807</v>
      </c>
    </row>
    <row r="177" spans="1:4" x14ac:dyDescent="0.5">
      <c r="A177">
        <v>141</v>
      </c>
      <c r="B177">
        <v>1186.1222712605822</v>
      </c>
      <c r="C177">
        <v>56.877728739417762</v>
      </c>
      <c r="D177">
        <f t="shared" si="4"/>
        <v>3235.0760265547892</v>
      </c>
    </row>
    <row r="178" spans="1:4" x14ac:dyDescent="0.5">
      <c r="A178">
        <v>142</v>
      </c>
      <c r="B178">
        <v>1156.7222712605821</v>
      </c>
      <c r="C178">
        <v>17.277728739417853</v>
      </c>
      <c r="D178">
        <f t="shared" si="4"/>
        <v>298.51991039290562</v>
      </c>
    </row>
    <row r="179" spans="1:4" x14ac:dyDescent="0.5">
      <c r="A179">
        <v>143</v>
      </c>
      <c r="B179">
        <v>1170.9889379272488</v>
      </c>
      <c r="C179">
        <v>18.011062072751201</v>
      </c>
      <c r="D179">
        <f t="shared" si="4"/>
        <v>324.3983569884968</v>
      </c>
    </row>
    <row r="180" spans="1:4" x14ac:dyDescent="0.5">
      <c r="A180">
        <v>144</v>
      </c>
      <c r="B180">
        <v>1159.2528222929686</v>
      </c>
      <c r="C180">
        <v>78.747177707031369</v>
      </c>
      <c r="D180">
        <f t="shared" si="4"/>
        <v>6201.117996822778</v>
      </c>
    </row>
    <row r="181" spans="1:4" x14ac:dyDescent="0.5">
      <c r="A181">
        <v>145</v>
      </c>
      <c r="B181">
        <v>1203.5146129827374</v>
      </c>
      <c r="C181">
        <v>139.48538701726261</v>
      </c>
      <c r="D181">
        <f t="shared" si="4"/>
        <v>19456.173191355534</v>
      </c>
    </row>
    <row r="182" spans="1:4" x14ac:dyDescent="0.5">
      <c r="A182">
        <v>146</v>
      </c>
      <c r="B182">
        <v>1342.4479463160967</v>
      </c>
      <c r="C182">
        <v>96.552053683903296</v>
      </c>
      <c r="D182">
        <f t="shared" si="4"/>
        <v>9322.2990705793436</v>
      </c>
    </row>
    <row r="183" spans="1:4" x14ac:dyDescent="0.5">
      <c r="A183">
        <v>147</v>
      </c>
      <c r="B183">
        <v>2098.6479463160731</v>
      </c>
      <c r="C183">
        <v>130.3520536839269</v>
      </c>
      <c r="D183">
        <f t="shared" si="4"/>
        <v>16991.657899617359</v>
      </c>
    </row>
    <row r="184" spans="1:4" x14ac:dyDescent="0.5">
      <c r="A184">
        <v>148</v>
      </c>
      <c r="B184">
        <v>3151.3812796494103</v>
      </c>
      <c r="C184">
        <v>89.618720350589683</v>
      </c>
      <c r="D184">
        <f t="shared" si="4"/>
        <v>8031.5150372771977</v>
      </c>
    </row>
    <row r="185" spans="1:4" x14ac:dyDescent="0.5">
      <c r="A185">
        <v>149</v>
      </c>
      <c r="B185">
        <v>1098.6280624329679</v>
      </c>
      <c r="C185">
        <v>81.371937567032091</v>
      </c>
      <c r="D185">
        <f t="shared" si="4"/>
        <v>6621.3922234129686</v>
      </c>
    </row>
    <row r="186" spans="1:4" x14ac:dyDescent="0.5">
      <c r="A186">
        <v>150</v>
      </c>
      <c r="B186">
        <v>1126.7613957663009</v>
      </c>
      <c r="C186">
        <v>95.238604233699107</v>
      </c>
      <c r="D186">
        <f t="shared" si="4"/>
        <v>9070.3917363831697</v>
      </c>
    </row>
    <row r="187" spans="1:4" x14ac:dyDescent="0.5">
      <c r="A187">
        <v>151</v>
      </c>
      <c r="B187">
        <v>1262.1613957663017</v>
      </c>
      <c r="C187">
        <v>445.83860423369833</v>
      </c>
      <c r="D187">
        <f t="shared" si="4"/>
        <v>198772.0610250523</v>
      </c>
    </row>
    <row r="188" spans="1:4" x14ac:dyDescent="0.5">
      <c r="A188">
        <v>152</v>
      </c>
      <c r="B188">
        <v>1135.894729099635</v>
      </c>
      <c r="C188">
        <v>208.10527090036499</v>
      </c>
      <c r="D188">
        <f t="shared" si="4"/>
        <v>43307.803776514294</v>
      </c>
    </row>
    <row r="189" spans="1:4" x14ac:dyDescent="0.5">
      <c r="A189">
        <v>153</v>
      </c>
      <c r="B189">
        <v>1182.6280624329675</v>
      </c>
      <c r="C189">
        <v>245.37193756703255</v>
      </c>
      <c r="D189">
        <f t="shared" si="4"/>
        <v>60207.387745399719</v>
      </c>
    </row>
    <row r="190" spans="1:4" x14ac:dyDescent="0.5">
      <c r="A190">
        <v>154</v>
      </c>
      <c r="B190">
        <v>1153.2280624329674</v>
      </c>
      <c r="C190">
        <v>95.771937567032637</v>
      </c>
      <c r="D190">
        <f t="shared" si="4"/>
        <v>9172.2640253435966</v>
      </c>
    </row>
    <row r="191" spans="1:4" x14ac:dyDescent="0.5">
      <c r="A191">
        <v>155</v>
      </c>
      <c r="B191">
        <v>1167.494729099634</v>
      </c>
      <c r="C191">
        <v>-128.49472909963401</v>
      </c>
      <c r="D191">
        <f t="shared" si="4"/>
        <v>16510.895406388332</v>
      </c>
    </row>
    <row r="192" spans="1:4" x14ac:dyDescent="0.5">
      <c r="A192">
        <v>156</v>
      </c>
      <c r="B192">
        <v>1155.7586134653538</v>
      </c>
      <c r="C192">
        <v>-64.758613465353847</v>
      </c>
      <c r="D192">
        <f t="shared" si="4"/>
        <v>4193.6780179551088</v>
      </c>
    </row>
    <row r="193" spans="1:4" x14ac:dyDescent="0.5">
      <c r="A193">
        <v>157</v>
      </c>
      <c r="B193">
        <v>1200.0204041551226</v>
      </c>
      <c r="C193">
        <v>-28.020404155122606</v>
      </c>
      <c r="D193">
        <f t="shared" si="4"/>
        <v>785.14304901641219</v>
      </c>
    </row>
    <row r="194" spans="1:4" x14ac:dyDescent="0.5">
      <c r="A194">
        <v>158</v>
      </c>
      <c r="B194">
        <v>1338.9537374884819</v>
      </c>
      <c r="C194">
        <v>-64.95373748848192</v>
      </c>
      <c r="D194">
        <f t="shared" si="4"/>
        <v>4218.9880137226219</v>
      </c>
    </row>
    <row r="195" spans="1:4" x14ac:dyDescent="0.5">
      <c r="A195">
        <v>159</v>
      </c>
      <c r="B195">
        <v>2095.1537374884583</v>
      </c>
      <c r="C195">
        <v>-105.15373748845832</v>
      </c>
      <c r="D195">
        <f t="shared" si="4"/>
        <v>11057.308507791604</v>
      </c>
    </row>
    <row r="196" spans="1:4" x14ac:dyDescent="0.5">
      <c r="A196">
        <v>160</v>
      </c>
      <c r="B196">
        <v>3147.8870708217955</v>
      </c>
      <c r="C196">
        <v>-1012.8870708217955</v>
      </c>
      <c r="D196">
        <f t="shared" si="4"/>
        <v>1025940.218237957</v>
      </c>
    </row>
    <row r="197" spans="1:4" x14ac:dyDescent="0.5">
      <c r="A197">
        <v>161</v>
      </c>
      <c r="B197">
        <v>1092.8632101643466</v>
      </c>
      <c r="C197">
        <v>23.136789835653417</v>
      </c>
      <c r="D197">
        <f t="shared" si="4"/>
        <v>535.31104389919528</v>
      </c>
    </row>
    <row r="198" spans="1:4" x14ac:dyDescent="0.5">
      <c r="A198">
        <v>162</v>
      </c>
      <c r="B198">
        <v>1120.9965434976796</v>
      </c>
      <c r="C198">
        <v>-47.996543497679568</v>
      </c>
      <c r="D198">
        <f t="shared" si="4"/>
        <v>2303.6681877246469</v>
      </c>
    </row>
    <row r="199" spans="1:4" x14ac:dyDescent="0.5">
      <c r="A199">
        <v>163</v>
      </c>
      <c r="B199">
        <v>1256.3965434976803</v>
      </c>
      <c r="C199">
        <v>-9.3965434976803408</v>
      </c>
      <c r="D199">
        <f t="shared" si="4"/>
        <v>88.29502970379869</v>
      </c>
    </row>
    <row r="200" spans="1:4" x14ac:dyDescent="0.5">
      <c r="A200">
        <v>164</v>
      </c>
      <c r="B200">
        <v>1130.1298768310137</v>
      </c>
      <c r="C200">
        <v>10.870123168986311</v>
      </c>
      <c r="D200">
        <f t="shared" si="4"/>
        <v>118.159577708933</v>
      </c>
    </row>
    <row r="201" spans="1:4" x14ac:dyDescent="0.5">
      <c r="A201">
        <v>165</v>
      </c>
      <c r="B201">
        <v>1176.8632101643461</v>
      </c>
      <c r="C201">
        <v>39.136789835653872</v>
      </c>
      <c r="D201">
        <f t="shared" si="4"/>
        <v>1531.6883186401401</v>
      </c>
    </row>
    <row r="202" spans="1:4" x14ac:dyDescent="0.5">
      <c r="A202">
        <v>166</v>
      </c>
      <c r="B202">
        <v>1147.463210164346</v>
      </c>
      <c r="C202">
        <v>6.5367898356539627</v>
      </c>
      <c r="D202">
        <f t="shared" si="4"/>
        <v>42.729621355508961</v>
      </c>
    </row>
    <row r="203" spans="1:4" x14ac:dyDescent="0.5">
      <c r="A203">
        <v>167</v>
      </c>
      <c r="B203">
        <v>1161.7298768310127</v>
      </c>
      <c r="C203">
        <v>-1.7298768310126889</v>
      </c>
      <c r="D203">
        <f t="shared" si="4"/>
        <v>2.9924738504745028</v>
      </c>
    </row>
    <row r="204" spans="1:4" x14ac:dyDescent="0.5">
      <c r="A204">
        <v>168</v>
      </c>
      <c r="B204">
        <v>1149.9937611967325</v>
      </c>
      <c r="C204">
        <v>98.006238803267479</v>
      </c>
      <c r="D204">
        <f t="shared" si="4"/>
        <v>9605.222844363092</v>
      </c>
    </row>
    <row r="205" spans="1:4" x14ac:dyDescent="0.5">
      <c r="A205">
        <v>169</v>
      </c>
      <c r="B205">
        <v>1194.2555518865013</v>
      </c>
      <c r="C205">
        <v>37.74444811349872</v>
      </c>
      <c r="D205">
        <f t="shared" si="4"/>
        <v>1424.6433633925972</v>
      </c>
    </row>
    <row r="206" spans="1:4" x14ac:dyDescent="0.5">
      <c r="A206">
        <v>170</v>
      </c>
      <c r="B206">
        <v>1333.1888852198606</v>
      </c>
      <c r="C206">
        <v>48.811114780139405</v>
      </c>
      <c r="D206">
        <f t="shared" si="4"/>
        <v>2382.5249260799437</v>
      </c>
    </row>
    <row r="207" spans="1:4" x14ac:dyDescent="0.5">
      <c r="A207">
        <v>171</v>
      </c>
      <c r="B207">
        <v>2089.388885219837</v>
      </c>
      <c r="C207">
        <v>-62.388885219836993</v>
      </c>
      <c r="D207">
        <f t="shared" si="4"/>
        <v>3892.372998973995</v>
      </c>
    </row>
    <row r="208" spans="1:4" x14ac:dyDescent="0.5">
      <c r="A208">
        <v>172</v>
      </c>
      <c r="B208">
        <v>3142.1222185531742</v>
      </c>
      <c r="C208">
        <v>-877.12221855317421</v>
      </c>
      <c r="D208">
        <f t="shared" si="4"/>
        <v>769343.38627964235</v>
      </c>
    </row>
    <row r="209" spans="1:4" x14ac:dyDescent="0.5">
      <c r="A209">
        <v>173</v>
      </c>
      <c r="B209">
        <v>1084.8277144528561</v>
      </c>
      <c r="C209">
        <v>71.172285547143929</v>
      </c>
      <c r="D209">
        <f t="shared" si="4"/>
        <v>5065.494230004193</v>
      </c>
    </row>
    <row r="210" spans="1:4" x14ac:dyDescent="0.5">
      <c r="A210">
        <v>174</v>
      </c>
      <c r="B210">
        <v>1112.9610477861891</v>
      </c>
      <c r="C210">
        <v>67.038952213810944</v>
      </c>
      <c r="D210">
        <f t="shared" si="4"/>
        <v>4494.2211139256269</v>
      </c>
    </row>
    <row r="211" spans="1:4" x14ac:dyDescent="0.5">
      <c r="A211">
        <v>175</v>
      </c>
      <c r="B211">
        <v>1248.3610477861898</v>
      </c>
      <c r="C211">
        <v>-396.36104778618983</v>
      </c>
      <c r="D211">
        <f t="shared" si="4"/>
        <v>157102.08020216625</v>
      </c>
    </row>
    <row r="212" spans="1:4" x14ac:dyDescent="0.5">
      <c r="A212">
        <v>176</v>
      </c>
      <c r="B212">
        <v>1122.0943811195232</v>
      </c>
      <c r="C212">
        <v>-765.09438111952318</v>
      </c>
      <c r="D212">
        <f t="shared" si="4"/>
        <v>585369.41202066618</v>
      </c>
    </row>
    <row r="213" spans="1:4" x14ac:dyDescent="0.5">
      <c r="A213">
        <v>177</v>
      </c>
      <c r="B213">
        <v>1168.8277144528556</v>
      </c>
      <c r="C213">
        <v>-67.827714452855616</v>
      </c>
      <c r="D213">
        <f t="shared" si="4"/>
        <v>4600.5988478981189</v>
      </c>
    </row>
    <row r="214" spans="1:4" x14ac:dyDescent="0.5">
      <c r="A214">
        <v>178</v>
      </c>
      <c r="B214">
        <v>1139.4277144528555</v>
      </c>
      <c r="C214">
        <v>255.57228554714447</v>
      </c>
      <c r="D214">
        <f t="shared" si="4"/>
        <v>65317.193139791154</v>
      </c>
    </row>
    <row r="215" spans="1:4" ht="18.600000000000001" thickBot="1" x14ac:dyDescent="0.55000000000000004">
      <c r="A215" s="12">
        <v>179</v>
      </c>
      <c r="B215" s="12">
        <v>1153.6943811195222</v>
      </c>
      <c r="C215" s="12">
        <v>229.30561888047782</v>
      </c>
      <c r="D215">
        <f t="shared" si="4"/>
        <v>52581.066850158946</v>
      </c>
    </row>
  </sheetData>
  <mergeCells count="1">
    <mergeCell ref="F35:G3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27A4-291A-403A-984D-AA7793DF8BA9}">
  <sheetPr>
    <tabColor theme="9" tint="-0.499984740745262"/>
  </sheetPr>
  <dimension ref="D3:S183"/>
  <sheetViews>
    <sheetView topLeftCell="C1" workbookViewId="0">
      <selection activeCell="F3" sqref="F3"/>
    </sheetView>
  </sheetViews>
  <sheetFormatPr defaultRowHeight="18" x14ac:dyDescent="0.5"/>
  <sheetData>
    <row r="3" spans="4:19" ht="18.600000000000001" thickBot="1" x14ac:dyDescent="0.55000000000000004"/>
    <row r="4" spans="4:19" ht="18.600000000000001" thickBot="1" x14ac:dyDescent="0.55000000000000004">
      <c r="D4" s="27" t="s">
        <v>186</v>
      </c>
      <c r="E4" s="37" t="s">
        <v>185</v>
      </c>
      <c r="F4" s="37" t="s">
        <v>187</v>
      </c>
      <c r="G4" s="37" t="s">
        <v>234</v>
      </c>
      <c r="H4" s="37" t="s">
        <v>241</v>
      </c>
      <c r="I4" s="37" t="s">
        <v>250</v>
      </c>
      <c r="J4" s="37" t="s">
        <v>251</v>
      </c>
      <c r="K4" s="37" t="s">
        <v>252</v>
      </c>
      <c r="L4" s="37" t="s">
        <v>253</v>
      </c>
      <c r="M4" s="37" t="s">
        <v>242</v>
      </c>
      <c r="N4" s="37" t="s">
        <v>243</v>
      </c>
      <c r="O4" s="37" t="s">
        <v>244</v>
      </c>
      <c r="P4" s="37" t="s">
        <v>245</v>
      </c>
      <c r="Q4" s="37" t="s">
        <v>246</v>
      </c>
      <c r="R4" s="37" t="s">
        <v>247</v>
      </c>
      <c r="S4" s="28" t="s">
        <v>248</v>
      </c>
    </row>
    <row r="5" spans="4:19" x14ac:dyDescent="0.5">
      <c r="D5" s="52" t="s">
        <v>2</v>
      </c>
      <c r="E5" s="32">
        <v>1019</v>
      </c>
      <c r="F5" s="32">
        <v>1</v>
      </c>
      <c r="G5" s="32">
        <f>LN(E5)</f>
        <v>6.926577033222725</v>
      </c>
      <c r="H5" s="32">
        <v>2005</v>
      </c>
      <c r="I5" s="32">
        <v>1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53">
        <v>0</v>
      </c>
    </row>
    <row r="6" spans="4:19" x14ac:dyDescent="0.5">
      <c r="D6" s="52" t="s">
        <v>3</v>
      </c>
      <c r="E6" s="32">
        <v>1229</v>
      </c>
      <c r="F6" s="32">
        <v>2</v>
      </c>
      <c r="G6" s="32">
        <f t="shared" ref="G6:G69" si="0">LN(E6)</f>
        <v>7.1139561095660344</v>
      </c>
      <c r="H6" s="32">
        <v>2005</v>
      </c>
      <c r="I6" s="32">
        <v>0</v>
      </c>
      <c r="J6" s="32">
        <v>1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53">
        <v>0</v>
      </c>
    </row>
    <row r="7" spans="4:19" x14ac:dyDescent="0.5">
      <c r="D7" s="52" t="s">
        <v>4</v>
      </c>
      <c r="E7" s="32">
        <v>2120</v>
      </c>
      <c r="F7" s="32">
        <v>3</v>
      </c>
      <c r="G7" s="32">
        <f t="shared" si="0"/>
        <v>7.6591713676660582</v>
      </c>
      <c r="H7" s="32">
        <v>2005</v>
      </c>
      <c r="I7" s="32">
        <v>0</v>
      </c>
      <c r="J7" s="32">
        <v>0</v>
      </c>
      <c r="K7" s="32">
        <v>1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53">
        <v>0</v>
      </c>
    </row>
    <row r="8" spans="4:19" x14ac:dyDescent="0.5">
      <c r="D8" s="52" t="s">
        <v>5</v>
      </c>
      <c r="E8" s="32">
        <v>3471</v>
      </c>
      <c r="F8" s="32">
        <v>4</v>
      </c>
      <c r="G8" s="32">
        <f t="shared" si="0"/>
        <v>8.1521980158617868</v>
      </c>
      <c r="H8" s="32">
        <v>2005</v>
      </c>
      <c r="I8" s="32">
        <v>0</v>
      </c>
      <c r="J8" s="32">
        <v>0</v>
      </c>
      <c r="K8" s="32">
        <v>0</v>
      </c>
      <c r="L8" s="32">
        <v>1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53">
        <v>0</v>
      </c>
    </row>
    <row r="9" spans="4:19" x14ac:dyDescent="0.5">
      <c r="D9" s="52" t="s">
        <v>6</v>
      </c>
      <c r="E9" s="32">
        <v>1063</v>
      </c>
      <c r="F9" s="32">
        <v>5</v>
      </c>
      <c r="G9" s="32">
        <f t="shared" si="0"/>
        <v>6.9688503783419478</v>
      </c>
      <c r="H9" s="32">
        <v>2006</v>
      </c>
      <c r="I9" s="32">
        <v>0</v>
      </c>
      <c r="J9" s="32">
        <v>0</v>
      </c>
      <c r="K9" s="32">
        <v>0</v>
      </c>
      <c r="L9" s="32">
        <v>0</v>
      </c>
      <c r="M9" s="32">
        <v>1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53">
        <v>0</v>
      </c>
    </row>
    <row r="10" spans="4:19" x14ac:dyDescent="0.5">
      <c r="D10" s="52" t="s">
        <v>7</v>
      </c>
      <c r="E10" s="32">
        <v>1022</v>
      </c>
      <c r="F10" s="32">
        <v>6</v>
      </c>
      <c r="G10" s="32">
        <f t="shared" si="0"/>
        <v>6.9295167707636498</v>
      </c>
      <c r="H10" s="32">
        <v>2006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1</v>
      </c>
      <c r="O10" s="32">
        <v>0</v>
      </c>
      <c r="P10" s="32">
        <v>0</v>
      </c>
      <c r="Q10" s="32">
        <v>0</v>
      </c>
      <c r="R10" s="32">
        <v>0</v>
      </c>
      <c r="S10" s="53">
        <v>0</v>
      </c>
    </row>
    <row r="11" spans="4:19" x14ac:dyDescent="0.5">
      <c r="D11" s="52" t="s">
        <v>8</v>
      </c>
      <c r="E11" s="32">
        <v>1117</v>
      </c>
      <c r="F11" s="32">
        <v>7</v>
      </c>
      <c r="G11" s="32">
        <f t="shared" si="0"/>
        <v>7.0184017990692009</v>
      </c>
      <c r="H11" s="32">
        <v>2006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1</v>
      </c>
      <c r="P11" s="32">
        <v>0</v>
      </c>
      <c r="Q11" s="32">
        <v>0</v>
      </c>
      <c r="R11" s="32">
        <v>0</v>
      </c>
      <c r="S11" s="53">
        <v>0</v>
      </c>
    </row>
    <row r="12" spans="4:19" x14ac:dyDescent="0.5">
      <c r="D12" s="52" t="s">
        <v>9</v>
      </c>
      <c r="E12" s="32">
        <v>1094</v>
      </c>
      <c r="F12" s="32">
        <v>8</v>
      </c>
      <c r="G12" s="32">
        <f t="shared" si="0"/>
        <v>6.9975959829819265</v>
      </c>
      <c r="H12" s="32">
        <v>2006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1</v>
      </c>
      <c r="Q12" s="32">
        <v>0</v>
      </c>
      <c r="R12" s="32">
        <v>0</v>
      </c>
      <c r="S12" s="53">
        <v>0</v>
      </c>
    </row>
    <row r="13" spans="4:19" x14ac:dyDescent="0.5">
      <c r="D13" s="52" t="s">
        <v>10</v>
      </c>
      <c r="E13" s="32">
        <v>1040</v>
      </c>
      <c r="F13" s="32">
        <v>9</v>
      </c>
      <c r="G13" s="32">
        <f t="shared" si="0"/>
        <v>6.9469759921354184</v>
      </c>
      <c r="H13" s="32">
        <v>2006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1</v>
      </c>
      <c r="R13" s="32">
        <v>0</v>
      </c>
      <c r="S13" s="53">
        <v>0</v>
      </c>
    </row>
    <row r="14" spans="4:19" x14ac:dyDescent="0.5">
      <c r="D14" s="52" t="s">
        <v>11</v>
      </c>
      <c r="E14" s="32">
        <v>1048</v>
      </c>
      <c r="F14" s="32">
        <v>10</v>
      </c>
      <c r="G14" s="32">
        <f t="shared" si="0"/>
        <v>6.9546388648809874</v>
      </c>
      <c r="H14" s="32">
        <v>2006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</v>
      </c>
      <c r="S14" s="53">
        <v>0</v>
      </c>
    </row>
    <row r="15" spans="4:19" x14ac:dyDescent="0.5">
      <c r="D15" s="52" t="s">
        <v>12</v>
      </c>
      <c r="E15" s="32">
        <v>1070</v>
      </c>
      <c r="F15" s="32">
        <v>11</v>
      </c>
      <c r="G15" s="32">
        <f t="shared" si="0"/>
        <v>6.9754139274559517</v>
      </c>
      <c r="H15" s="32">
        <v>2006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53">
        <v>1</v>
      </c>
    </row>
    <row r="16" spans="4:19" x14ac:dyDescent="0.5">
      <c r="D16" s="52" t="s">
        <v>13</v>
      </c>
      <c r="E16" s="32">
        <v>1043</v>
      </c>
      <c r="F16" s="32">
        <v>12</v>
      </c>
      <c r="G16" s="32">
        <f t="shared" si="0"/>
        <v>6.9498564550007726</v>
      </c>
      <c r="H16" s="32">
        <v>2006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53">
        <v>0</v>
      </c>
    </row>
    <row r="17" spans="4:19" x14ac:dyDescent="0.5">
      <c r="D17" s="52" t="s">
        <v>14</v>
      </c>
      <c r="E17" s="32">
        <v>1086</v>
      </c>
      <c r="F17" s="32">
        <v>13</v>
      </c>
      <c r="G17" s="32">
        <f t="shared" si="0"/>
        <v>6.9902565004938806</v>
      </c>
      <c r="H17" s="32">
        <v>2006</v>
      </c>
      <c r="I17" s="32">
        <v>1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53">
        <v>0</v>
      </c>
    </row>
    <row r="18" spans="4:19" x14ac:dyDescent="0.5">
      <c r="D18" s="52" t="s">
        <v>15</v>
      </c>
      <c r="E18" s="32">
        <v>1205</v>
      </c>
      <c r="F18" s="32">
        <v>14</v>
      </c>
      <c r="G18" s="32">
        <f t="shared" si="0"/>
        <v>7.0942348459247553</v>
      </c>
      <c r="H18" s="32">
        <v>2006</v>
      </c>
      <c r="I18" s="32">
        <v>0</v>
      </c>
      <c r="J18" s="32">
        <v>1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53">
        <v>0</v>
      </c>
    </row>
    <row r="19" spans="4:19" x14ac:dyDescent="0.5">
      <c r="D19" s="52" t="s">
        <v>16</v>
      </c>
      <c r="E19" s="32">
        <v>1933</v>
      </c>
      <c r="F19" s="32">
        <v>15</v>
      </c>
      <c r="G19" s="32">
        <f t="shared" si="0"/>
        <v>7.5668284792083309</v>
      </c>
      <c r="H19" s="32">
        <v>2006</v>
      </c>
      <c r="I19" s="32">
        <v>0</v>
      </c>
      <c r="J19" s="32">
        <v>0</v>
      </c>
      <c r="K19" s="32">
        <v>1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53">
        <v>0</v>
      </c>
    </row>
    <row r="20" spans="4:19" x14ac:dyDescent="0.5">
      <c r="D20" s="52" t="s">
        <v>17</v>
      </c>
      <c r="E20" s="32">
        <v>3299</v>
      </c>
      <c r="F20" s="32">
        <v>16</v>
      </c>
      <c r="G20" s="32">
        <f t="shared" si="0"/>
        <v>8.1013746712285819</v>
      </c>
      <c r="H20" s="32">
        <v>2006</v>
      </c>
      <c r="I20" s="32">
        <v>0</v>
      </c>
      <c r="J20" s="32">
        <v>0</v>
      </c>
      <c r="K20" s="32">
        <v>0</v>
      </c>
      <c r="L20" s="32">
        <v>1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53">
        <v>0</v>
      </c>
    </row>
    <row r="21" spans="4:19" x14ac:dyDescent="0.5">
      <c r="D21" s="52" t="s">
        <v>18</v>
      </c>
      <c r="E21" s="32">
        <v>948</v>
      </c>
      <c r="F21" s="32">
        <v>17</v>
      </c>
      <c r="G21" s="32">
        <f t="shared" si="0"/>
        <v>6.8543545022550214</v>
      </c>
      <c r="H21" s="32">
        <v>2007</v>
      </c>
      <c r="I21" s="32">
        <v>0</v>
      </c>
      <c r="J21" s="32">
        <v>0</v>
      </c>
      <c r="K21" s="32">
        <v>0</v>
      </c>
      <c r="L21" s="32">
        <v>0</v>
      </c>
      <c r="M21" s="32">
        <v>1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53">
        <v>0</v>
      </c>
    </row>
    <row r="22" spans="4:19" x14ac:dyDescent="0.5">
      <c r="D22" s="52" t="s">
        <v>19</v>
      </c>
      <c r="E22" s="32">
        <v>974</v>
      </c>
      <c r="F22" s="32">
        <v>18</v>
      </c>
      <c r="G22" s="32">
        <f t="shared" si="0"/>
        <v>6.8814113036425351</v>
      </c>
      <c r="H22" s="32">
        <v>2007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1</v>
      </c>
      <c r="O22" s="32">
        <v>0</v>
      </c>
      <c r="P22" s="32">
        <v>0</v>
      </c>
      <c r="Q22" s="32">
        <v>0</v>
      </c>
      <c r="R22" s="32">
        <v>0</v>
      </c>
      <c r="S22" s="53">
        <v>0</v>
      </c>
    </row>
    <row r="23" spans="4:19" x14ac:dyDescent="0.5">
      <c r="D23" s="52" t="s">
        <v>20</v>
      </c>
      <c r="E23" s="32">
        <v>1188</v>
      </c>
      <c r="F23" s="32">
        <v>19</v>
      </c>
      <c r="G23" s="32">
        <f t="shared" si="0"/>
        <v>7.0800264999225906</v>
      </c>
      <c r="H23" s="32">
        <v>2007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1</v>
      </c>
      <c r="P23" s="32">
        <v>0</v>
      </c>
      <c r="Q23" s="32">
        <v>0</v>
      </c>
      <c r="R23" s="32">
        <v>0</v>
      </c>
      <c r="S23" s="53">
        <v>0</v>
      </c>
    </row>
    <row r="24" spans="4:19" x14ac:dyDescent="0.5">
      <c r="D24" s="52" t="s">
        <v>21</v>
      </c>
      <c r="E24" s="32">
        <v>1064</v>
      </c>
      <c r="F24" s="32">
        <v>20</v>
      </c>
      <c r="G24" s="32">
        <f t="shared" si="0"/>
        <v>6.9697906699015899</v>
      </c>
      <c r="H24" s="32">
        <v>2007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1</v>
      </c>
      <c r="Q24" s="32">
        <v>0</v>
      </c>
      <c r="R24" s="32">
        <v>0</v>
      </c>
      <c r="S24" s="53">
        <v>0</v>
      </c>
    </row>
    <row r="25" spans="4:19" x14ac:dyDescent="0.5">
      <c r="D25" s="52" t="s">
        <v>22</v>
      </c>
      <c r="E25" s="32">
        <v>1050</v>
      </c>
      <c r="F25" s="32">
        <v>21</v>
      </c>
      <c r="G25" s="32">
        <f t="shared" si="0"/>
        <v>6.956545443151569</v>
      </c>
      <c r="H25" s="32">
        <v>2007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1</v>
      </c>
      <c r="R25" s="32">
        <v>0</v>
      </c>
      <c r="S25" s="53">
        <v>0</v>
      </c>
    </row>
    <row r="26" spans="4:19" x14ac:dyDescent="0.5">
      <c r="D26" s="52" t="s">
        <v>23</v>
      </c>
      <c r="E26" s="32">
        <v>1096</v>
      </c>
      <c r="F26" s="32">
        <v>22</v>
      </c>
      <c r="G26" s="32">
        <f t="shared" si="0"/>
        <v>6.9994224675079613</v>
      </c>
      <c r="H26" s="32">
        <v>2007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1</v>
      </c>
      <c r="S26" s="53">
        <v>0</v>
      </c>
    </row>
    <row r="27" spans="4:19" x14ac:dyDescent="0.5">
      <c r="D27" s="52" t="s">
        <v>24</v>
      </c>
      <c r="E27" s="32">
        <v>1102</v>
      </c>
      <c r="F27" s="32">
        <v>23</v>
      </c>
      <c r="G27" s="32">
        <f t="shared" si="0"/>
        <v>7.0048819897128594</v>
      </c>
      <c r="H27" s="32">
        <v>2007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53">
        <v>1</v>
      </c>
    </row>
    <row r="28" spans="4:19" x14ac:dyDescent="0.5">
      <c r="D28" s="52" t="s">
        <v>25</v>
      </c>
      <c r="E28" s="32">
        <v>1084</v>
      </c>
      <c r="F28" s="32">
        <v>24</v>
      </c>
      <c r="G28" s="32">
        <f t="shared" si="0"/>
        <v>6.9884131819995918</v>
      </c>
      <c r="H28" s="32">
        <v>2007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53">
        <v>0</v>
      </c>
    </row>
    <row r="29" spans="4:19" x14ac:dyDescent="0.5">
      <c r="D29" s="52" t="s">
        <v>26</v>
      </c>
      <c r="E29" s="32">
        <v>1102</v>
      </c>
      <c r="F29" s="32">
        <v>25</v>
      </c>
      <c r="G29" s="32">
        <f t="shared" si="0"/>
        <v>7.0048819897128594</v>
      </c>
      <c r="H29" s="32">
        <v>2007</v>
      </c>
      <c r="I29" s="32">
        <v>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53">
        <v>0</v>
      </c>
    </row>
    <row r="30" spans="4:19" x14ac:dyDescent="0.5">
      <c r="D30" s="52" t="s">
        <v>27</v>
      </c>
      <c r="E30" s="32">
        <v>1275</v>
      </c>
      <c r="F30" s="32">
        <v>26</v>
      </c>
      <c r="G30" s="32">
        <f t="shared" si="0"/>
        <v>7.1507014575925263</v>
      </c>
      <c r="H30" s="32">
        <v>2007</v>
      </c>
      <c r="I30" s="32">
        <v>0</v>
      </c>
      <c r="J30" s="32">
        <v>1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53">
        <v>0</v>
      </c>
    </row>
    <row r="31" spans="4:19" x14ac:dyDescent="0.5">
      <c r="D31" s="52" t="s">
        <v>28</v>
      </c>
      <c r="E31" s="32">
        <v>2208</v>
      </c>
      <c r="F31" s="32">
        <v>27</v>
      </c>
      <c r="G31" s="32">
        <f t="shared" si="0"/>
        <v>7.6998424073969858</v>
      </c>
      <c r="H31" s="32">
        <v>2007</v>
      </c>
      <c r="I31" s="32">
        <v>0</v>
      </c>
      <c r="J31" s="32">
        <v>0</v>
      </c>
      <c r="K31" s="32">
        <v>1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53">
        <v>0</v>
      </c>
    </row>
    <row r="32" spans="4:19" x14ac:dyDescent="0.5">
      <c r="D32" s="52" t="s">
        <v>29</v>
      </c>
      <c r="E32" s="32">
        <v>3253</v>
      </c>
      <c r="F32" s="32">
        <v>28</v>
      </c>
      <c r="G32" s="32">
        <f t="shared" si="0"/>
        <v>8.0873329264733513</v>
      </c>
      <c r="H32" s="32">
        <v>2007</v>
      </c>
      <c r="I32" s="32">
        <v>0</v>
      </c>
      <c r="J32" s="32">
        <v>0</v>
      </c>
      <c r="K32" s="32">
        <v>0</v>
      </c>
      <c r="L32" s="32">
        <v>1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53">
        <v>0</v>
      </c>
    </row>
    <row r="33" spans="4:19" x14ac:dyDescent="0.5">
      <c r="D33" s="52" t="s">
        <v>30</v>
      </c>
      <c r="E33" s="32">
        <v>1045</v>
      </c>
      <c r="F33" s="32">
        <v>29</v>
      </c>
      <c r="G33" s="32">
        <f t="shared" si="0"/>
        <v>6.9517721643989114</v>
      </c>
      <c r="H33" s="32">
        <v>2008</v>
      </c>
      <c r="I33" s="32">
        <v>0</v>
      </c>
      <c r="J33" s="32">
        <v>0</v>
      </c>
      <c r="K33" s="32">
        <v>0</v>
      </c>
      <c r="L33" s="32">
        <v>0</v>
      </c>
      <c r="M33" s="32">
        <v>1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53">
        <v>0</v>
      </c>
    </row>
    <row r="34" spans="4:19" x14ac:dyDescent="0.5">
      <c r="D34" s="52" t="s">
        <v>31</v>
      </c>
      <c r="E34" s="32">
        <v>1078</v>
      </c>
      <c r="F34" s="32">
        <v>30</v>
      </c>
      <c r="G34" s="32">
        <f t="shared" si="0"/>
        <v>6.9828627514689421</v>
      </c>
      <c r="H34" s="32">
        <v>2008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1</v>
      </c>
      <c r="O34" s="32">
        <v>0</v>
      </c>
      <c r="P34" s="32">
        <v>0</v>
      </c>
      <c r="Q34" s="32">
        <v>0</v>
      </c>
      <c r="R34" s="32">
        <v>0</v>
      </c>
      <c r="S34" s="53">
        <v>0</v>
      </c>
    </row>
    <row r="35" spans="4:19" x14ac:dyDescent="0.5">
      <c r="D35" s="52" t="s">
        <v>32</v>
      </c>
      <c r="E35" s="32">
        <v>1185</v>
      </c>
      <c r="F35" s="32">
        <v>31</v>
      </c>
      <c r="G35" s="32">
        <f t="shared" si="0"/>
        <v>7.0774980535692311</v>
      </c>
      <c r="H35" s="32">
        <v>2008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1</v>
      </c>
      <c r="P35" s="32">
        <v>0</v>
      </c>
      <c r="Q35" s="32">
        <v>0</v>
      </c>
      <c r="R35" s="32">
        <v>0</v>
      </c>
      <c r="S35" s="53">
        <v>0</v>
      </c>
    </row>
    <row r="36" spans="4:19" x14ac:dyDescent="0.5">
      <c r="D36" s="52" t="s">
        <v>33</v>
      </c>
      <c r="E36" s="32">
        <v>1082</v>
      </c>
      <c r="F36" s="32">
        <v>32</v>
      </c>
      <c r="G36" s="32">
        <f t="shared" si="0"/>
        <v>6.9865664594064265</v>
      </c>
      <c r="H36" s="32">
        <v>2008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1</v>
      </c>
      <c r="Q36" s="32">
        <v>0</v>
      </c>
      <c r="R36" s="32">
        <v>0</v>
      </c>
      <c r="S36" s="53">
        <v>0</v>
      </c>
    </row>
    <row r="37" spans="4:19" x14ac:dyDescent="0.5">
      <c r="D37" s="52" t="s">
        <v>34</v>
      </c>
      <c r="E37" s="32">
        <v>1132</v>
      </c>
      <c r="F37" s="32">
        <v>33</v>
      </c>
      <c r="G37" s="32">
        <f t="shared" si="0"/>
        <v>7.0317412587631285</v>
      </c>
      <c r="H37" s="32">
        <v>2008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1</v>
      </c>
      <c r="R37" s="32">
        <v>0</v>
      </c>
      <c r="S37" s="53">
        <v>0</v>
      </c>
    </row>
    <row r="38" spans="4:19" x14ac:dyDescent="0.5">
      <c r="D38" s="52" t="s">
        <v>35</v>
      </c>
      <c r="E38" s="32">
        <v>1045</v>
      </c>
      <c r="F38" s="32">
        <v>34</v>
      </c>
      <c r="G38" s="32">
        <f t="shared" si="0"/>
        <v>6.9517721643989114</v>
      </c>
      <c r="H38" s="32">
        <v>2008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1</v>
      </c>
      <c r="S38" s="53">
        <v>0</v>
      </c>
    </row>
    <row r="39" spans="4:19" x14ac:dyDescent="0.5">
      <c r="D39" s="52" t="s">
        <v>36</v>
      </c>
      <c r="E39" s="32">
        <v>1100</v>
      </c>
      <c r="F39" s="32">
        <v>35</v>
      </c>
      <c r="G39" s="32">
        <f t="shared" si="0"/>
        <v>7.0030654587864616</v>
      </c>
      <c r="H39" s="32">
        <v>2008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53">
        <v>1</v>
      </c>
    </row>
    <row r="40" spans="4:19" x14ac:dyDescent="0.5">
      <c r="D40" s="52" t="s">
        <v>37</v>
      </c>
      <c r="E40" s="32">
        <v>1067</v>
      </c>
      <c r="F40" s="32">
        <v>36</v>
      </c>
      <c r="G40" s="32">
        <f t="shared" si="0"/>
        <v>6.9726062513017535</v>
      </c>
      <c r="H40" s="32">
        <v>2008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53">
        <v>0</v>
      </c>
    </row>
    <row r="41" spans="4:19" x14ac:dyDescent="0.5">
      <c r="D41" s="52" t="s">
        <v>38</v>
      </c>
      <c r="E41" s="32">
        <v>1063</v>
      </c>
      <c r="F41" s="32">
        <v>37</v>
      </c>
      <c r="G41" s="32">
        <f t="shared" si="0"/>
        <v>6.9688503783419478</v>
      </c>
      <c r="H41" s="32">
        <v>2008</v>
      </c>
      <c r="I41" s="32">
        <v>1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53">
        <v>0</v>
      </c>
    </row>
    <row r="42" spans="4:19" x14ac:dyDescent="0.5">
      <c r="D42" s="52" t="s">
        <v>39</v>
      </c>
      <c r="E42" s="32">
        <v>1221</v>
      </c>
      <c r="F42" s="32">
        <v>38</v>
      </c>
      <c r="G42" s="32">
        <f t="shared" si="0"/>
        <v>7.1074254741107046</v>
      </c>
      <c r="H42" s="32">
        <v>2008</v>
      </c>
      <c r="I42" s="32">
        <v>0</v>
      </c>
      <c r="J42" s="32">
        <v>1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53">
        <v>0</v>
      </c>
    </row>
    <row r="43" spans="4:19" x14ac:dyDescent="0.5">
      <c r="D43" s="52" t="s">
        <v>40</v>
      </c>
      <c r="E43" s="32">
        <v>1964</v>
      </c>
      <c r="F43" s="32">
        <v>39</v>
      </c>
      <c r="G43" s="32">
        <f t="shared" si="0"/>
        <v>7.5827384889144112</v>
      </c>
      <c r="H43" s="32">
        <v>2008</v>
      </c>
      <c r="I43" s="32">
        <v>0</v>
      </c>
      <c r="J43" s="32">
        <v>0</v>
      </c>
      <c r="K43" s="32">
        <v>1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53">
        <v>0</v>
      </c>
    </row>
    <row r="44" spans="4:19" x14ac:dyDescent="0.5">
      <c r="D44" s="52" t="s">
        <v>41</v>
      </c>
      <c r="E44" s="32">
        <v>3125</v>
      </c>
      <c r="F44" s="32">
        <v>40</v>
      </c>
      <c r="G44" s="32">
        <f t="shared" si="0"/>
        <v>8.0471895621705016</v>
      </c>
      <c r="H44" s="32">
        <v>2008</v>
      </c>
      <c r="I44" s="32">
        <v>0</v>
      </c>
      <c r="J44" s="32">
        <v>0</v>
      </c>
      <c r="K44" s="32">
        <v>0</v>
      </c>
      <c r="L44" s="32">
        <v>1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53">
        <v>0</v>
      </c>
    </row>
    <row r="45" spans="4:19" x14ac:dyDescent="0.5">
      <c r="D45" s="52" t="s">
        <v>42</v>
      </c>
      <c r="E45" s="32">
        <v>1034</v>
      </c>
      <c r="F45" s="32">
        <v>41</v>
      </c>
      <c r="G45" s="32">
        <f t="shared" si="0"/>
        <v>6.9411900550683745</v>
      </c>
      <c r="H45" s="32">
        <v>2009</v>
      </c>
      <c r="I45" s="32">
        <v>0</v>
      </c>
      <c r="J45" s="32">
        <v>0</v>
      </c>
      <c r="K45" s="32">
        <v>0</v>
      </c>
      <c r="L45" s="32">
        <v>0</v>
      </c>
      <c r="M45" s="32">
        <v>1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53">
        <v>0</v>
      </c>
    </row>
    <row r="46" spans="4:19" x14ac:dyDescent="0.5">
      <c r="D46" s="52" t="s">
        <v>43</v>
      </c>
      <c r="E46" s="32">
        <v>1012</v>
      </c>
      <c r="F46" s="32">
        <v>42</v>
      </c>
      <c r="G46" s="32">
        <f t="shared" si="0"/>
        <v>6.9196838498474111</v>
      </c>
      <c r="H46" s="32">
        <v>2009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1</v>
      </c>
      <c r="O46" s="32">
        <v>0</v>
      </c>
      <c r="P46" s="32">
        <v>0</v>
      </c>
      <c r="Q46" s="32">
        <v>0</v>
      </c>
      <c r="R46" s="32">
        <v>0</v>
      </c>
      <c r="S46" s="53">
        <v>0</v>
      </c>
    </row>
    <row r="47" spans="4:19" x14ac:dyDescent="0.5">
      <c r="D47" s="52" t="s">
        <v>44</v>
      </c>
      <c r="E47" s="32">
        <v>1099</v>
      </c>
      <c r="F47" s="32">
        <v>43</v>
      </c>
      <c r="G47" s="32">
        <f t="shared" si="0"/>
        <v>7.0021559544036212</v>
      </c>
      <c r="H47" s="32">
        <v>2009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1</v>
      </c>
      <c r="P47" s="32">
        <v>0</v>
      </c>
      <c r="Q47" s="32">
        <v>0</v>
      </c>
      <c r="R47" s="32">
        <v>0</v>
      </c>
      <c r="S47" s="53">
        <v>0</v>
      </c>
    </row>
    <row r="48" spans="4:19" x14ac:dyDescent="0.5">
      <c r="D48" s="52" t="s">
        <v>45</v>
      </c>
      <c r="E48" s="32">
        <v>1089</v>
      </c>
      <c r="F48" s="32">
        <v>44</v>
      </c>
      <c r="G48" s="32">
        <f t="shared" si="0"/>
        <v>6.9930151229329605</v>
      </c>
      <c r="H48" s="32">
        <v>2009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1</v>
      </c>
      <c r="Q48" s="32">
        <v>0</v>
      </c>
      <c r="R48" s="32">
        <v>0</v>
      </c>
      <c r="S48" s="53">
        <v>0</v>
      </c>
    </row>
    <row r="49" spans="4:19" x14ac:dyDescent="0.5">
      <c r="D49" s="52" t="s">
        <v>46</v>
      </c>
      <c r="E49" s="32">
        <v>1068</v>
      </c>
      <c r="F49" s="32">
        <v>45</v>
      </c>
      <c r="G49" s="32">
        <f t="shared" si="0"/>
        <v>6.9735430195201404</v>
      </c>
      <c r="H49" s="32">
        <v>2009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1</v>
      </c>
      <c r="R49" s="32">
        <v>0</v>
      </c>
      <c r="S49" s="53">
        <v>0</v>
      </c>
    </row>
    <row r="50" spans="4:19" x14ac:dyDescent="0.5">
      <c r="D50" s="52" t="s">
        <v>47</v>
      </c>
      <c r="E50" s="32">
        <v>1025</v>
      </c>
      <c r="F50" s="32">
        <v>46</v>
      </c>
      <c r="G50" s="32">
        <f t="shared" si="0"/>
        <v>6.932447891572509</v>
      </c>
      <c r="H50" s="32">
        <v>2009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1</v>
      </c>
      <c r="S50" s="53">
        <v>0</v>
      </c>
    </row>
    <row r="51" spans="4:19" x14ac:dyDescent="0.5">
      <c r="D51" s="52" t="s">
        <v>48</v>
      </c>
      <c r="E51" s="32">
        <v>1062</v>
      </c>
      <c r="F51" s="32">
        <v>47</v>
      </c>
      <c r="G51" s="32">
        <f t="shared" si="0"/>
        <v>6.9679092018018842</v>
      </c>
      <c r="H51" s="32">
        <v>2009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53">
        <v>1</v>
      </c>
    </row>
    <row r="52" spans="4:19" x14ac:dyDescent="0.5">
      <c r="D52" s="52" t="s">
        <v>49</v>
      </c>
      <c r="E52" s="32">
        <v>1011</v>
      </c>
      <c r="F52" s="32">
        <v>48</v>
      </c>
      <c r="G52" s="32">
        <f t="shared" si="0"/>
        <v>6.9186952190204716</v>
      </c>
      <c r="H52" s="32">
        <v>2009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53">
        <v>0</v>
      </c>
    </row>
    <row r="53" spans="4:19" x14ac:dyDescent="0.5">
      <c r="D53" s="52" t="s">
        <v>50</v>
      </c>
      <c r="E53" s="32">
        <v>1067</v>
      </c>
      <c r="F53" s="32">
        <v>49</v>
      </c>
      <c r="G53" s="32">
        <f t="shared" si="0"/>
        <v>6.9726062513017535</v>
      </c>
      <c r="H53" s="32">
        <v>2009</v>
      </c>
      <c r="I53" s="32">
        <v>1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53">
        <v>0</v>
      </c>
    </row>
    <row r="54" spans="4:19" x14ac:dyDescent="0.5">
      <c r="D54" s="52" t="s">
        <v>51</v>
      </c>
      <c r="E54" s="32">
        <v>1200</v>
      </c>
      <c r="F54" s="32">
        <v>50</v>
      </c>
      <c r="G54" s="32">
        <f t="shared" si="0"/>
        <v>7.0900768357760917</v>
      </c>
      <c r="H54" s="32">
        <v>2009</v>
      </c>
      <c r="I54" s="32">
        <v>0</v>
      </c>
      <c r="J54" s="32">
        <v>1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53">
        <v>0</v>
      </c>
    </row>
    <row r="55" spans="4:19" x14ac:dyDescent="0.5">
      <c r="D55" s="52" t="s">
        <v>52</v>
      </c>
      <c r="E55" s="32">
        <v>1850</v>
      </c>
      <c r="F55" s="32">
        <v>51</v>
      </c>
      <c r="G55" s="32">
        <f t="shared" si="0"/>
        <v>7.5229409180723703</v>
      </c>
      <c r="H55" s="32">
        <v>2009</v>
      </c>
      <c r="I55" s="32">
        <v>0</v>
      </c>
      <c r="J55" s="32">
        <v>0</v>
      </c>
      <c r="K55" s="32">
        <v>1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53">
        <v>0</v>
      </c>
    </row>
    <row r="56" spans="4:19" x14ac:dyDescent="0.5">
      <c r="D56" s="52" t="s">
        <v>53</v>
      </c>
      <c r="E56" s="32">
        <v>3013</v>
      </c>
      <c r="F56" s="32">
        <v>52</v>
      </c>
      <c r="G56" s="32">
        <f t="shared" si="0"/>
        <v>8.0106915391303009</v>
      </c>
      <c r="H56" s="32">
        <v>2009</v>
      </c>
      <c r="I56" s="32">
        <v>0</v>
      </c>
      <c r="J56" s="32">
        <v>0</v>
      </c>
      <c r="K56" s="32">
        <v>0</v>
      </c>
      <c r="L56" s="32">
        <v>1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53">
        <v>0</v>
      </c>
    </row>
    <row r="57" spans="4:19" x14ac:dyDescent="0.5">
      <c r="D57" s="52" t="s">
        <v>54</v>
      </c>
      <c r="E57" s="32">
        <v>958</v>
      </c>
      <c r="F57" s="32">
        <v>53</v>
      </c>
      <c r="G57" s="32">
        <f t="shared" si="0"/>
        <v>6.8648477779708603</v>
      </c>
      <c r="H57" s="32">
        <v>2010</v>
      </c>
      <c r="I57" s="32">
        <v>0</v>
      </c>
      <c r="J57" s="32">
        <v>0</v>
      </c>
      <c r="K57" s="32">
        <v>0</v>
      </c>
      <c r="L57" s="32">
        <v>0</v>
      </c>
      <c r="M57" s="32">
        <v>1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53">
        <v>0</v>
      </c>
    </row>
    <row r="58" spans="4:19" x14ac:dyDescent="0.5">
      <c r="D58" s="52" t="s">
        <v>55</v>
      </c>
      <c r="E58" s="32">
        <v>1005</v>
      </c>
      <c r="F58" s="32">
        <v>54</v>
      </c>
      <c r="G58" s="32">
        <f t="shared" si="0"/>
        <v>6.9127428204931762</v>
      </c>
      <c r="H58" s="32">
        <v>2010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1</v>
      </c>
      <c r="O58" s="32">
        <v>0</v>
      </c>
      <c r="P58" s="32">
        <v>0</v>
      </c>
      <c r="Q58" s="32">
        <v>0</v>
      </c>
      <c r="R58" s="32">
        <v>0</v>
      </c>
      <c r="S58" s="53">
        <v>0</v>
      </c>
    </row>
    <row r="59" spans="4:19" x14ac:dyDescent="0.5">
      <c r="D59" s="52" t="s">
        <v>56</v>
      </c>
      <c r="E59" s="32">
        <v>1161</v>
      </c>
      <c r="F59" s="32">
        <v>55</v>
      </c>
      <c r="G59" s="32">
        <f t="shared" si="0"/>
        <v>7.0570369816978911</v>
      </c>
      <c r="H59" s="32">
        <v>2010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1</v>
      </c>
      <c r="P59" s="32">
        <v>0</v>
      </c>
      <c r="Q59" s="32">
        <v>0</v>
      </c>
      <c r="R59" s="32">
        <v>0</v>
      </c>
      <c r="S59" s="53">
        <v>0</v>
      </c>
    </row>
    <row r="60" spans="4:19" x14ac:dyDescent="0.5">
      <c r="D60" s="52" t="s">
        <v>57</v>
      </c>
      <c r="E60" s="32">
        <v>1065</v>
      </c>
      <c r="F60" s="32">
        <v>56</v>
      </c>
      <c r="G60" s="32">
        <f t="shared" si="0"/>
        <v>6.9707300781435251</v>
      </c>
      <c r="H60" s="32">
        <v>2010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1</v>
      </c>
      <c r="Q60" s="32">
        <v>0</v>
      </c>
      <c r="R60" s="32">
        <v>0</v>
      </c>
      <c r="S60" s="53">
        <v>0</v>
      </c>
    </row>
    <row r="61" spans="4:19" x14ac:dyDescent="0.5">
      <c r="D61" s="52" t="s">
        <v>58</v>
      </c>
      <c r="E61" s="32">
        <v>1036</v>
      </c>
      <c r="F61" s="32">
        <v>57</v>
      </c>
      <c r="G61" s="32">
        <f t="shared" si="0"/>
        <v>6.9431224228194282</v>
      </c>
      <c r="H61" s="32">
        <v>2010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1</v>
      </c>
      <c r="R61" s="32">
        <v>0</v>
      </c>
      <c r="S61" s="53">
        <v>0</v>
      </c>
    </row>
    <row r="62" spans="4:19" x14ac:dyDescent="0.5">
      <c r="D62" s="52" t="s">
        <v>59</v>
      </c>
      <c r="E62" s="32">
        <v>1030</v>
      </c>
      <c r="F62" s="32">
        <v>58</v>
      </c>
      <c r="G62" s="32">
        <f t="shared" si="0"/>
        <v>6.9373140812236818</v>
      </c>
      <c r="H62" s="32">
        <v>2010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1</v>
      </c>
      <c r="S62" s="53">
        <v>0</v>
      </c>
    </row>
    <row r="63" spans="4:19" x14ac:dyDescent="0.5">
      <c r="D63" s="52" t="s">
        <v>60</v>
      </c>
      <c r="E63" s="32">
        <v>1077</v>
      </c>
      <c r="F63" s="32">
        <v>59</v>
      </c>
      <c r="G63" s="32">
        <f t="shared" si="0"/>
        <v>6.9819346771563886</v>
      </c>
      <c r="H63" s="32">
        <v>2010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53">
        <v>1</v>
      </c>
    </row>
    <row r="64" spans="4:19" x14ac:dyDescent="0.5">
      <c r="D64" s="52" t="s">
        <v>61</v>
      </c>
      <c r="E64" s="32">
        <v>1046</v>
      </c>
      <c r="F64" s="32">
        <v>60</v>
      </c>
      <c r="G64" s="32">
        <f t="shared" si="0"/>
        <v>6.9527286446248686</v>
      </c>
      <c r="H64" s="32">
        <v>2010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53">
        <v>0</v>
      </c>
    </row>
    <row r="65" spans="4:19" x14ac:dyDescent="0.5">
      <c r="D65" s="52" t="s">
        <v>62</v>
      </c>
      <c r="E65" s="32">
        <v>1080</v>
      </c>
      <c r="F65" s="32">
        <v>61</v>
      </c>
      <c r="G65" s="32">
        <f t="shared" si="0"/>
        <v>6.9847163201182658</v>
      </c>
      <c r="H65" s="32">
        <v>2010</v>
      </c>
      <c r="I65" s="32">
        <v>1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53">
        <v>0</v>
      </c>
    </row>
    <row r="66" spans="4:19" x14ac:dyDescent="0.5">
      <c r="D66" s="52" t="s">
        <v>63</v>
      </c>
      <c r="E66" s="32">
        <v>1262</v>
      </c>
      <c r="F66" s="32">
        <v>62</v>
      </c>
      <c r="G66" s="32">
        <f t="shared" si="0"/>
        <v>7.1404530431011581</v>
      </c>
      <c r="H66" s="32">
        <v>2010</v>
      </c>
      <c r="I66" s="32">
        <v>0</v>
      </c>
      <c r="J66" s="32">
        <v>1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53">
        <v>0</v>
      </c>
    </row>
    <row r="67" spans="4:19" x14ac:dyDescent="0.5">
      <c r="D67" s="52" t="s">
        <v>64</v>
      </c>
      <c r="E67" s="32">
        <v>2003</v>
      </c>
      <c r="F67" s="32">
        <v>63</v>
      </c>
      <c r="G67" s="32">
        <f t="shared" si="0"/>
        <v>7.6024013356658182</v>
      </c>
      <c r="H67" s="32">
        <v>2010</v>
      </c>
      <c r="I67" s="32">
        <v>0</v>
      </c>
      <c r="J67" s="32">
        <v>0</v>
      </c>
      <c r="K67" s="32">
        <v>1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53">
        <v>0</v>
      </c>
    </row>
    <row r="68" spans="4:19" x14ac:dyDescent="0.5">
      <c r="D68" s="52" t="s">
        <v>65</v>
      </c>
      <c r="E68" s="32">
        <v>3082</v>
      </c>
      <c r="F68" s="32">
        <v>64</v>
      </c>
      <c r="G68" s="32">
        <f t="shared" si="0"/>
        <v>8.0333340158800617</v>
      </c>
      <c r="H68" s="32">
        <v>2010</v>
      </c>
      <c r="I68" s="32">
        <v>0</v>
      </c>
      <c r="J68" s="32">
        <v>0</v>
      </c>
      <c r="K68" s="32">
        <v>0</v>
      </c>
      <c r="L68" s="32">
        <v>1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53">
        <v>0</v>
      </c>
    </row>
    <row r="69" spans="4:19" x14ac:dyDescent="0.5">
      <c r="D69" s="52" t="s">
        <v>66</v>
      </c>
      <c r="E69" s="32">
        <v>972</v>
      </c>
      <c r="F69" s="32">
        <v>65</v>
      </c>
      <c r="G69" s="32">
        <f t="shared" si="0"/>
        <v>6.879355804460439</v>
      </c>
      <c r="H69" s="32">
        <v>2011</v>
      </c>
      <c r="I69" s="32">
        <v>0</v>
      </c>
      <c r="J69" s="32">
        <v>0</v>
      </c>
      <c r="K69" s="32">
        <v>0</v>
      </c>
      <c r="L69" s="32">
        <v>0</v>
      </c>
      <c r="M69" s="32">
        <v>1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53">
        <v>0</v>
      </c>
    </row>
    <row r="70" spans="4:19" x14ac:dyDescent="0.5">
      <c r="D70" s="52" t="s">
        <v>67</v>
      </c>
      <c r="E70" s="32">
        <v>1030</v>
      </c>
      <c r="F70" s="32">
        <v>66</v>
      </c>
      <c r="G70" s="32">
        <f t="shared" ref="G70:G133" si="1">LN(E70)</f>
        <v>6.9373140812236818</v>
      </c>
      <c r="H70" s="32">
        <v>2011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1</v>
      </c>
      <c r="O70" s="32">
        <v>0</v>
      </c>
      <c r="P70" s="32">
        <v>0</v>
      </c>
      <c r="Q70" s="32">
        <v>0</v>
      </c>
      <c r="R70" s="32">
        <v>0</v>
      </c>
      <c r="S70" s="53">
        <v>0</v>
      </c>
    </row>
    <row r="71" spans="4:19" x14ac:dyDescent="0.5">
      <c r="D71" s="52" t="s">
        <v>68</v>
      </c>
      <c r="E71" s="32">
        <v>1201</v>
      </c>
      <c r="F71" s="32">
        <v>67</v>
      </c>
      <c r="G71" s="32">
        <f t="shared" si="1"/>
        <v>7.0909098220799835</v>
      </c>
      <c r="H71" s="32">
        <v>2011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1</v>
      </c>
      <c r="P71" s="32">
        <v>0</v>
      </c>
      <c r="Q71" s="32">
        <v>0</v>
      </c>
      <c r="R71" s="32">
        <v>0</v>
      </c>
      <c r="S71" s="53">
        <v>0</v>
      </c>
    </row>
    <row r="72" spans="4:19" x14ac:dyDescent="0.5">
      <c r="D72" s="52" t="s">
        <v>69</v>
      </c>
      <c r="E72" s="32">
        <v>1192</v>
      </c>
      <c r="F72" s="32">
        <v>68</v>
      </c>
      <c r="G72" s="32">
        <f t="shared" si="1"/>
        <v>7.0833878476252954</v>
      </c>
      <c r="H72" s="32">
        <v>2011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1</v>
      </c>
      <c r="Q72" s="32">
        <v>0</v>
      </c>
      <c r="R72" s="32">
        <v>0</v>
      </c>
      <c r="S72" s="53">
        <v>0</v>
      </c>
    </row>
    <row r="73" spans="4:19" x14ac:dyDescent="0.5">
      <c r="D73" s="52" t="s">
        <v>70</v>
      </c>
      <c r="E73" s="32">
        <v>1073</v>
      </c>
      <c r="F73" s="32">
        <v>69</v>
      </c>
      <c r="G73" s="32">
        <f t="shared" si="1"/>
        <v>6.9782137426306985</v>
      </c>
      <c r="H73" s="32">
        <v>2011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1</v>
      </c>
      <c r="R73" s="32">
        <v>0</v>
      </c>
      <c r="S73" s="53">
        <v>0</v>
      </c>
    </row>
    <row r="74" spans="4:19" x14ac:dyDescent="0.5">
      <c r="D74" s="52" t="s">
        <v>71</v>
      </c>
      <c r="E74" s="32">
        <v>1069</v>
      </c>
      <c r="F74" s="32">
        <v>70</v>
      </c>
      <c r="G74" s="32">
        <f t="shared" si="1"/>
        <v>6.9744789110250451</v>
      </c>
      <c r="H74" s="32">
        <v>2011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</v>
      </c>
      <c r="S74" s="53">
        <v>0</v>
      </c>
    </row>
    <row r="75" spans="4:19" x14ac:dyDescent="0.5">
      <c r="D75" s="52" t="s">
        <v>72</v>
      </c>
      <c r="E75" s="32">
        <v>1089</v>
      </c>
      <c r="F75" s="32">
        <v>71</v>
      </c>
      <c r="G75" s="32">
        <f t="shared" si="1"/>
        <v>6.9930151229329605</v>
      </c>
      <c r="H75" s="32">
        <v>2011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53">
        <v>1</v>
      </c>
    </row>
    <row r="76" spans="4:19" x14ac:dyDescent="0.5">
      <c r="D76" s="52" t="s">
        <v>73</v>
      </c>
      <c r="E76" s="32">
        <v>1074</v>
      </c>
      <c r="F76" s="32">
        <v>72</v>
      </c>
      <c r="G76" s="32">
        <f t="shared" si="1"/>
        <v>6.9791452750688103</v>
      </c>
      <c r="H76" s="32">
        <v>2011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53">
        <v>0</v>
      </c>
    </row>
    <row r="77" spans="4:19" x14ac:dyDescent="0.5">
      <c r="D77" s="52" t="s">
        <v>74</v>
      </c>
      <c r="E77" s="32">
        <v>1151</v>
      </c>
      <c r="F77" s="32">
        <v>73</v>
      </c>
      <c r="G77" s="32">
        <f t="shared" si="1"/>
        <v>7.0483864087218828</v>
      </c>
      <c r="H77" s="32">
        <v>2011</v>
      </c>
      <c r="I77" s="32">
        <v>1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53">
        <v>0</v>
      </c>
    </row>
    <row r="78" spans="4:19" x14ac:dyDescent="0.5">
      <c r="D78" s="52" t="s">
        <v>75</v>
      </c>
      <c r="E78" s="32">
        <v>1252</v>
      </c>
      <c r="F78" s="32">
        <v>74</v>
      </c>
      <c r="G78" s="32">
        <f t="shared" si="1"/>
        <v>7.1324975516600437</v>
      </c>
      <c r="H78" s="32">
        <v>2011</v>
      </c>
      <c r="I78" s="32">
        <v>0</v>
      </c>
      <c r="J78" s="32">
        <v>1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53">
        <v>0</v>
      </c>
    </row>
    <row r="79" spans="4:19" x14ac:dyDescent="0.5">
      <c r="D79" s="52" t="s">
        <v>76</v>
      </c>
      <c r="E79" s="32">
        <v>1964</v>
      </c>
      <c r="F79" s="32">
        <v>75</v>
      </c>
      <c r="G79" s="32">
        <f t="shared" si="1"/>
        <v>7.5827384889144112</v>
      </c>
      <c r="H79" s="32">
        <v>2011</v>
      </c>
      <c r="I79" s="32">
        <v>0</v>
      </c>
      <c r="J79" s="32">
        <v>0</v>
      </c>
      <c r="K79" s="32">
        <v>1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53">
        <v>0</v>
      </c>
    </row>
    <row r="80" spans="4:19" x14ac:dyDescent="0.5">
      <c r="D80" s="52" t="s">
        <v>77</v>
      </c>
      <c r="E80" s="32">
        <v>3052</v>
      </c>
      <c r="F80" s="32">
        <v>76</v>
      </c>
      <c r="G80" s="32">
        <f t="shared" si="1"/>
        <v>8.0235523924043477</v>
      </c>
      <c r="H80" s="32">
        <v>2011</v>
      </c>
      <c r="I80" s="32">
        <v>0</v>
      </c>
      <c r="J80" s="32">
        <v>0</v>
      </c>
      <c r="K80" s="32">
        <v>0</v>
      </c>
      <c r="L80" s="32">
        <v>1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53">
        <v>0</v>
      </c>
    </row>
    <row r="81" spans="4:19" x14ac:dyDescent="0.5">
      <c r="D81" s="52" t="s">
        <v>78</v>
      </c>
      <c r="E81" s="32">
        <v>1072</v>
      </c>
      <c r="F81" s="32">
        <v>77</v>
      </c>
      <c r="G81" s="32">
        <f t="shared" si="1"/>
        <v>6.9772813416307473</v>
      </c>
      <c r="H81" s="32">
        <v>2012</v>
      </c>
      <c r="I81" s="32">
        <v>0</v>
      </c>
      <c r="J81" s="32">
        <v>0</v>
      </c>
      <c r="K81" s="32">
        <v>0</v>
      </c>
      <c r="L81" s="32">
        <v>0</v>
      </c>
      <c r="M81" s="32">
        <v>1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53">
        <v>0</v>
      </c>
    </row>
    <row r="82" spans="4:19" x14ac:dyDescent="0.5">
      <c r="D82" s="52" t="s">
        <v>79</v>
      </c>
      <c r="E82" s="32">
        <v>1192</v>
      </c>
      <c r="F82" s="32">
        <v>78</v>
      </c>
      <c r="G82" s="32">
        <f t="shared" si="1"/>
        <v>7.0833878476252954</v>
      </c>
      <c r="H82" s="32">
        <v>2012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1</v>
      </c>
      <c r="O82" s="32">
        <v>0</v>
      </c>
      <c r="P82" s="32">
        <v>0</v>
      </c>
      <c r="Q82" s="32">
        <v>0</v>
      </c>
      <c r="R82" s="32">
        <v>0</v>
      </c>
      <c r="S82" s="53">
        <v>0</v>
      </c>
    </row>
    <row r="83" spans="4:19" x14ac:dyDescent="0.5">
      <c r="D83" s="52" t="s">
        <v>80</v>
      </c>
      <c r="E83" s="32">
        <v>1270</v>
      </c>
      <c r="F83" s="32">
        <v>79</v>
      </c>
      <c r="G83" s="32">
        <f t="shared" si="1"/>
        <v>7.1467721794526371</v>
      </c>
      <c r="H83" s="32">
        <v>2012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1</v>
      </c>
      <c r="P83" s="32">
        <v>0</v>
      </c>
      <c r="Q83" s="32">
        <v>0</v>
      </c>
      <c r="R83" s="32">
        <v>0</v>
      </c>
      <c r="S83" s="53">
        <v>0</v>
      </c>
    </row>
    <row r="84" spans="4:19" x14ac:dyDescent="0.5">
      <c r="D84" s="52" t="s">
        <v>81</v>
      </c>
      <c r="E84" s="32">
        <v>1156</v>
      </c>
      <c r="F84" s="32">
        <v>80</v>
      </c>
      <c r="G84" s="32">
        <f t="shared" si="1"/>
        <v>7.0527210492323231</v>
      </c>
      <c r="H84" s="32">
        <v>2012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1</v>
      </c>
      <c r="Q84" s="32">
        <v>0</v>
      </c>
      <c r="R84" s="32">
        <v>0</v>
      </c>
      <c r="S84" s="53">
        <v>0</v>
      </c>
    </row>
    <row r="85" spans="4:19" x14ac:dyDescent="0.5">
      <c r="D85" s="52" t="s">
        <v>82</v>
      </c>
      <c r="E85" s="32">
        <v>1186</v>
      </c>
      <c r="F85" s="32">
        <v>81</v>
      </c>
      <c r="G85" s="32">
        <f t="shared" si="1"/>
        <v>7.0783415795576712</v>
      </c>
      <c r="H85" s="32">
        <v>2012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1</v>
      </c>
      <c r="R85" s="32">
        <v>0</v>
      </c>
      <c r="S85" s="53">
        <v>0</v>
      </c>
    </row>
    <row r="86" spans="4:19" x14ac:dyDescent="0.5">
      <c r="D86" s="52" t="s">
        <v>83</v>
      </c>
      <c r="E86" s="32">
        <v>1130</v>
      </c>
      <c r="F86" s="32">
        <v>82</v>
      </c>
      <c r="G86" s="32">
        <f t="shared" si="1"/>
        <v>7.0299729117063858</v>
      </c>
      <c r="H86" s="32">
        <v>2012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1</v>
      </c>
      <c r="S86" s="53">
        <v>0</v>
      </c>
    </row>
    <row r="87" spans="4:19" x14ac:dyDescent="0.5">
      <c r="D87" s="52" t="s">
        <v>84</v>
      </c>
      <c r="E87" s="32">
        <v>1123</v>
      </c>
      <c r="F87" s="32">
        <v>83</v>
      </c>
      <c r="G87" s="32">
        <f t="shared" si="1"/>
        <v>7.0237589547384429</v>
      </c>
      <c r="H87" s="32">
        <v>2012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53">
        <v>1</v>
      </c>
    </row>
    <row r="88" spans="4:19" x14ac:dyDescent="0.5">
      <c r="D88" s="52" t="s">
        <v>85</v>
      </c>
      <c r="E88" s="32">
        <v>1126</v>
      </c>
      <c r="F88" s="32">
        <v>84</v>
      </c>
      <c r="G88" s="32">
        <f t="shared" si="1"/>
        <v>7.026426808699636</v>
      </c>
      <c r="H88" s="32">
        <v>2012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53">
        <v>0</v>
      </c>
    </row>
    <row r="89" spans="4:19" x14ac:dyDescent="0.5">
      <c r="D89" s="52" t="s">
        <v>86</v>
      </c>
      <c r="E89" s="32">
        <v>1158</v>
      </c>
      <c r="F89" s="32">
        <v>85</v>
      </c>
      <c r="G89" s="32">
        <f t="shared" si="1"/>
        <v>7.0544496581329401</v>
      </c>
      <c r="H89" s="32">
        <v>2012</v>
      </c>
      <c r="I89" s="32">
        <v>1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53">
        <v>0</v>
      </c>
    </row>
    <row r="90" spans="4:19" x14ac:dyDescent="0.5">
      <c r="D90" s="52" t="s">
        <v>87</v>
      </c>
      <c r="E90" s="32">
        <v>1275</v>
      </c>
      <c r="F90" s="32">
        <v>86</v>
      </c>
      <c r="G90" s="32">
        <f t="shared" si="1"/>
        <v>7.1507014575925263</v>
      </c>
      <c r="H90" s="32">
        <v>2012</v>
      </c>
      <c r="I90" s="32">
        <v>0</v>
      </c>
      <c r="J90" s="32">
        <v>1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53">
        <v>0</v>
      </c>
    </row>
    <row r="91" spans="4:19" x14ac:dyDescent="0.5">
      <c r="D91" s="52" t="s">
        <v>88</v>
      </c>
      <c r="E91" s="32">
        <v>1945</v>
      </c>
      <c r="F91" s="32">
        <v>87</v>
      </c>
      <c r="G91" s="32">
        <f t="shared" si="1"/>
        <v>7.5730172560525464</v>
      </c>
      <c r="H91" s="32">
        <v>2012</v>
      </c>
      <c r="I91" s="32">
        <v>0</v>
      </c>
      <c r="J91" s="32">
        <v>0</v>
      </c>
      <c r="K91" s="32">
        <v>1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53">
        <v>0</v>
      </c>
    </row>
    <row r="92" spans="4:19" x14ac:dyDescent="0.5">
      <c r="D92" s="52" t="s">
        <v>89</v>
      </c>
      <c r="E92" s="32">
        <v>2987</v>
      </c>
      <c r="F92" s="32">
        <v>88</v>
      </c>
      <c r="G92" s="32">
        <f t="shared" si="1"/>
        <v>8.0020248182161104</v>
      </c>
      <c r="H92" s="32">
        <v>2012</v>
      </c>
      <c r="I92" s="32">
        <v>0</v>
      </c>
      <c r="J92" s="32">
        <v>0</v>
      </c>
      <c r="K92" s="32">
        <v>0</v>
      </c>
      <c r="L92" s="32">
        <v>1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53">
        <v>0</v>
      </c>
    </row>
    <row r="93" spans="4:19" x14ac:dyDescent="0.5">
      <c r="D93" s="52" t="s">
        <v>90</v>
      </c>
      <c r="E93" s="32">
        <v>1028</v>
      </c>
      <c r="F93" s="32">
        <v>89</v>
      </c>
      <c r="G93" s="32">
        <f t="shared" si="1"/>
        <v>6.93537044601511</v>
      </c>
      <c r="H93" s="32">
        <v>2013</v>
      </c>
      <c r="I93" s="32">
        <v>0</v>
      </c>
      <c r="J93" s="32">
        <v>0</v>
      </c>
      <c r="K93" s="32">
        <v>0</v>
      </c>
      <c r="L93" s="32">
        <v>0</v>
      </c>
      <c r="M93" s="32">
        <v>1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53">
        <v>0</v>
      </c>
    </row>
    <row r="94" spans="4:19" x14ac:dyDescent="0.5">
      <c r="D94" s="52" t="s">
        <v>91</v>
      </c>
      <c r="E94" s="32">
        <v>1078</v>
      </c>
      <c r="F94" s="32">
        <v>90</v>
      </c>
      <c r="G94" s="32">
        <f t="shared" si="1"/>
        <v>6.9828627514689421</v>
      </c>
      <c r="H94" s="32">
        <v>2013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1</v>
      </c>
      <c r="O94" s="32">
        <v>0</v>
      </c>
      <c r="P94" s="32">
        <v>0</v>
      </c>
      <c r="Q94" s="32">
        <v>0</v>
      </c>
      <c r="R94" s="32">
        <v>0</v>
      </c>
      <c r="S94" s="53">
        <v>0</v>
      </c>
    </row>
    <row r="95" spans="4:19" x14ac:dyDescent="0.5">
      <c r="D95" s="52" t="s">
        <v>92</v>
      </c>
      <c r="E95" s="32">
        <v>1250</v>
      </c>
      <c r="F95" s="32">
        <v>91</v>
      </c>
      <c r="G95" s="32">
        <f t="shared" si="1"/>
        <v>7.1308988302963465</v>
      </c>
      <c r="H95" s="32">
        <v>2013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1</v>
      </c>
      <c r="P95" s="32">
        <v>0</v>
      </c>
      <c r="Q95" s="32">
        <v>0</v>
      </c>
      <c r="R95" s="32">
        <v>0</v>
      </c>
      <c r="S95" s="53">
        <v>0</v>
      </c>
    </row>
    <row r="96" spans="4:19" x14ac:dyDescent="0.5">
      <c r="D96" s="52" t="s">
        <v>93</v>
      </c>
      <c r="E96" s="32">
        <v>1117</v>
      </c>
      <c r="F96" s="32">
        <v>92</v>
      </c>
      <c r="G96" s="32">
        <f t="shared" si="1"/>
        <v>7.0184017990692009</v>
      </c>
      <c r="H96" s="32">
        <v>2013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1</v>
      </c>
      <c r="Q96" s="32">
        <v>0</v>
      </c>
      <c r="R96" s="32">
        <v>0</v>
      </c>
      <c r="S96" s="53">
        <v>0</v>
      </c>
    </row>
    <row r="97" spans="4:19" x14ac:dyDescent="0.5">
      <c r="D97" s="52" t="s">
        <v>94</v>
      </c>
      <c r="E97" s="32">
        <v>1126</v>
      </c>
      <c r="F97" s="32">
        <v>93</v>
      </c>
      <c r="G97" s="32">
        <f t="shared" si="1"/>
        <v>7.026426808699636</v>
      </c>
      <c r="H97" s="32">
        <v>2013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1</v>
      </c>
      <c r="R97" s="32">
        <v>0</v>
      </c>
      <c r="S97" s="53">
        <v>0</v>
      </c>
    </row>
    <row r="98" spans="4:19" x14ac:dyDescent="0.5">
      <c r="D98" s="52" t="s">
        <v>95</v>
      </c>
      <c r="E98" s="32">
        <v>1066</v>
      </c>
      <c r="F98" s="32">
        <v>94</v>
      </c>
      <c r="G98" s="32">
        <f t="shared" si="1"/>
        <v>6.9716686047257896</v>
      </c>
      <c r="H98" s="32">
        <v>2013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1</v>
      </c>
      <c r="S98" s="53">
        <v>0</v>
      </c>
    </row>
    <row r="99" spans="4:19" x14ac:dyDescent="0.5">
      <c r="D99" s="52" t="s">
        <v>96</v>
      </c>
      <c r="E99" s="32">
        <v>1116</v>
      </c>
      <c r="F99" s="32">
        <v>95</v>
      </c>
      <c r="G99" s="32">
        <f t="shared" si="1"/>
        <v>7.0175061429412562</v>
      </c>
      <c r="H99" s="32">
        <v>2013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53">
        <v>1</v>
      </c>
    </row>
    <row r="100" spans="4:19" x14ac:dyDescent="0.5">
      <c r="D100" s="52" t="s">
        <v>97</v>
      </c>
      <c r="E100" s="32">
        <v>1155</v>
      </c>
      <c r="F100" s="32">
        <v>96</v>
      </c>
      <c r="G100" s="32">
        <f t="shared" si="1"/>
        <v>7.0518556229558937</v>
      </c>
      <c r="H100" s="32">
        <v>2013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53">
        <v>0</v>
      </c>
    </row>
    <row r="101" spans="4:19" x14ac:dyDescent="0.5">
      <c r="D101" s="52" t="s">
        <v>98</v>
      </c>
      <c r="E101" s="32">
        <v>1172</v>
      </c>
      <c r="F101" s="32">
        <v>97</v>
      </c>
      <c r="G101" s="32">
        <f t="shared" si="1"/>
        <v>7.0664669701369576</v>
      </c>
      <c r="H101" s="32">
        <v>2013</v>
      </c>
      <c r="I101" s="32">
        <v>1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53">
        <v>0</v>
      </c>
    </row>
    <row r="102" spans="4:19" x14ac:dyDescent="0.5">
      <c r="D102" s="52" t="s">
        <v>99</v>
      </c>
      <c r="E102" s="32">
        <v>1350</v>
      </c>
      <c r="F102" s="32">
        <v>98</v>
      </c>
      <c r="G102" s="32">
        <f t="shared" si="1"/>
        <v>7.2078598714324755</v>
      </c>
      <c r="H102" s="32">
        <v>2013</v>
      </c>
      <c r="I102" s="32">
        <v>0</v>
      </c>
      <c r="J102" s="32">
        <v>1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53">
        <v>0</v>
      </c>
    </row>
    <row r="103" spans="4:19" x14ac:dyDescent="0.5">
      <c r="D103" s="52" t="s">
        <v>100</v>
      </c>
      <c r="E103" s="32">
        <v>2154</v>
      </c>
      <c r="F103" s="32">
        <v>99</v>
      </c>
      <c r="G103" s="32">
        <f t="shared" si="1"/>
        <v>7.675081857716334</v>
      </c>
      <c r="H103" s="32">
        <v>2013</v>
      </c>
      <c r="I103" s="32">
        <v>0</v>
      </c>
      <c r="J103" s="32">
        <v>0</v>
      </c>
      <c r="K103" s="32">
        <v>1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53">
        <v>0</v>
      </c>
    </row>
    <row r="104" spans="4:19" x14ac:dyDescent="0.5">
      <c r="D104" s="52" t="s">
        <v>101</v>
      </c>
      <c r="E104" s="32">
        <v>3295</v>
      </c>
      <c r="F104" s="32">
        <v>100</v>
      </c>
      <c r="G104" s="32">
        <f t="shared" si="1"/>
        <v>8.1001614469366068</v>
      </c>
      <c r="H104" s="32">
        <v>2013</v>
      </c>
      <c r="I104" s="32">
        <v>0</v>
      </c>
      <c r="J104" s="32">
        <v>0</v>
      </c>
      <c r="K104" s="32">
        <v>0</v>
      </c>
      <c r="L104" s="32">
        <v>1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53">
        <v>0</v>
      </c>
    </row>
    <row r="105" spans="4:19" x14ac:dyDescent="0.5">
      <c r="D105" s="52" t="s">
        <v>103</v>
      </c>
      <c r="E105" s="32">
        <v>1019</v>
      </c>
      <c r="F105" s="32">
        <v>101</v>
      </c>
      <c r="G105" s="32">
        <f t="shared" si="1"/>
        <v>6.926577033222725</v>
      </c>
      <c r="H105" s="32">
        <v>2014</v>
      </c>
      <c r="I105" s="32">
        <v>0</v>
      </c>
      <c r="J105" s="32">
        <v>0</v>
      </c>
      <c r="K105" s="32">
        <v>0</v>
      </c>
      <c r="L105" s="32">
        <v>0</v>
      </c>
      <c r="M105" s="32">
        <v>1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53">
        <v>0</v>
      </c>
    </row>
    <row r="106" spans="4:19" x14ac:dyDescent="0.5">
      <c r="D106" s="52" t="s">
        <v>106</v>
      </c>
      <c r="E106" s="32">
        <v>1090</v>
      </c>
      <c r="F106" s="32">
        <v>102</v>
      </c>
      <c r="G106" s="32">
        <f t="shared" si="1"/>
        <v>6.9939329752231894</v>
      </c>
      <c r="H106" s="32">
        <v>2014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1</v>
      </c>
      <c r="O106" s="32">
        <v>0</v>
      </c>
      <c r="P106" s="32">
        <v>0</v>
      </c>
      <c r="Q106" s="32">
        <v>0</v>
      </c>
      <c r="R106" s="32">
        <v>0</v>
      </c>
      <c r="S106" s="53">
        <v>0</v>
      </c>
    </row>
    <row r="107" spans="4:19" x14ac:dyDescent="0.5">
      <c r="D107" s="52" t="s">
        <v>107</v>
      </c>
      <c r="E107" s="32">
        <v>1220</v>
      </c>
      <c r="F107" s="32">
        <v>103</v>
      </c>
      <c r="G107" s="32">
        <f t="shared" si="1"/>
        <v>7.1066061377273027</v>
      </c>
      <c r="H107" s="32">
        <v>2014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1</v>
      </c>
      <c r="P107" s="32">
        <v>0</v>
      </c>
      <c r="Q107" s="32">
        <v>0</v>
      </c>
      <c r="R107" s="32">
        <v>0</v>
      </c>
      <c r="S107" s="53">
        <v>0</v>
      </c>
    </row>
    <row r="108" spans="4:19" x14ac:dyDescent="0.5">
      <c r="D108" s="52" t="s">
        <v>108</v>
      </c>
      <c r="E108" s="32">
        <v>1202</v>
      </c>
      <c r="F108" s="32">
        <v>104</v>
      </c>
      <c r="G108" s="32">
        <f t="shared" si="1"/>
        <v>7.091742115095153</v>
      </c>
      <c r="H108" s="32">
        <v>2014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1</v>
      </c>
      <c r="Q108" s="32">
        <v>0</v>
      </c>
      <c r="R108" s="32">
        <v>0</v>
      </c>
      <c r="S108" s="53">
        <v>0</v>
      </c>
    </row>
    <row r="109" spans="4:19" x14ac:dyDescent="0.5">
      <c r="D109" s="52" t="s">
        <v>116</v>
      </c>
      <c r="E109" s="32">
        <v>1175</v>
      </c>
      <c r="F109" s="32">
        <v>105</v>
      </c>
      <c r="G109" s="32">
        <f t="shared" si="1"/>
        <v>7.0690234265782594</v>
      </c>
      <c r="H109" s="32">
        <v>2014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1</v>
      </c>
      <c r="R109" s="32">
        <v>0</v>
      </c>
      <c r="S109" s="53">
        <v>0</v>
      </c>
    </row>
    <row r="110" spans="4:19" x14ac:dyDescent="0.5">
      <c r="D110" s="52" t="s">
        <v>109</v>
      </c>
      <c r="E110" s="32">
        <v>1086</v>
      </c>
      <c r="F110" s="32">
        <v>106</v>
      </c>
      <c r="G110" s="32">
        <f t="shared" si="1"/>
        <v>6.9902565004938806</v>
      </c>
      <c r="H110" s="32">
        <v>2014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1</v>
      </c>
      <c r="S110" s="53">
        <v>0</v>
      </c>
    </row>
    <row r="111" spans="4:19" x14ac:dyDescent="0.5">
      <c r="D111" s="52" t="s">
        <v>110</v>
      </c>
      <c r="E111" s="32">
        <v>1184</v>
      </c>
      <c r="F111" s="32">
        <v>107</v>
      </c>
      <c r="G111" s="32">
        <f t="shared" si="1"/>
        <v>7.0766538154439509</v>
      </c>
      <c r="H111" s="32">
        <v>2014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53">
        <v>1</v>
      </c>
    </row>
    <row r="112" spans="4:19" x14ac:dyDescent="0.5">
      <c r="D112" s="52" t="s">
        <v>111</v>
      </c>
      <c r="E112" s="32">
        <v>1187</v>
      </c>
      <c r="F112" s="32">
        <v>108</v>
      </c>
      <c r="G112" s="32">
        <f t="shared" si="1"/>
        <v>7.0791843946096682</v>
      </c>
      <c r="H112" s="32">
        <v>2014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53">
        <v>0</v>
      </c>
    </row>
    <row r="113" spans="4:19" x14ac:dyDescent="0.5">
      <c r="D113" s="52" t="s">
        <v>112</v>
      </c>
      <c r="E113" s="32">
        <v>1252</v>
      </c>
      <c r="F113" s="32">
        <v>109</v>
      </c>
      <c r="G113" s="32">
        <f t="shared" si="1"/>
        <v>7.1324975516600437</v>
      </c>
      <c r="H113" s="32">
        <v>2014</v>
      </c>
      <c r="I113" s="32">
        <v>1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53">
        <v>0</v>
      </c>
    </row>
    <row r="114" spans="4:19" x14ac:dyDescent="0.5">
      <c r="D114" s="52" t="s">
        <v>113</v>
      </c>
      <c r="E114" s="32">
        <v>1356</v>
      </c>
      <c r="F114" s="32">
        <v>110</v>
      </c>
      <c r="G114" s="32">
        <f t="shared" si="1"/>
        <v>7.2122944685003407</v>
      </c>
      <c r="H114" s="32">
        <v>2014</v>
      </c>
      <c r="I114" s="32">
        <v>0</v>
      </c>
      <c r="J114" s="32">
        <v>1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53">
        <v>0</v>
      </c>
    </row>
    <row r="115" spans="4:19" x14ac:dyDescent="0.5">
      <c r="D115" s="52" t="s">
        <v>114</v>
      </c>
      <c r="E115" s="32">
        <v>2137</v>
      </c>
      <c r="F115" s="32">
        <v>111</v>
      </c>
      <c r="G115" s="32">
        <f t="shared" si="1"/>
        <v>7.6671582553191477</v>
      </c>
      <c r="H115" s="32">
        <v>2014</v>
      </c>
      <c r="I115" s="32">
        <v>0</v>
      </c>
      <c r="J115" s="32">
        <v>0</v>
      </c>
      <c r="K115" s="32">
        <v>1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53">
        <v>0</v>
      </c>
    </row>
    <row r="116" spans="4:19" x14ac:dyDescent="0.5">
      <c r="D116" s="52" t="s">
        <v>115</v>
      </c>
      <c r="E116" s="32">
        <v>3501</v>
      </c>
      <c r="F116" s="32">
        <v>112</v>
      </c>
      <c r="G116" s="32">
        <f t="shared" si="1"/>
        <v>8.160803920954665</v>
      </c>
      <c r="H116" s="32">
        <v>2014</v>
      </c>
      <c r="I116" s="32">
        <v>0</v>
      </c>
      <c r="J116" s="32">
        <v>0</v>
      </c>
      <c r="K116" s="32">
        <v>0</v>
      </c>
      <c r="L116" s="32">
        <v>1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53">
        <v>0</v>
      </c>
    </row>
    <row r="117" spans="4:19" x14ac:dyDescent="0.5">
      <c r="D117" s="52" t="s">
        <v>117</v>
      </c>
      <c r="E117" s="32">
        <v>1126</v>
      </c>
      <c r="F117" s="32">
        <v>113</v>
      </c>
      <c r="G117" s="32">
        <f t="shared" si="1"/>
        <v>7.026426808699636</v>
      </c>
      <c r="H117" s="32">
        <v>2015</v>
      </c>
      <c r="I117" s="32">
        <v>0</v>
      </c>
      <c r="J117" s="32">
        <v>0</v>
      </c>
      <c r="K117" s="32">
        <v>0</v>
      </c>
      <c r="L117" s="32">
        <v>0</v>
      </c>
      <c r="M117" s="32">
        <v>1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53">
        <v>0</v>
      </c>
    </row>
    <row r="118" spans="4:19" x14ac:dyDescent="0.5">
      <c r="D118" s="52" t="s">
        <v>118</v>
      </c>
      <c r="E118" s="32">
        <v>1155</v>
      </c>
      <c r="F118" s="32">
        <v>114</v>
      </c>
      <c r="G118" s="32">
        <f t="shared" si="1"/>
        <v>7.0518556229558937</v>
      </c>
      <c r="H118" s="32">
        <v>2015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1</v>
      </c>
      <c r="O118" s="32">
        <v>0</v>
      </c>
      <c r="P118" s="32">
        <v>0</v>
      </c>
      <c r="Q118" s="32">
        <v>0</v>
      </c>
      <c r="R118" s="32">
        <v>0</v>
      </c>
      <c r="S118" s="53">
        <v>0</v>
      </c>
    </row>
    <row r="119" spans="4:19" x14ac:dyDescent="0.5">
      <c r="D119" s="52" t="s">
        <v>119</v>
      </c>
      <c r="E119" s="32">
        <v>1318</v>
      </c>
      <c r="F119" s="32">
        <v>115</v>
      </c>
      <c r="G119" s="32">
        <f t="shared" si="1"/>
        <v>7.1838707150624526</v>
      </c>
      <c r="H119" s="32">
        <v>2015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1</v>
      </c>
      <c r="P119" s="32">
        <v>0</v>
      </c>
      <c r="Q119" s="32">
        <v>0</v>
      </c>
      <c r="R119" s="32">
        <v>0</v>
      </c>
      <c r="S119" s="53">
        <v>0</v>
      </c>
    </row>
    <row r="120" spans="4:19" x14ac:dyDescent="0.5">
      <c r="D120" s="52" t="s">
        <v>120</v>
      </c>
      <c r="E120" s="32">
        <v>1219</v>
      </c>
      <c r="F120" s="32">
        <v>116</v>
      </c>
      <c r="G120" s="32">
        <f t="shared" si="1"/>
        <v>7.1057861294812712</v>
      </c>
      <c r="H120" s="32">
        <v>2015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1</v>
      </c>
      <c r="Q120" s="32">
        <v>0</v>
      </c>
      <c r="R120" s="32">
        <v>0</v>
      </c>
      <c r="S120" s="53">
        <v>0</v>
      </c>
    </row>
    <row r="121" spans="4:19" x14ac:dyDescent="0.5">
      <c r="D121" s="52" t="s">
        <v>121</v>
      </c>
      <c r="E121" s="32">
        <v>1230</v>
      </c>
      <c r="F121" s="32">
        <v>117</v>
      </c>
      <c r="G121" s="32">
        <f t="shared" si="1"/>
        <v>7.114769448366463</v>
      </c>
      <c r="H121" s="32">
        <v>2015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1</v>
      </c>
      <c r="R121" s="32">
        <v>0</v>
      </c>
      <c r="S121" s="53">
        <v>0</v>
      </c>
    </row>
    <row r="122" spans="4:19" x14ac:dyDescent="0.5">
      <c r="D122" s="52" t="s">
        <v>122</v>
      </c>
      <c r="E122" s="32">
        <v>1151</v>
      </c>
      <c r="F122" s="32">
        <v>118</v>
      </c>
      <c r="G122" s="32">
        <f t="shared" si="1"/>
        <v>7.0483864087218828</v>
      </c>
      <c r="H122" s="32">
        <v>2015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1</v>
      </c>
      <c r="S122" s="53">
        <v>0</v>
      </c>
    </row>
    <row r="123" spans="4:19" x14ac:dyDescent="0.5">
      <c r="D123" s="52" t="s">
        <v>123</v>
      </c>
      <c r="E123" s="32">
        <v>1187</v>
      </c>
      <c r="F123" s="32">
        <v>119</v>
      </c>
      <c r="G123" s="32">
        <f t="shared" si="1"/>
        <v>7.0791843946096682</v>
      </c>
      <c r="H123" s="32">
        <v>2015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53">
        <v>1</v>
      </c>
    </row>
    <row r="124" spans="4:19" x14ac:dyDescent="0.5">
      <c r="D124" s="52" t="s">
        <v>124</v>
      </c>
      <c r="E124" s="32">
        <v>1193</v>
      </c>
      <c r="F124" s="32">
        <v>120</v>
      </c>
      <c r="G124" s="32">
        <f t="shared" si="1"/>
        <v>7.0842264220979159</v>
      </c>
      <c r="H124" s="32">
        <v>2015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53">
        <v>0</v>
      </c>
    </row>
    <row r="125" spans="4:19" x14ac:dyDescent="0.5">
      <c r="D125" s="52" t="s">
        <v>125</v>
      </c>
      <c r="E125" s="32">
        <v>1278</v>
      </c>
      <c r="F125" s="32">
        <v>121</v>
      </c>
      <c r="G125" s="32">
        <f t="shared" si="1"/>
        <v>7.15305163493748</v>
      </c>
      <c r="H125" s="32">
        <v>2015</v>
      </c>
      <c r="I125" s="32">
        <v>1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53">
        <v>0</v>
      </c>
    </row>
    <row r="126" spans="4:19" x14ac:dyDescent="0.5">
      <c r="D126" s="52" t="s">
        <v>126</v>
      </c>
      <c r="E126" s="32">
        <v>1427</v>
      </c>
      <c r="F126" s="32">
        <v>122</v>
      </c>
      <c r="G126" s="32">
        <f t="shared" si="1"/>
        <v>7.2633296174768365</v>
      </c>
      <c r="H126" s="32">
        <v>2015</v>
      </c>
      <c r="I126" s="32">
        <v>0</v>
      </c>
      <c r="J126" s="32">
        <v>1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53">
        <v>0</v>
      </c>
    </row>
    <row r="127" spans="4:19" x14ac:dyDescent="0.5">
      <c r="D127" s="52" t="s">
        <v>127</v>
      </c>
      <c r="E127" s="32">
        <v>2162</v>
      </c>
      <c r="F127" s="32">
        <v>123</v>
      </c>
      <c r="G127" s="32">
        <f t="shared" si="1"/>
        <v>7.6787889981991535</v>
      </c>
      <c r="H127" s="32">
        <v>2015</v>
      </c>
      <c r="I127" s="32">
        <v>0</v>
      </c>
      <c r="J127" s="32">
        <v>0</v>
      </c>
      <c r="K127" s="32">
        <v>1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53">
        <v>0</v>
      </c>
    </row>
    <row r="128" spans="4:19" x14ac:dyDescent="0.5">
      <c r="D128" s="52" t="s">
        <v>128</v>
      </c>
      <c r="E128" s="32">
        <v>3563</v>
      </c>
      <c r="F128" s="32">
        <v>124</v>
      </c>
      <c r="G128" s="32">
        <f t="shared" si="1"/>
        <v>8.1783581656058359</v>
      </c>
      <c r="H128" s="32">
        <v>2015</v>
      </c>
      <c r="I128" s="32">
        <v>0</v>
      </c>
      <c r="J128" s="32">
        <v>0</v>
      </c>
      <c r="K128" s="32">
        <v>0</v>
      </c>
      <c r="L128" s="32">
        <v>1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53">
        <v>0</v>
      </c>
    </row>
    <row r="129" spans="4:19" x14ac:dyDescent="0.5">
      <c r="D129" s="52" t="s">
        <v>129</v>
      </c>
      <c r="E129" s="32">
        <v>1188</v>
      </c>
      <c r="F129" s="32">
        <v>125</v>
      </c>
      <c r="G129" s="32">
        <f t="shared" si="1"/>
        <v>7.0800264999225906</v>
      </c>
      <c r="H129" s="32">
        <v>2016</v>
      </c>
      <c r="I129" s="32">
        <v>0</v>
      </c>
      <c r="J129" s="32">
        <v>0</v>
      </c>
      <c r="K129" s="32">
        <v>0</v>
      </c>
      <c r="L129" s="32">
        <v>0</v>
      </c>
      <c r="M129" s="32">
        <v>1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53">
        <v>0</v>
      </c>
    </row>
    <row r="130" spans="4:19" x14ac:dyDescent="0.5">
      <c r="D130" s="52" t="s">
        <v>130</v>
      </c>
      <c r="E130" s="32">
        <v>1217</v>
      </c>
      <c r="F130" s="32">
        <v>126</v>
      </c>
      <c r="G130" s="32">
        <f t="shared" si="1"/>
        <v>7.1041440929875268</v>
      </c>
      <c r="H130" s="32">
        <v>2016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1</v>
      </c>
      <c r="O130" s="32">
        <v>0</v>
      </c>
      <c r="P130" s="32">
        <v>0</v>
      </c>
      <c r="Q130" s="32">
        <v>0</v>
      </c>
      <c r="R130" s="32">
        <v>0</v>
      </c>
      <c r="S130" s="53">
        <v>0</v>
      </c>
    </row>
    <row r="131" spans="4:19" x14ac:dyDescent="0.5">
      <c r="D131" s="52" t="s">
        <v>131</v>
      </c>
      <c r="E131" s="32">
        <v>1370</v>
      </c>
      <c r="F131" s="32">
        <v>127</v>
      </c>
      <c r="G131" s="32">
        <f t="shared" si="1"/>
        <v>7.222566018822171</v>
      </c>
      <c r="H131" s="32">
        <v>2016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1</v>
      </c>
      <c r="P131" s="32">
        <v>0</v>
      </c>
      <c r="Q131" s="32">
        <v>0</v>
      </c>
      <c r="R131" s="32">
        <v>0</v>
      </c>
      <c r="S131" s="53">
        <v>0</v>
      </c>
    </row>
    <row r="132" spans="4:19" x14ac:dyDescent="0.5">
      <c r="D132" s="52" t="s">
        <v>132</v>
      </c>
      <c r="E132" s="32">
        <v>1246</v>
      </c>
      <c r="F132" s="32">
        <v>128</v>
      </c>
      <c r="G132" s="32">
        <f t="shared" si="1"/>
        <v>7.1276936993473985</v>
      </c>
      <c r="H132" s="32">
        <v>2016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1</v>
      </c>
      <c r="Q132" s="32">
        <v>0</v>
      </c>
      <c r="R132" s="32">
        <v>0</v>
      </c>
      <c r="S132" s="53">
        <v>0</v>
      </c>
    </row>
    <row r="133" spans="4:19" x14ac:dyDescent="0.5">
      <c r="D133" s="52" t="s">
        <v>133</v>
      </c>
      <c r="E133" s="32">
        <v>1239</v>
      </c>
      <c r="F133" s="32">
        <v>129</v>
      </c>
      <c r="G133" s="32">
        <f t="shared" si="1"/>
        <v>7.1220598816291423</v>
      </c>
      <c r="H133" s="32">
        <v>2016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1</v>
      </c>
      <c r="R133" s="32">
        <v>0</v>
      </c>
      <c r="S133" s="53">
        <v>0</v>
      </c>
    </row>
    <row r="134" spans="4:19" x14ac:dyDescent="0.5">
      <c r="D134" s="52" t="s">
        <v>134</v>
      </c>
      <c r="E134" s="32">
        <v>1184</v>
      </c>
      <c r="F134" s="32">
        <v>130</v>
      </c>
      <c r="G134" s="32">
        <f t="shared" ref="G134:G183" si="2">LN(E134)</f>
        <v>7.0766538154439509</v>
      </c>
      <c r="H134" s="32">
        <v>2016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1</v>
      </c>
      <c r="S134" s="53">
        <v>0</v>
      </c>
    </row>
    <row r="135" spans="4:19" x14ac:dyDescent="0.5">
      <c r="D135" s="52" t="s">
        <v>135</v>
      </c>
      <c r="E135" s="32">
        <v>1235</v>
      </c>
      <c r="F135" s="32">
        <v>131</v>
      </c>
      <c r="G135" s="32">
        <f t="shared" si="2"/>
        <v>7.1188262490620779</v>
      </c>
      <c r="H135" s="32">
        <v>2016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53">
        <v>1</v>
      </c>
    </row>
    <row r="136" spans="4:19" x14ac:dyDescent="0.5">
      <c r="D136" s="52" t="s">
        <v>136</v>
      </c>
      <c r="E136" s="32">
        <v>1235</v>
      </c>
      <c r="F136" s="32">
        <v>132</v>
      </c>
      <c r="G136" s="32">
        <f t="shared" si="2"/>
        <v>7.1188262490620779</v>
      </c>
      <c r="H136" s="32">
        <v>2016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53">
        <v>0</v>
      </c>
    </row>
    <row r="137" spans="4:19" x14ac:dyDescent="0.5">
      <c r="D137" s="52" t="s">
        <v>137</v>
      </c>
      <c r="E137" s="32">
        <v>1311</v>
      </c>
      <c r="F137" s="32">
        <v>133</v>
      </c>
      <c r="G137" s="32">
        <f t="shared" si="2"/>
        <v>7.1785454837636999</v>
      </c>
      <c r="H137" s="32">
        <v>2016</v>
      </c>
      <c r="I137" s="32">
        <v>1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53">
        <v>0</v>
      </c>
    </row>
    <row r="138" spans="4:19" x14ac:dyDescent="0.5">
      <c r="D138" s="52" t="s">
        <v>138</v>
      </c>
      <c r="E138" s="32">
        <v>1423</v>
      </c>
      <c r="F138" s="32">
        <v>134</v>
      </c>
      <c r="G138" s="32">
        <f t="shared" si="2"/>
        <v>7.2605225980898522</v>
      </c>
      <c r="H138" s="32">
        <v>2016</v>
      </c>
      <c r="I138" s="32">
        <v>0</v>
      </c>
      <c r="J138" s="32">
        <v>1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53">
        <v>0</v>
      </c>
    </row>
    <row r="139" spans="4:19" x14ac:dyDescent="0.5">
      <c r="D139" s="52" t="s">
        <v>139</v>
      </c>
      <c r="E139" s="32">
        <v>2227</v>
      </c>
      <c r="F139" s="32">
        <v>135</v>
      </c>
      <c r="G139" s="32">
        <f t="shared" si="2"/>
        <v>7.7084106672573673</v>
      </c>
      <c r="H139" s="32">
        <v>2016</v>
      </c>
      <c r="I139" s="32">
        <v>0</v>
      </c>
      <c r="J139" s="32">
        <v>0</v>
      </c>
      <c r="K139" s="32">
        <v>1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53">
        <v>0</v>
      </c>
    </row>
    <row r="140" spans="4:19" x14ac:dyDescent="0.5">
      <c r="D140" s="52" t="s">
        <v>140</v>
      </c>
      <c r="E140" s="32">
        <v>3422</v>
      </c>
      <c r="F140" s="32">
        <v>136</v>
      </c>
      <c r="G140" s="32">
        <f t="shared" si="2"/>
        <v>8.1379804544521388</v>
      </c>
      <c r="H140" s="32">
        <v>2016</v>
      </c>
      <c r="I140" s="32">
        <v>0</v>
      </c>
      <c r="J140" s="32">
        <v>0</v>
      </c>
      <c r="K140" s="32">
        <v>0</v>
      </c>
      <c r="L140" s="32">
        <v>1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53">
        <v>0</v>
      </c>
    </row>
    <row r="141" spans="4:19" x14ac:dyDescent="0.5">
      <c r="D141" s="52" t="s">
        <v>141</v>
      </c>
      <c r="E141" s="32">
        <v>1178</v>
      </c>
      <c r="F141" s="32">
        <v>137</v>
      </c>
      <c r="G141" s="32">
        <f t="shared" si="2"/>
        <v>7.0715733642115319</v>
      </c>
      <c r="H141" s="32">
        <v>2017</v>
      </c>
      <c r="I141" s="32">
        <v>0</v>
      </c>
      <c r="J141" s="32">
        <v>0</v>
      </c>
      <c r="K141" s="32">
        <v>0</v>
      </c>
      <c r="L141" s="32">
        <v>0</v>
      </c>
      <c r="M141" s="32">
        <v>1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53">
        <v>0</v>
      </c>
    </row>
    <row r="142" spans="4:19" x14ac:dyDescent="0.5">
      <c r="D142" s="52" t="s">
        <v>142</v>
      </c>
      <c r="E142" s="32">
        <v>1177</v>
      </c>
      <c r="F142" s="32">
        <v>138</v>
      </c>
      <c r="G142" s="32">
        <f t="shared" si="2"/>
        <v>7.0707241072602764</v>
      </c>
      <c r="H142" s="32">
        <v>2017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1</v>
      </c>
      <c r="O142" s="32">
        <v>0</v>
      </c>
      <c r="P142" s="32">
        <v>0</v>
      </c>
      <c r="Q142" s="32">
        <v>0</v>
      </c>
      <c r="R142" s="32">
        <v>0</v>
      </c>
      <c r="S142" s="53">
        <v>0</v>
      </c>
    </row>
    <row r="143" spans="4:19" x14ac:dyDescent="0.5">
      <c r="D143" s="52" t="s">
        <v>143</v>
      </c>
      <c r="E143" s="32">
        <v>1350</v>
      </c>
      <c r="F143" s="32">
        <v>139</v>
      </c>
      <c r="G143" s="32">
        <f t="shared" si="2"/>
        <v>7.2078598714324755</v>
      </c>
      <c r="H143" s="32">
        <v>2017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1</v>
      </c>
      <c r="P143" s="32">
        <v>0</v>
      </c>
      <c r="Q143" s="32">
        <v>0</v>
      </c>
      <c r="R143" s="32">
        <v>0</v>
      </c>
      <c r="S143" s="53">
        <v>0</v>
      </c>
    </row>
    <row r="144" spans="4:19" x14ac:dyDescent="0.5">
      <c r="D144" s="52" t="s">
        <v>144</v>
      </c>
      <c r="E144" s="32">
        <v>1274</v>
      </c>
      <c r="F144" s="32">
        <v>140</v>
      </c>
      <c r="G144" s="32">
        <f t="shared" si="2"/>
        <v>7.1499168361321086</v>
      </c>
      <c r="H144" s="32">
        <v>2017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1</v>
      </c>
      <c r="Q144" s="32">
        <v>0</v>
      </c>
      <c r="R144" s="32">
        <v>0</v>
      </c>
      <c r="S144" s="53">
        <v>0</v>
      </c>
    </row>
    <row r="145" spans="4:19" x14ac:dyDescent="0.5">
      <c r="D145" s="52" t="s">
        <v>145</v>
      </c>
      <c r="E145" s="32">
        <v>1243</v>
      </c>
      <c r="F145" s="32">
        <v>141</v>
      </c>
      <c r="G145" s="32">
        <f t="shared" si="2"/>
        <v>7.1252830915107115</v>
      </c>
      <c r="H145" s="32">
        <v>2017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1</v>
      </c>
      <c r="R145" s="32">
        <v>0</v>
      </c>
      <c r="S145" s="53">
        <v>0</v>
      </c>
    </row>
    <row r="146" spans="4:19" x14ac:dyDescent="0.5">
      <c r="D146" s="52" t="s">
        <v>146</v>
      </c>
      <c r="E146" s="32">
        <v>1174</v>
      </c>
      <c r="F146" s="32">
        <v>142</v>
      </c>
      <c r="G146" s="32">
        <f t="shared" si="2"/>
        <v>7.0681720003880422</v>
      </c>
      <c r="H146" s="32">
        <v>2017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1</v>
      </c>
      <c r="S146" s="53">
        <v>0</v>
      </c>
    </row>
    <row r="147" spans="4:19" x14ac:dyDescent="0.5">
      <c r="D147" s="52" t="s">
        <v>147</v>
      </c>
      <c r="E147" s="32">
        <v>1189</v>
      </c>
      <c r="F147" s="32">
        <v>143</v>
      </c>
      <c r="G147" s="32">
        <f t="shared" si="2"/>
        <v>7.0808678966907816</v>
      </c>
      <c r="H147" s="32">
        <v>2017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53">
        <v>1</v>
      </c>
    </row>
    <row r="148" spans="4:19" x14ac:dyDescent="0.5">
      <c r="D148" s="52" t="s">
        <v>148</v>
      </c>
      <c r="E148" s="32">
        <v>1238</v>
      </c>
      <c r="F148" s="32">
        <v>144</v>
      </c>
      <c r="G148" s="32">
        <f t="shared" si="2"/>
        <v>7.1212524532445416</v>
      </c>
      <c r="H148" s="32">
        <v>2017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53">
        <v>0</v>
      </c>
    </row>
    <row r="149" spans="4:19" x14ac:dyDescent="0.5">
      <c r="D149" s="52" t="s">
        <v>149</v>
      </c>
      <c r="E149" s="32">
        <v>1343</v>
      </c>
      <c r="F149" s="32">
        <v>145</v>
      </c>
      <c r="G149" s="32">
        <f t="shared" si="2"/>
        <v>7.2026611965232377</v>
      </c>
      <c r="H149" s="32">
        <v>2017</v>
      </c>
      <c r="I149" s="32">
        <v>1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53">
        <v>0</v>
      </c>
    </row>
    <row r="150" spans="4:19" x14ac:dyDescent="0.5">
      <c r="D150" s="52" t="s">
        <v>150</v>
      </c>
      <c r="E150" s="32">
        <v>1439</v>
      </c>
      <c r="F150" s="32">
        <v>146</v>
      </c>
      <c r="G150" s="32">
        <f t="shared" si="2"/>
        <v>7.2717037068873678</v>
      </c>
      <c r="H150" s="32">
        <v>2017</v>
      </c>
      <c r="I150" s="32">
        <v>0</v>
      </c>
      <c r="J150" s="32">
        <v>1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53">
        <v>0</v>
      </c>
    </row>
    <row r="151" spans="4:19" x14ac:dyDescent="0.5">
      <c r="D151" s="52" t="s">
        <v>151</v>
      </c>
      <c r="E151" s="32">
        <v>2229</v>
      </c>
      <c r="F151" s="32">
        <v>147</v>
      </c>
      <c r="G151" s="32">
        <f t="shared" si="2"/>
        <v>7.7093083333858692</v>
      </c>
      <c r="H151" s="32">
        <v>2017</v>
      </c>
      <c r="I151" s="32">
        <v>0</v>
      </c>
      <c r="J151" s="32">
        <v>0</v>
      </c>
      <c r="K151" s="32">
        <v>1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53">
        <v>0</v>
      </c>
    </row>
    <row r="152" spans="4:19" x14ac:dyDescent="0.5">
      <c r="D152" s="52" t="s">
        <v>152</v>
      </c>
      <c r="E152" s="32">
        <v>3241</v>
      </c>
      <c r="F152" s="32">
        <v>148</v>
      </c>
      <c r="G152" s="32">
        <f t="shared" si="2"/>
        <v>8.0836372031415475</v>
      </c>
      <c r="H152" s="32">
        <v>2017</v>
      </c>
      <c r="I152" s="32">
        <v>0</v>
      </c>
      <c r="J152" s="32">
        <v>0</v>
      </c>
      <c r="K152" s="32">
        <v>0</v>
      </c>
      <c r="L152" s="32">
        <v>1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53">
        <v>0</v>
      </c>
    </row>
    <row r="153" spans="4:19" x14ac:dyDescent="0.5">
      <c r="D153" s="52" t="s">
        <v>153</v>
      </c>
      <c r="E153" s="32">
        <v>1180</v>
      </c>
      <c r="F153" s="32">
        <v>149</v>
      </c>
      <c r="G153" s="32">
        <f t="shared" si="2"/>
        <v>7.0732697174597101</v>
      </c>
      <c r="H153" s="32">
        <v>2018</v>
      </c>
      <c r="I153" s="32">
        <v>0</v>
      </c>
      <c r="J153" s="32">
        <v>0</v>
      </c>
      <c r="K153" s="32">
        <v>0</v>
      </c>
      <c r="L153" s="32">
        <v>0</v>
      </c>
      <c r="M153" s="32">
        <v>1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53">
        <v>0</v>
      </c>
    </row>
    <row r="154" spans="4:19" x14ac:dyDescent="0.5">
      <c r="D154" s="52" t="s">
        <v>154</v>
      </c>
      <c r="E154" s="32">
        <v>1222</v>
      </c>
      <c r="F154" s="32">
        <v>150</v>
      </c>
      <c r="G154" s="32">
        <f t="shared" si="2"/>
        <v>7.108244139731541</v>
      </c>
      <c r="H154" s="32">
        <v>2018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53">
        <v>0</v>
      </c>
    </row>
    <row r="155" spans="4:19" x14ac:dyDescent="0.5">
      <c r="D155" s="52" t="s">
        <v>155</v>
      </c>
      <c r="E155" s="32">
        <v>1708</v>
      </c>
      <c r="F155" s="32">
        <v>151</v>
      </c>
      <c r="G155" s="32">
        <f t="shared" si="2"/>
        <v>7.4430783743485156</v>
      </c>
      <c r="H155" s="32">
        <v>2018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1</v>
      </c>
      <c r="P155" s="32">
        <v>0</v>
      </c>
      <c r="Q155" s="32">
        <v>0</v>
      </c>
      <c r="R155" s="32">
        <v>0</v>
      </c>
      <c r="S155" s="53">
        <v>0</v>
      </c>
    </row>
    <row r="156" spans="4:19" x14ac:dyDescent="0.5">
      <c r="D156" s="52" t="s">
        <v>156</v>
      </c>
      <c r="E156" s="32">
        <v>1344</v>
      </c>
      <c r="F156" s="32">
        <v>152</v>
      </c>
      <c r="G156" s="32">
        <f t="shared" si="2"/>
        <v>7.203405521083095</v>
      </c>
      <c r="H156" s="32">
        <v>2018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1</v>
      </c>
      <c r="Q156" s="32">
        <v>0</v>
      </c>
      <c r="R156" s="32">
        <v>0</v>
      </c>
      <c r="S156" s="53">
        <v>0</v>
      </c>
    </row>
    <row r="157" spans="4:19" x14ac:dyDescent="0.5">
      <c r="D157" s="52" t="s">
        <v>157</v>
      </c>
      <c r="E157" s="32">
        <v>1428</v>
      </c>
      <c r="F157" s="32">
        <v>153</v>
      </c>
      <c r="G157" s="32">
        <f t="shared" si="2"/>
        <v>7.2640301428995295</v>
      </c>
      <c r="H157" s="32">
        <v>2018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1</v>
      </c>
      <c r="R157" s="32">
        <v>0</v>
      </c>
      <c r="S157" s="53">
        <v>0</v>
      </c>
    </row>
    <row r="158" spans="4:19" x14ac:dyDescent="0.5">
      <c r="D158" s="52" t="s">
        <v>158</v>
      </c>
      <c r="E158" s="32">
        <v>1249</v>
      </c>
      <c r="F158" s="32">
        <v>154</v>
      </c>
      <c r="G158" s="32">
        <f t="shared" si="2"/>
        <v>7.1300985101255776</v>
      </c>
      <c r="H158" s="32">
        <v>2018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1</v>
      </c>
      <c r="S158" s="53">
        <v>0</v>
      </c>
    </row>
    <row r="159" spans="4:19" x14ac:dyDescent="0.5">
      <c r="D159" s="52" t="s">
        <v>159</v>
      </c>
      <c r="E159" s="32">
        <v>1039</v>
      </c>
      <c r="F159" s="32">
        <v>155</v>
      </c>
      <c r="G159" s="32">
        <f t="shared" si="2"/>
        <v>6.9460139910992273</v>
      </c>
      <c r="H159" s="32">
        <v>2018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53">
        <v>1</v>
      </c>
    </row>
    <row r="160" spans="4:19" x14ac:dyDescent="0.5">
      <c r="D160" s="52" t="s">
        <v>160</v>
      </c>
      <c r="E160" s="32">
        <v>1091</v>
      </c>
      <c r="F160" s="32">
        <v>156</v>
      </c>
      <c r="G160" s="32">
        <f t="shared" si="2"/>
        <v>6.9948499858330706</v>
      </c>
      <c r="H160" s="32">
        <v>2018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53">
        <v>0</v>
      </c>
    </row>
    <row r="161" spans="4:19" x14ac:dyDescent="0.5">
      <c r="D161" s="52" t="s">
        <v>161</v>
      </c>
      <c r="E161" s="32">
        <v>1172</v>
      </c>
      <c r="F161" s="32">
        <v>157</v>
      </c>
      <c r="G161" s="32">
        <f t="shared" si="2"/>
        <v>7.0664669701369576</v>
      </c>
      <c r="H161" s="32">
        <v>2018</v>
      </c>
      <c r="I161" s="32">
        <v>1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53">
        <v>0</v>
      </c>
    </row>
    <row r="162" spans="4:19" x14ac:dyDescent="0.5">
      <c r="D162" s="52" t="s">
        <v>162</v>
      </c>
      <c r="E162" s="32">
        <v>1274</v>
      </c>
      <c r="F162" s="32">
        <v>158</v>
      </c>
      <c r="G162" s="32">
        <f t="shared" si="2"/>
        <v>7.1499168361321086</v>
      </c>
      <c r="H162" s="32">
        <v>2018</v>
      </c>
      <c r="I162" s="32">
        <v>0</v>
      </c>
      <c r="J162" s="32">
        <v>1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53">
        <v>0</v>
      </c>
    </row>
    <row r="163" spans="4:19" x14ac:dyDescent="0.5">
      <c r="D163" s="52" t="s">
        <v>163</v>
      </c>
      <c r="E163" s="32">
        <v>1990</v>
      </c>
      <c r="F163" s="32">
        <v>159</v>
      </c>
      <c r="G163" s="32">
        <f t="shared" si="2"/>
        <v>7.5958899177185382</v>
      </c>
      <c r="H163" s="32">
        <v>2018</v>
      </c>
      <c r="I163" s="32">
        <v>0</v>
      </c>
      <c r="J163" s="32">
        <v>0</v>
      </c>
      <c r="K163" s="32">
        <v>1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53">
        <v>0</v>
      </c>
    </row>
    <row r="164" spans="4:19" x14ac:dyDescent="0.5">
      <c r="D164" s="52" t="s">
        <v>164</v>
      </c>
      <c r="E164" s="32">
        <v>2135</v>
      </c>
      <c r="F164" s="32">
        <v>160</v>
      </c>
      <c r="G164" s="32">
        <f t="shared" si="2"/>
        <v>7.6662219256627253</v>
      </c>
      <c r="H164" s="32">
        <v>2018</v>
      </c>
      <c r="I164" s="32">
        <v>0</v>
      </c>
      <c r="J164" s="32">
        <v>0</v>
      </c>
      <c r="K164" s="32">
        <v>0</v>
      </c>
      <c r="L164" s="32">
        <v>1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53">
        <v>0</v>
      </c>
    </row>
    <row r="165" spans="4:19" x14ac:dyDescent="0.5">
      <c r="D165" s="52" t="s">
        <v>165</v>
      </c>
      <c r="E165" s="32">
        <v>1116</v>
      </c>
      <c r="F165" s="32">
        <v>161</v>
      </c>
      <c r="G165" s="32">
        <f t="shared" si="2"/>
        <v>7.0175061429412562</v>
      </c>
      <c r="H165" s="32">
        <v>2019</v>
      </c>
      <c r="I165" s="32">
        <v>0</v>
      </c>
      <c r="J165" s="32">
        <v>0</v>
      </c>
      <c r="K165" s="32">
        <v>0</v>
      </c>
      <c r="L165" s="32">
        <v>0</v>
      </c>
      <c r="M165" s="32">
        <v>1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53">
        <v>0</v>
      </c>
    </row>
    <row r="166" spans="4:19" x14ac:dyDescent="0.5">
      <c r="D166" s="52" t="s">
        <v>166</v>
      </c>
      <c r="E166" s="32">
        <v>1073</v>
      </c>
      <c r="F166" s="32">
        <v>162</v>
      </c>
      <c r="G166" s="32">
        <f t="shared" si="2"/>
        <v>6.9782137426306985</v>
      </c>
      <c r="H166" s="32">
        <v>2019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1</v>
      </c>
      <c r="O166" s="32">
        <v>0</v>
      </c>
      <c r="P166" s="32">
        <v>0</v>
      </c>
      <c r="Q166" s="32">
        <v>0</v>
      </c>
      <c r="R166" s="32">
        <v>0</v>
      </c>
      <c r="S166" s="53">
        <v>0</v>
      </c>
    </row>
    <row r="167" spans="4:19" x14ac:dyDescent="0.5">
      <c r="D167" s="52" t="s">
        <v>167</v>
      </c>
      <c r="E167" s="32">
        <v>1247</v>
      </c>
      <c r="F167" s="32">
        <v>163</v>
      </c>
      <c r="G167" s="32">
        <f t="shared" si="2"/>
        <v>7.1284959456800365</v>
      </c>
      <c r="H167" s="32">
        <v>2019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1</v>
      </c>
      <c r="P167" s="32">
        <v>0</v>
      </c>
      <c r="Q167" s="32">
        <v>0</v>
      </c>
      <c r="R167" s="32">
        <v>0</v>
      </c>
      <c r="S167" s="53">
        <v>0</v>
      </c>
    </row>
    <row r="168" spans="4:19" x14ac:dyDescent="0.5">
      <c r="D168" s="52" t="s">
        <v>168</v>
      </c>
      <c r="E168" s="32">
        <v>1141</v>
      </c>
      <c r="F168" s="32">
        <v>164</v>
      </c>
      <c r="G168" s="32">
        <f t="shared" si="2"/>
        <v>7.0396603498620758</v>
      </c>
      <c r="H168" s="32">
        <v>2019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1</v>
      </c>
      <c r="Q168" s="32">
        <v>0</v>
      </c>
      <c r="R168" s="32">
        <v>0</v>
      </c>
      <c r="S168" s="53">
        <v>0</v>
      </c>
    </row>
    <row r="169" spans="4:19" x14ac:dyDescent="0.5">
      <c r="D169" s="52" t="s">
        <v>169</v>
      </c>
      <c r="E169" s="32">
        <v>1216</v>
      </c>
      <c r="F169" s="32">
        <v>165</v>
      </c>
      <c r="G169" s="32">
        <f t="shared" si="2"/>
        <v>7.1033220625261126</v>
      </c>
      <c r="H169" s="32">
        <v>2019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1</v>
      </c>
      <c r="R169" s="32">
        <v>0</v>
      </c>
      <c r="S169" s="53">
        <v>0</v>
      </c>
    </row>
    <row r="170" spans="4:19" x14ac:dyDescent="0.5">
      <c r="D170" s="52" t="s">
        <v>170</v>
      </c>
      <c r="E170" s="32">
        <v>1154</v>
      </c>
      <c r="F170" s="32">
        <v>166</v>
      </c>
      <c r="G170" s="32">
        <f t="shared" si="2"/>
        <v>7.0509894470680452</v>
      </c>
      <c r="H170" s="32">
        <v>2019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1</v>
      </c>
      <c r="S170" s="53">
        <v>0</v>
      </c>
    </row>
    <row r="171" spans="4:19" x14ac:dyDescent="0.5">
      <c r="D171" s="52" t="s">
        <v>171</v>
      </c>
      <c r="E171" s="32">
        <v>1160</v>
      </c>
      <c r="F171" s="32">
        <v>167</v>
      </c>
      <c r="G171" s="32">
        <f t="shared" si="2"/>
        <v>7.0561752841004104</v>
      </c>
      <c r="H171" s="32">
        <v>2019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53">
        <v>1</v>
      </c>
    </row>
    <row r="172" spans="4:19" x14ac:dyDescent="0.5">
      <c r="D172" s="52" t="s">
        <v>172</v>
      </c>
      <c r="E172" s="32">
        <v>1248</v>
      </c>
      <c r="F172" s="32">
        <v>168</v>
      </c>
      <c r="G172" s="32">
        <f t="shared" si="2"/>
        <v>7.1292975489293733</v>
      </c>
      <c r="H172" s="32">
        <v>2019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53">
        <v>0</v>
      </c>
    </row>
    <row r="173" spans="4:19" x14ac:dyDescent="0.5">
      <c r="D173" s="52" t="s">
        <v>173</v>
      </c>
      <c r="E173" s="32">
        <v>1232</v>
      </c>
      <c r="F173" s="32">
        <v>169</v>
      </c>
      <c r="G173" s="32">
        <f t="shared" si="2"/>
        <v>7.1163941440934648</v>
      </c>
      <c r="H173" s="32">
        <v>2019</v>
      </c>
      <c r="I173" s="32">
        <v>1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53">
        <v>0</v>
      </c>
    </row>
    <row r="174" spans="4:19" x14ac:dyDescent="0.5">
      <c r="D174" s="52" t="s">
        <v>174</v>
      </c>
      <c r="E174" s="32">
        <v>1382</v>
      </c>
      <c r="F174" s="32">
        <v>170</v>
      </c>
      <c r="G174" s="32">
        <f t="shared" si="2"/>
        <v>7.2312870043276156</v>
      </c>
      <c r="H174" s="32">
        <v>2019</v>
      </c>
      <c r="I174" s="32">
        <v>0</v>
      </c>
      <c r="J174" s="32">
        <v>1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53">
        <v>0</v>
      </c>
    </row>
    <row r="175" spans="4:19" x14ac:dyDescent="0.5">
      <c r="D175" s="52" t="s">
        <v>175</v>
      </c>
      <c r="E175" s="32">
        <v>2027</v>
      </c>
      <c r="F175" s="32">
        <v>171</v>
      </c>
      <c r="G175" s="32">
        <f t="shared" si="2"/>
        <v>7.6143121464519998</v>
      </c>
      <c r="H175" s="32">
        <v>2019</v>
      </c>
      <c r="I175" s="32">
        <v>0</v>
      </c>
      <c r="J175" s="32">
        <v>0</v>
      </c>
      <c r="K175" s="32">
        <v>1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53">
        <v>0</v>
      </c>
    </row>
    <row r="176" spans="4:19" x14ac:dyDescent="0.5">
      <c r="D176" s="52" t="s">
        <v>176</v>
      </c>
      <c r="E176" s="32">
        <v>2265</v>
      </c>
      <c r="F176" s="32">
        <v>172</v>
      </c>
      <c r="G176" s="32">
        <f t="shared" si="2"/>
        <v>7.7253300379171348</v>
      </c>
      <c r="H176" s="32">
        <v>2019</v>
      </c>
      <c r="I176" s="32">
        <v>0</v>
      </c>
      <c r="J176" s="32">
        <v>0</v>
      </c>
      <c r="K176" s="32">
        <v>0</v>
      </c>
      <c r="L176" s="32">
        <v>1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53">
        <v>0</v>
      </c>
    </row>
    <row r="177" spans="4:19" x14ac:dyDescent="0.5">
      <c r="D177" s="52" t="s">
        <v>177</v>
      </c>
      <c r="E177" s="32">
        <v>1156</v>
      </c>
      <c r="F177" s="32">
        <v>173</v>
      </c>
      <c r="G177" s="32">
        <f t="shared" si="2"/>
        <v>7.0527210492323231</v>
      </c>
      <c r="H177" s="32">
        <v>2020</v>
      </c>
      <c r="I177" s="32">
        <v>0</v>
      </c>
      <c r="J177" s="32">
        <v>0</v>
      </c>
      <c r="K177" s="32">
        <v>0</v>
      </c>
      <c r="L177" s="32">
        <v>0</v>
      </c>
      <c r="M177" s="32">
        <v>1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53">
        <v>0</v>
      </c>
    </row>
    <row r="178" spans="4:19" x14ac:dyDescent="0.5">
      <c r="D178" s="52" t="s">
        <v>178</v>
      </c>
      <c r="E178" s="32">
        <v>1180</v>
      </c>
      <c r="F178" s="32">
        <v>174</v>
      </c>
      <c r="G178" s="32">
        <f t="shared" si="2"/>
        <v>7.0732697174597101</v>
      </c>
      <c r="H178" s="32">
        <v>2020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1</v>
      </c>
      <c r="O178" s="32">
        <v>0</v>
      </c>
      <c r="P178" s="32">
        <v>0</v>
      </c>
      <c r="Q178" s="32">
        <v>0</v>
      </c>
      <c r="R178" s="32">
        <v>0</v>
      </c>
      <c r="S178" s="53">
        <v>0</v>
      </c>
    </row>
    <row r="179" spans="4:19" x14ac:dyDescent="0.5">
      <c r="D179" s="52" t="s">
        <v>179</v>
      </c>
      <c r="E179" s="32">
        <v>852</v>
      </c>
      <c r="F179" s="32">
        <v>175</v>
      </c>
      <c r="G179" s="32">
        <f t="shared" si="2"/>
        <v>6.7475865268293154</v>
      </c>
      <c r="H179" s="32">
        <v>2020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1</v>
      </c>
      <c r="P179" s="32">
        <v>0</v>
      </c>
      <c r="Q179" s="32">
        <v>0</v>
      </c>
      <c r="R179" s="32">
        <v>0</v>
      </c>
      <c r="S179" s="53">
        <v>0</v>
      </c>
    </row>
    <row r="180" spans="4:19" x14ac:dyDescent="0.5">
      <c r="D180" s="52" t="s">
        <v>180</v>
      </c>
      <c r="E180" s="32">
        <v>357</v>
      </c>
      <c r="F180" s="32">
        <v>176</v>
      </c>
      <c r="G180" s="32">
        <f t="shared" si="2"/>
        <v>5.8777357817796387</v>
      </c>
      <c r="H180" s="32">
        <v>2020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1</v>
      </c>
      <c r="Q180" s="32">
        <v>0</v>
      </c>
      <c r="R180" s="32">
        <v>0</v>
      </c>
      <c r="S180" s="53">
        <v>0</v>
      </c>
    </row>
    <row r="181" spans="4:19" x14ac:dyDescent="0.5">
      <c r="D181" s="52" t="s">
        <v>181</v>
      </c>
      <c r="E181" s="32">
        <v>1101</v>
      </c>
      <c r="F181" s="32">
        <v>177</v>
      </c>
      <c r="G181" s="32">
        <f t="shared" si="2"/>
        <v>7.0039741367226798</v>
      </c>
      <c r="H181" s="32">
        <v>2020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1</v>
      </c>
      <c r="R181" s="32">
        <v>0</v>
      </c>
      <c r="S181" s="53">
        <v>0</v>
      </c>
    </row>
    <row r="182" spans="4:19" x14ac:dyDescent="0.5">
      <c r="D182" s="52" t="s">
        <v>182</v>
      </c>
      <c r="E182" s="32">
        <v>1395</v>
      </c>
      <c r="F182" s="32">
        <v>178</v>
      </c>
      <c r="G182" s="32">
        <f t="shared" si="2"/>
        <v>7.2406496942554659</v>
      </c>
      <c r="H182" s="32">
        <v>2020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1</v>
      </c>
      <c r="S182" s="53">
        <v>0</v>
      </c>
    </row>
    <row r="183" spans="4:19" ht="18.600000000000001" thickBot="1" x14ac:dyDescent="0.55000000000000004">
      <c r="D183" s="35" t="s">
        <v>183</v>
      </c>
      <c r="E183" s="36">
        <v>1383</v>
      </c>
      <c r="F183" s="36">
        <v>179</v>
      </c>
      <c r="G183" s="36">
        <f t="shared" si="2"/>
        <v>7.2320103316647586</v>
      </c>
      <c r="H183" s="36">
        <v>2020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5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DDDB-7DF0-430D-A860-153ACD7F0EAC}">
  <sheetPr>
    <tabColor theme="9" tint="-0.499984740745262"/>
  </sheetPr>
  <dimension ref="A1:AB214"/>
  <sheetViews>
    <sheetView topLeftCell="G22" workbookViewId="0">
      <selection activeCell="J34" sqref="J34:K36"/>
    </sheetView>
  </sheetViews>
  <sheetFormatPr defaultRowHeight="18" x14ac:dyDescent="0.5"/>
  <cols>
    <col min="3" max="3" width="9" customWidth="1"/>
    <col min="4" max="5" width="9.109375" customWidth="1"/>
    <col min="6" max="6" width="9.6640625" customWidth="1"/>
    <col min="7" max="7" width="12.5546875" customWidth="1"/>
    <col min="10" max="10" width="10.109375" customWidth="1"/>
    <col min="11" max="11" width="9" customWidth="1"/>
    <col min="26" max="26" width="10.109375" customWidth="1"/>
    <col min="27" max="27" width="12.2187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0.93413603068421547</v>
      </c>
    </row>
    <row r="5" spans="1:9" x14ac:dyDescent="0.5">
      <c r="A5" t="s">
        <v>191</v>
      </c>
      <c r="B5">
        <v>0.87261012382246161</v>
      </c>
    </row>
    <row r="6" spans="1:9" x14ac:dyDescent="0.5">
      <c r="A6" t="s">
        <v>192</v>
      </c>
      <c r="B6">
        <v>0.86340121711083229</v>
      </c>
    </row>
    <row r="7" spans="1:9" x14ac:dyDescent="0.5">
      <c r="A7" t="s">
        <v>193</v>
      </c>
      <c r="B7">
        <v>0.1236878854752468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12</v>
      </c>
      <c r="C12">
        <v>17.395933944469615</v>
      </c>
      <c r="D12">
        <v>1.4496611620391346</v>
      </c>
      <c r="E12">
        <v>94.757190092989333</v>
      </c>
      <c r="F12">
        <v>1.0643880452110426E-67</v>
      </c>
    </row>
    <row r="13" spans="1:9" x14ac:dyDescent="0.5">
      <c r="A13" t="s">
        <v>197</v>
      </c>
      <c r="B13">
        <v>166</v>
      </c>
      <c r="C13">
        <v>2.5395830402140693</v>
      </c>
      <c r="D13">
        <v>1.5298693013337767E-2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19.935516984683684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9" x14ac:dyDescent="0.5">
      <c r="A17" t="s">
        <v>199</v>
      </c>
      <c r="B17">
        <v>-6.3606001319360059</v>
      </c>
      <c r="C17">
        <v>4.3283841069016225</v>
      </c>
      <c r="D17">
        <v>-1.4695091689746316</v>
      </c>
      <c r="E17">
        <v>0.1435874025683016</v>
      </c>
      <c r="F17">
        <v>-14.906378897491273</v>
      </c>
      <c r="G17">
        <v>2.1851786336192598</v>
      </c>
      <c r="H17">
        <v>-14.906378897491273</v>
      </c>
      <c r="I17">
        <v>2.1851786336192598</v>
      </c>
    </row>
    <row r="18" spans="1:9" x14ac:dyDescent="0.5">
      <c r="A18" t="s">
        <v>241</v>
      </c>
      <c r="B18">
        <v>6.65184618844907E-3</v>
      </c>
      <c r="C18">
        <v>2.1506871417431199E-3</v>
      </c>
      <c r="D18">
        <v>3.0928934568594602</v>
      </c>
      <c r="E18">
        <v>2.3259789618264347E-3</v>
      </c>
      <c r="F18">
        <v>2.4056203329490336E-3</v>
      </c>
      <c r="G18">
        <v>1.0898072043949106E-2</v>
      </c>
      <c r="H18">
        <v>2.4056203329490336E-3</v>
      </c>
      <c r="I18">
        <v>1.0898072043949106E-2</v>
      </c>
    </row>
    <row r="19" spans="1:9" x14ac:dyDescent="0.5">
      <c r="A19" t="s">
        <v>250</v>
      </c>
      <c r="B19">
        <v>3.4872833529685072E-2</v>
      </c>
      <c r="C19">
        <v>4.5976439814520792E-2</v>
      </c>
      <c r="D19">
        <v>0.7584935604055002</v>
      </c>
      <c r="E19">
        <v>0.44923112489523254</v>
      </c>
      <c r="F19">
        <v>-5.5901107363470405E-2</v>
      </c>
      <c r="G19">
        <v>0.12564677442284056</v>
      </c>
      <c r="H19">
        <v>-5.5901107363470405E-2</v>
      </c>
      <c r="I19">
        <v>0.12564677442284056</v>
      </c>
    </row>
    <row r="20" spans="1:9" x14ac:dyDescent="0.5">
      <c r="A20" t="s">
        <v>251</v>
      </c>
      <c r="B20">
        <v>0.14888299265450766</v>
      </c>
      <c r="C20">
        <v>4.597643981452075E-2</v>
      </c>
      <c r="D20">
        <v>3.2382453546889445</v>
      </c>
      <c r="E20">
        <v>1.4525003728118407E-3</v>
      </c>
      <c r="F20">
        <v>5.8109051761352268E-2</v>
      </c>
      <c r="G20">
        <v>0.23965693354766304</v>
      </c>
      <c r="H20">
        <v>5.8109051761352268E-2</v>
      </c>
      <c r="I20">
        <v>0.23965693354766304</v>
      </c>
    </row>
    <row r="21" spans="1:9" x14ac:dyDescent="0.5">
      <c r="A21" t="s">
        <v>252</v>
      </c>
      <c r="B21">
        <v>0.60632752863910144</v>
      </c>
      <c r="C21">
        <v>4.5976439814520736E-2</v>
      </c>
      <c r="D21">
        <v>13.187787725303712</v>
      </c>
      <c r="E21">
        <v>1.256770579673741E-27</v>
      </c>
      <c r="F21">
        <v>0.51555358774594606</v>
      </c>
      <c r="G21">
        <v>0.69710146953225682</v>
      </c>
      <c r="H21">
        <v>0.51555358774594606</v>
      </c>
      <c r="I21">
        <v>0.69710146953225682</v>
      </c>
    </row>
    <row r="22" spans="1:9" x14ac:dyDescent="0.5">
      <c r="A22" t="s">
        <v>253</v>
      </c>
      <c r="B22">
        <v>1.011098340512194</v>
      </c>
      <c r="C22">
        <v>4.5976439814520792E-2</v>
      </c>
      <c r="D22">
        <v>21.991662351221411</v>
      </c>
      <c r="E22">
        <v>4.6982287583919302E-51</v>
      </c>
      <c r="F22">
        <v>0.92032439961903856</v>
      </c>
      <c r="G22">
        <v>1.1018722814053494</v>
      </c>
      <c r="H22">
        <v>0.92032439961903856</v>
      </c>
      <c r="I22">
        <v>1.1018722814053494</v>
      </c>
    </row>
    <row r="23" spans="1:9" x14ac:dyDescent="0.5">
      <c r="A23" t="s">
        <v>242</v>
      </c>
      <c r="B23">
        <v>-5.4824706356558388E-2</v>
      </c>
      <c r="C23">
        <v>4.5976439814520743E-2</v>
      </c>
      <c r="D23">
        <v>-1.1924521902464291</v>
      </c>
      <c r="E23">
        <v>0.23478575741177543</v>
      </c>
      <c r="F23">
        <v>-0.14559864724971378</v>
      </c>
      <c r="G23">
        <v>3.5949234536596993E-2</v>
      </c>
      <c r="H23">
        <v>-0.14559864724971378</v>
      </c>
      <c r="I23">
        <v>3.5949234536596993E-2</v>
      </c>
    </row>
    <row r="24" spans="1:9" x14ac:dyDescent="0.5">
      <c r="A24" t="s">
        <v>243</v>
      </c>
      <c r="B24">
        <v>-2.8888473759806233E-2</v>
      </c>
      <c r="C24">
        <v>4.5976439814520778E-2</v>
      </c>
      <c r="D24">
        <v>-0.62833211697880009</v>
      </c>
      <c r="E24">
        <v>0.53064993544230754</v>
      </c>
      <c r="F24">
        <v>-0.11966241465296168</v>
      </c>
      <c r="G24">
        <v>6.188546713334922E-2</v>
      </c>
      <c r="H24">
        <v>-0.11966241465296168</v>
      </c>
      <c r="I24">
        <v>6.188546713334922E-2</v>
      </c>
    </row>
    <row r="25" spans="1:9" x14ac:dyDescent="0.5">
      <c r="A25" t="s">
        <v>244</v>
      </c>
      <c r="B25">
        <v>8.0018001947614478E-2</v>
      </c>
      <c r="C25">
        <v>4.5976439814520757E-2</v>
      </c>
      <c r="D25">
        <v>1.7404131827176048</v>
      </c>
      <c r="E25">
        <v>8.3639578134686088E-2</v>
      </c>
      <c r="F25">
        <v>-1.075593894554093E-2</v>
      </c>
      <c r="G25">
        <v>0.17079194284076987</v>
      </c>
      <c r="H25">
        <v>-1.075593894554093E-2</v>
      </c>
      <c r="I25">
        <v>0.17079194284076987</v>
      </c>
    </row>
    <row r="26" spans="1:9" x14ac:dyDescent="0.5">
      <c r="A26" t="s">
        <v>245</v>
      </c>
      <c r="B26">
        <v>-5.1689615940370873E-2</v>
      </c>
      <c r="C26">
        <v>4.5976439814520736E-2</v>
      </c>
      <c r="D26">
        <v>-1.1242631258291935</v>
      </c>
      <c r="E26">
        <v>0.26252452139689225</v>
      </c>
      <c r="F26">
        <v>-0.14246355683352624</v>
      </c>
      <c r="G26">
        <v>3.9084324952784494E-2</v>
      </c>
      <c r="H26">
        <v>-0.14246355683352624</v>
      </c>
      <c r="I26">
        <v>3.9084324952784494E-2</v>
      </c>
    </row>
    <row r="27" spans="1:9" x14ac:dyDescent="0.5">
      <c r="A27" t="s">
        <v>246</v>
      </c>
      <c r="B27">
        <v>1.9591918422068661E-2</v>
      </c>
      <c r="C27">
        <v>4.597643981452075E-2</v>
      </c>
      <c r="D27">
        <v>0.42612952418905958</v>
      </c>
      <c r="E27">
        <v>0.67056550151937577</v>
      </c>
      <c r="F27">
        <v>-7.1182022471086737E-2</v>
      </c>
      <c r="G27">
        <v>0.11036585931522405</v>
      </c>
      <c r="H27">
        <v>-7.1182022471086737E-2</v>
      </c>
      <c r="I27">
        <v>0.11036585931522405</v>
      </c>
    </row>
    <row r="28" spans="1:9" x14ac:dyDescent="0.5">
      <c r="A28" t="s">
        <v>247</v>
      </c>
      <c r="B28">
        <v>-5.7714271760961038E-3</v>
      </c>
      <c r="C28">
        <v>4.5976439814520743E-2</v>
      </c>
      <c r="D28">
        <v>-0.12553010192566744</v>
      </c>
      <c r="E28">
        <v>0.90025579469354433</v>
      </c>
      <c r="F28">
        <v>-9.6545368069251486E-2</v>
      </c>
      <c r="G28">
        <v>8.5002513717059275E-2</v>
      </c>
      <c r="H28">
        <v>-9.6545368069251486E-2</v>
      </c>
      <c r="I28">
        <v>8.5002513717059275E-2</v>
      </c>
    </row>
    <row r="29" spans="1:9" ht="18.600000000000001" thickBot="1" x14ac:dyDescent="0.55000000000000004">
      <c r="A29" s="12" t="s">
        <v>248</v>
      </c>
      <c r="B29" s="12">
        <v>7.5815838011681529E-3</v>
      </c>
      <c r="C29" s="12">
        <v>4.597643981452075E-2</v>
      </c>
      <c r="D29" s="12">
        <v>0.16490149806626958</v>
      </c>
      <c r="E29" s="12">
        <v>0.86922214875269743</v>
      </c>
      <c r="F29" s="12">
        <v>-8.3192357091987246E-2</v>
      </c>
      <c r="G29" s="12">
        <v>9.8355524694323543E-2</v>
      </c>
      <c r="H29" s="12">
        <v>-8.3192357091987246E-2</v>
      </c>
      <c r="I29" s="12">
        <v>9.8355524694323543E-2</v>
      </c>
    </row>
    <row r="33" spans="1:28" x14ac:dyDescent="0.5">
      <c r="A33" t="s">
        <v>212</v>
      </c>
    </row>
    <row r="34" spans="1:28" ht="18.600000000000001" thickBot="1" x14ac:dyDescent="0.55000000000000004">
      <c r="J34" s="132" t="s">
        <v>274</v>
      </c>
      <c r="K34" s="132"/>
    </row>
    <row r="35" spans="1:28" ht="18.600000000000001" thickBot="1" x14ac:dyDescent="0.55000000000000004">
      <c r="A35" s="13" t="s">
        <v>213</v>
      </c>
      <c r="B35" s="13" t="s">
        <v>235</v>
      </c>
      <c r="C35" s="13" t="s">
        <v>215</v>
      </c>
      <c r="D35" s="15" t="s">
        <v>236</v>
      </c>
      <c r="E35" s="15" t="s">
        <v>237</v>
      </c>
      <c r="F35" s="15" t="s">
        <v>238</v>
      </c>
      <c r="G35" s="15" t="s">
        <v>216</v>
      </c>
      <c r="J35" s="65" t="s">
        <v>217</v>
      </c>
      <c r="K35" s="66" t="s">
        <v>218</v>
      </c>
      <c r="L35" s="15"/>
      <c r="M35" s="27" t="s">
        <v>271</v>
      </c>
      <c r="N35" s="37" t="s">
        <v>241</v>
      </c>
      <c r="O35" s="37" t="s">
        <v>187</v>
      </c>
      <c r="P35" s="37" t="s">
        <v>250</v>
      </c>
      <c r="Q35" s="37" t="s">
        <v>251</v>
      </c>
      <c r="R35" s="37" t="s">
        <v>252</v>
      </c>
      <c r="S35" s="37" t="s">
        <v>253</v>
      </c>
      <c r="T35" s="37" t="s">
        <v>242</v>
      </c>
      <c r="U35" s="37" t="s">
        <v>243</v>
      </c>
      <c r="V35" s="37" t="s">
        <v>244</v>
      </c>
      <c r="W35" s="37" t="s">
        <v>245</v>
      </c>
      <c r="X35" s="37" t="s">
        <v>246</v>
      </c>
      <c r="Y35" s="37" t="s">
        <v>247</v>
      </c>
      <c r="Z35" s="37" t="s">
        <v>248</v>
      </c>
      <c r="AA35" s="37" t="s">
        <v>256</v>
      </c>
      <c r="AB35" s="28" t="s">
        <v>232</v>
      </c>
    </row>
    <row r="36" spans="1:28" ht="18.600000000000001" thickBot="1" x14ac:dyDescent="0.55000000000000004">
      <c r="A36">
        <v>1</v>
      </c>
      <c r="B36">
        <v>7.0112243094340645</v>
      </c>
      <c r="C36" s="18">
        <v>-8.4647276211339495E-2</v>
      </c>
      <c r="D36" s="19">
        <f>EXP(B36)</f>
        <v>1109.0114472499001</v>
      </c>
      <c r="E36" s="19">
        <v>1019</v>
      </c>
      <c r="F36" s="19">
        <f>E36-D36</f>
        <v>-90.011447249900129</v>
      </c>
      <c r="G36" s="19">
        <f>F36*F36</f>
        <v>8102.0606360215534</v>
      </c>
      <c r="J36" s="29">
        <f>AVERAGE(G36:G214)</f>
        <v>27481.186370354251</v>
      </c>
      <c r="K36" s="30">
        <f>SQRT(J36)</f>
        <v>165.77450458485544</v>
      </c>
      <c r="L36" s="19"/>
      <c r="M36" s="52" t="s">
        <v>184</v>
      </c>
      <c r="N36" s="32">
        <v>2020</v>
      </c>
      <c r="O36" s="32">
        <v>180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68">
        <f>$B$17+N36*$B$18+SUMPRODUCT(P36:Z36)</f>
        <v>7.0761291687311152</v>
      </c>
      <c r="AB36" s="69">
        <f>EXP(AA36)</f>
        <v>1183.3789812139796</v>
      </c>
    </row>
    <row r="37" spans="1:28" x14ac:dyDescent="0.5">
      <c r="A37">
        <v>2</v>
      </c>
      <c r="B37">
        <v>7.1252344685588866</v>
      </c>
      <c r="C37" s="18">
        <v>-1.1278358992852233E-2</v>
      </c>
      <c r="D37" s="19">
        <f t="shared" ref="D37:D100" si="0">EXP(B37)</f>
        <v>1242.9395631402033</v>
      </c>
      <c r="E37" s="19">
        <v>1229</v>
      </c>
      <c r="F37" s="19">
        <f>E37-D37</f>
        <v>-13.93956314020329</v>
      </c>
      <c r="G37" s="19">
        <f t="shared" ref="G37:G100" si="1">F37*F37</f>
        <v>194.31142053971422</v>
      </c>
      <c r="M37" s="52" t="s">
        <v>220</v>
      </c>
      <c r="N37" s="32">
        <v>2020</v>
      </c>
      <c r="O37" s="32">
        <v>181</v>
      </c>
      <c r="P37" s="32">
        <v>1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68">
        <f>$B$17+N37*$B$18+SUMPRODUCT(P37:Z37)</f>
        <v>8.0761291687311143</v>
      </c>
      <c r="AB37" s="69">
        <f t="shared" ref="AB37:AB47" si="2">EXP(AA37)</f>
        <v>3216.7575808143356</v>
      </c>
    </row>
    <row r="38" spans="1:28" x14ac:dyDescent="0.5">
      <c r="A38">
        <v>3</v>
      </c>
      <c r="B38">
        <v>7.5826790045434809</v>
      </c>
      <c r="C38" s="18">
        <v>7.6492363122577345E-2</v>
      </c>
      <c r="D38" s="19">
        <f t="shared" si="0"/>
        <v>1963.8831761701233</v>
      </c>
      <c r="E38" s="19">
        <v>2120</v>
      </c>
      <c r="F38" s="19">
        <f t="shared" ref="F38:F100" si="3">E38-D38</f>
        <v>156.11682382987669</v>
      </c>
      <c r="G38" s="19">
        <f t="shared" si="1"/>
        <v>24372.462682728754</v>
      </c>
      <c r="M38" s="52" t="s">
        <v>221</v>
      </c>
      <c r="N38" s="32">
        <v>2020</v>
      </c>
      <c r="O38" s="32">
        <v>182</v>
      </c>
      <c r="P38" s="32">
        <v>0</v>
      </c>
      <c r="Q38" s="32">
        <v>1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68">
        <f t="shared" ref="AA38:AA47" si="4">$B$17+N38*$B$18+SUMPRODUCT(P38:Z38)</f>
        <v>8.0761291687311143</v>
      </c>
      <c r="AB38" s="69">
        <f t="shared" si="2"/>
        <v>3216.7575808143356</v>
      </c>
    </row>
    <row r="39" spans="1:28" x14ac:dyDescent="0.5">
      <c r="A39">
        <v>4</v>
      </c>
      <c r="B39">
        <v>7.9874498164165733</v>
      </c>
      <c r="C39" s="18">
        <v>0.16474819944521357</v>
      </c>
      <c r="D39" s="19">
        <f t="shared" si="0"/>
        <v>2943.7801990612702</v>
      </c>
      <c r="E39" s="19">
        <v>3471</v>
      </c>
      <c r="F39" s="19">
        <f t="shared" si="3"/>
        <v>527.2198009387298</v>
      </c>
      <c r="G39" s="19">
        <f t="shared" si="1"/>
        <v>277960.7185018739</v>
      </c>
      <c r="M39" s="52" t="s">
        <v>222</v>
      </c>
      <c r="N39" s="32">
        <v>2020</v>
      </c>
      <c r="O39" s="32">
        <v>183</v>
      </c>
      <c r="P39" s="32">
        <v>0</v>
      </c>
      <c r="Q39" s="32">
        <v>0</v>
      </c>
      <c r="R39" s="32">
        <v>1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68">
        <f t="shared" si="4"/>
        <v>8.0761291687311143</v>
      </c>
      <c r="AB39" s="69">
        <f t="shared" si="2"/>
        <v>3216.7575808143356</v>
      </c>
    </row>
    <row r="40" spans="1:28" x14ac:dyDescent="0.5">
      <c r="A40">
        <v>5</v>
      </c>
      <c r="B40">
        <v>6.9281786157362699</v>
      </c>
      <c r="C40" s="18">
        <v>4.0671762605677841E-2</v>
      </c>
      <c r="D40" s="19">
        <f t="shared" si="0"/>
        <v>1020.6333201806914</v>
      </c>
      <c r="E40" s="19">
        <v>1063</v>
      </c>
      <c r="F40" s="19">
        <f t="shared" si="3"/>
        <v>42.366679819308615</v>
      </c>
      <c r="G40" s="19">
        <f t="shared" si="1"/>
        <v>1794.9355589118118</v>
      </c>
      <c r="M40" s="52" t="s">
        <v>223</v>
      </c>
      <c r="N40" s="32">
        <v>2020</v>
      </c>
      <c r="O40" s="32">
        <v>184</v>
      </c>
      <c r="P40" s="32">
        <v>0</v>
      </c>
      <c r="Q40" s="32">
        <v>0</v>
      </c>
      <c r="R40" s="32">
        <v>0</v>
      </c>
      <c r="S40" s="32">
        <v>1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68">
        <f t="shared" si="4"/>
        <v>8.0761291687311143</v>
      </c>
      <c r="AB40" s="69">
        <f t="shared" si="2"/>
        <v>3216.7575808143356</v>
      </c>
    </row>
    <row r="41" spans="1:28" x14ac:dyDescent="0.5">
      <c r="A41">
        <v>6</v>
      </c>
      <c r="B41">
        <v>6.9541148483330222</v>
      </c>
      <c r="C41" s="18">
        <v>-2.4598077569372379E-2</v>
      </c>
      <c r="D41" s="19">
        <f t="shared" si="0"/>
        <v>1047.4509745195141</v>
      </c>
      <c r="E41" s="19">
        <v>1022</v>
      </c>
      <c r="F41" s="19">
        <f t="shared" si="3"/>
        <v>-25.450974519514148</v>
      </c>
      <c r="G41" s="19">
        <f t="shared" si="1"/>
        <v>647.75210399295838</v>
      </c>
      <c r="M41" s="52" t="s">
        <v>224</v>
      </c>
      <c r="N41" s="32">
        <v>2021</v>
      </c>
      <c r="O41" s="32">
        <v>185</v>
      </c>
      <c r="P41" s="32">
        <v>0</v>
      </c>
      <c r="Q41" s="32">
        <v>0</v>
      </c>
      <c r="R41" s="32">
        <v>0</v>
      </c>
      <c r="S41" s="32">
        <v>0</v>
      </c>
      <c r="T41" s="32">
        <v>1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68">
        <f t="shared" si="4"/>
        <v>8.0827810149195649</v>
      </c>
      <c r="AB41" s="69">
        <f t="shared" si="2"/>
        <v>3238.2262815545282</v>
      </c>
    </row>
    <row r="42" spans="1:28" x14ac:dyDescent="0.5">
      <c r="A42">
        <v>7</v>
      </c>
      <c r="B42">
        <v>7.0630213240404425</v>
      </c>
      <c r="C42" s="18">
        <v>-4.4619524971241553E-2</v>
      </c>
      <c r="D42" s="19">
        <f t="shared" si="0"/>
        <v>1167.9686520625326</v>
      </c>
      <c r="E42" s="19">
        <v>1117</v>
      </c>
      <c r="F42" s="19">
        <f t="shared" si="3"/>
        <v>-50.968652062532556</v>
      </c>
      <c r="G42" s="19">
        <f t="shared" si="1"/>
        <v>2597.8034930715044</v>
      </c>
      <c r="M42" s="52" t="s">
        <v>225</v>
      </c>
      <c r="N42" s="32">
        <v>2021</v>
      </c>
      <c r="O42" s="32">
        <v>186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1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68">
        <f t="shared" si="4"/>
        <v>8.0827810149195649</v>
      </c>
      <c r="AB42" s="69">
        <f t="shared" si="2"/>
        <v>3238.2262815545282</v>
      </c>
    </row>
    <row r="43" spans="1:28" x14ac:dyDescent="0.5">
      <c r="A43">
        <v>8</v>
      </c>
      <c r="B43">
        <v>6.9313137061524568</v>
      </c>
      <c r="C43" s="18">
        <v>6.6282276829469744E-2</v>
      </c>
      <c r="D43" s="19">
        <f t="shared" si="0"/>
        <v>1023.8381189632642</v>
      </c>
      <c r="E43" s="19">
        <v>1094</v>
      </c>
      <c r="F43" s="19">
        <f t="shared" si="3"/>
        <v>70.161881036735849</v>
      </c>
      <c r="G43" s="19">
        <f t="shared" si="1"/>
        <v>4922.6895506130732</v>
      </c>
      <c r="M43" s="52" t="s">
        <v>226</v>
      </c>
      <c r="N43" s="32">
        <v>2021</v>
      </c>
      <c r="O43" s="32">
        <v>187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1</v>
      </c>
      <c r="W43" s="32">
        <v>0</v>
      </c>
      <c r="X43" s="32">
        <v>0</v>
      </c>
      <c r="Y43" s="32">
        <v>0</v>
      </c>
      <c r="Z43" s="32">
        <v>0</v>
      </c>
      <c r="AA43" s="68">
        <f t="shared" si="4"/>
        <v>8.0827810149195649</v>
      </c>
      <c r="AB43" s="69">
        <f t="shared" si="2"/>
        <v>3238.2262815545282</v>
      </c>
    </row>
    <row r="44" spans="1:28" x14ac:dyDescent="0.5">
      <c r="A44">
        <v>9</v>
      </c>
      <c r="B44">
        <v>7.0025952405148963</v>
      </c>
      <c r="C44" s="18">
        <v>-5.5619248379477959E-2</v>
      </c>
      <c r="D44" s="19">
        <f t="shared" si="0"/>
        <v>1099.482881490092</v>
      </c>
      <c r="E44" s="19">
        <v>1040</v>
      </c>
      <c r="F44" s="19">
        <f t="shared" si="3"/>
        <v>-59.482881490092041</v>
      </c>
      <c r="G44" s="19">
        <f t="shared" si="1"/>
        <v>3538.2131903643344</v>
      </c>
      <c r="M44" s="52" t="s">
        <v>227</v>
      </c>
      <c r="N44" s="32">
        <v>2021</v>
      </c>
      <c r="O44" s="32">
        <v>188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1</v>
      </c>
      <c r="X44" s="32">
        <v>0</v>
      </c>
      <c r="Y44" s="32">
        <v>0</v>
      </c>
      <c r="Z44" s="32">
        <v>0</v>
      </c>
      <c r="AA44" s="68">
        <f t="shared" si="4"/>
        <v>8.0827810149195649</v>
      </c>
      <c r="AB44" s="69">
        <f t="shared" si="2"/>
        <v>3238.2262815545282</v>
      </c>
    </row>
    <row r="45" spans="1:28" x14ac:dyDescent="0.5">
      <c r="A45">
        <v>10</v>
      </c>
      <c r="B45">
        <v>6.9772318949167316</v>
      </c>
      <c r="C45" s="18">
        <v>-2.2593030035744199E-2</v>
      </c>
      <c r="D45" s="19">
        <f t="shared" si="0"/>
        <v>1071.9469944330615</v>
      </c>
      <c r="E45" s="19">
        <v>1048</v>
      </c>
      <c r="F45" s="19">
        <f t="shared" si="3"/>
        <v>-23.946994433061491</v>
      </c>
      <c r="G45" s="19">
        <f t="shared" si="1"/>
        <v>573.45854237707806</v>
      </c>
      <c r="M45" s="52" t="s">
        <v>228</v>
      </c>
      <c r="N45" s="32">
        <v>2021</v>
      </c>
      <c r="O45" s="32">
        <v>189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1</v>
      </c>
      <c r="Y45" s="32">
        <v>0</v>
      </c>
      <c r="Z45" s="32">
        <v>0</v>
      </c>
      <c r="AA45" s="68">
        <f t="shared" si="4"/>
        <v>8.0827810149195649</v>
      </c>
      <c r="AB45" s="69">
        <f t="shared" si="2"/>
        <v>3238.2262815545282</v>
      </c>
    </row>
    <row r="46" spans="1:28" x14ac:dyDescent="0.5">
      <c r="A46">
        <v>11</v>
      </c>
      <c r="B46">
        <v>6.9905849058939964</v>
      </c>
      <c r="C46" s="18">
        <v>-1.5170978438044713E-2</v>
      </c>
      <c r="D46" s="19">
        <f t="shared" si="0"/>
        <v>1086.3567068335449</v>
      </c>
      <c r="E46" s="19">
        <v>1070</v>
      </c>
      <c r="F46" s="19">
        <f t="shared" si="3"/>
        <v>-16.356706833544877</v>
      </c>
      <c r="G46" s="19">
        <f t="shared" si="1"/>
        <v>267.54185843853367</v>
      </c>
      <c r="M46" s="52" t="s">
        <v>229</v>
      </c>
      <c r="N46" s="32">
        <v>2021</v>
      </c>
      <c r="O46" s="32">
        <v>190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1</v>
      </c>
      <c r="Z46" s="32">
        <v>0</v>
      </c>
      <c r="AA46" s="68">
        <f t="shared" si="4"/>
        <v>8.0827810149195649</v>
      </c>
      <c r="AB46" s="69">
        <f t="shared" si="2"/>
        <v>3238.2262815545282</v>
      </c>
    </row>
    <row r="47" spans="1:28" x14ac:dyDescent="0.5">
      <c r="A47">
        <v>12</v>
      </c>
      <c r="B47">
        <v>6.983003322092828</v>
      </c>
      <c r="C47" s="18">
        <v>-3.3146867092055388E-2</v>
      </c>
      <c r="D47" s="19">
        <f t="shared" si="0"/>
        <v>1078.1515457837418</v>
      </c>
      <c r="E47" s="19">
        <v>1043</v>
      </c>
      <c r="F47" s="19">
        <f t="shared" si="3"/>
        <v>-35.151545783741767</v>
      </c>
      <c r="G47" s="19">
        <f t="shared" si="1"/>
        <v>1235.6311709864935</v>
      </c>
      <c r="M47" s="52" t="s">
        <v>230</v>
      </c>
      <c r="N47" s="32">
        <v>2021</v>
      </c>
      <c r="O47" s="32">
        <v>191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1</v>
      </c>
      <c r="AA47" s="68">
        <f t="shared" si="4"/>
        <v>8.0827810149195649</v>
      </c>
      <c r="AB47" s="69">
        <f t="shared" si="2"/>
        <v>3238.2262815545282</v>
      </c>
    </row>
    <row r="48" spans="1:28" ht="18.600000000000001" thickBot="1" x14ac:dyDescent="0.55000000000000004">
      <c r="A48">
        <v>13</v>
      </c>
      <c r="B48">
        <v>7.0178761556225133</v>
      </c>
      <c r="C48" s="18">
        <v>-2.7619655128632736E-2</v>
      </c>
      <c r="D48" s="19">
        <f t="shared" si="0"/>
        <v>1116.4130105571426</v>
      </c>
      <c r="E48" s="19">
        <v>1086</v>
      </c>
      <c r="F48" s="19">
        <f t="shared" si="3"/>
        <v>-30.41301055714257</v>
      </c>
      <c r="G48" s="19">
        <f t="shared" si="1"/>
        <v>924.95121114886547</v>
      </c>
      <c r="M48" s="35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63" t="s">
        <v>198</v>
      </c>
      <c r="AA48" s="70">
        <f>SUM(AB36:AB47)</f>
        <v>36717.993275353016</v>
      </c>
      <c r="AB48" s="71"/>
    </row>
    <row r="49" spans="1:7" x14ac:dyDescent="0.5">
      <c r="A49">
        <v>14</v>
      </c>
      <c r="B49">
        <v>7.1318863147473355</v>
      </c>
      <c r="C49" s="18">
        <v>-3.7651468822580192E-2</v>
      </c>
      <c r="D49" s="19">
        <f t="shared" si="0"/>
        <v>1251.2349652178571</v>
      </c>
      <c r="E49" s="19">
        <v>1205</v>
      </c>
      <c r="F49" s="19">
        <f t="shared" si="3"/>
        <v>-46.234965217857052</v>
      </c>
      <c r="G49" s="19">
        <f t="shared" si="1"/>
        <v>2137.6720086964515</v>
      </c>
    </row>
    <row r="50" spans="1:7" x14ac:dyDescent="0.5">
      <c r="A50">
        <v>15</v>
      </c>
      <c r="B50">
        <v>7.5893308507319297</v>
      </c>
      <c r="C50" s="18">
        <v>-2.2502371523598796E-2</v>
      </c>
      <c r="D50" s="19">
        <f t="shared" si="0"/>
        <v>1976.9901695131562</v>
      </c>
      <c r="E50" s="19">
        <v>1933</v>
      </c>
      <c r="F50" s="19">
        <f t="shared" si="3"/>
        <v>-43.990169513156161</v>
      </c>
      <c r="G50" s="19">
        <f t="shared" si="1"/>
        <v>1935.1350137962138</v>
      </c>
    </row>
    <row r="51" spans="1:7" x14ac:dyDescent="0.5">
      <c r="A51">
        <v>16</v>
      </c>
      <c r="B51">
        <v>7.9941016626050221</v>
      </c>
      <c r="C51" s="18">
        <v>0.10727300862355982</v>
      </c>
      <c r="D51" s="19">
        <f t="shared" si="0"/>
        <v>2963.4270436091692</v>
      </c>
      <c r="E51" s="19">
        <v>3299</v>
      </c>
      <c r="F51" s="19">
        <f t="shared" si="3"/>
        <v>335.57295639083077</v>
      </c>
      <c r="G51" s="19">
        <f t="shared" si="1"/>
        <v>112609.20906088241</v>
      </c>
    </row>
    <row r="52" spans="1:7" x14ac:dyDescent="0.5">
      <c r="A52">
        <v>17</v>
      </c>
      <c r="B52">
        <v>6.9348304619247187</v>
      </c>
      <c r="C52" s="18">
        <v>-8.0475959669697339E-2</v>
      </c>
      <c r="D52" s="19">
        <f t="shared" si="0"/>
        <v>1027.445046201673</v>
      </c>
      <c r="E52" s="19">
        <v>948</v>
      </c>
      <c r="F52" s="19">
        <f t="shared" si="3"/>
        <v>-79.445046201672994</v>
      </c>
      <c r="G52" s="19">
        <f t="shared" si="1"/>
        <v>6311.515365985957</v>
      </c>
    </row>
    <row r="53" spans="1:7" x14ac:dyDescent="0.5">
      <c r="A53">
        <v>18</v>
      </c>
      <c r="B53">
        <v>6.960766694521471</v>
      </c>
      <c r="C53" s="18">
        <v>-7.935539087893595E-2</v>
      </c>
      <c r="D53" s="19">
        <f t="shared" si="0"/>
        <v>1054.4416820711488</v>
      </c>
      <c r="E53" s="19">
        <v>974</v>
      </c>
      <c r="F53" s="19">
        <f t="shared" si="3"/>
        <v>-80.441682071148762</v>
      </c>
      <c r="G53" s="19">
        <f t="shared" si="1"/>
        <v>6470.8642144357764</v>
      </c>
    </row>
    <row r="54" spans="1:7" x14ac:dyDescent="0.5">
      <c r="A54">
        <v>19</v>
      </c>
      <c r="B54">
        <v>7.0696731702288913</v>
      </c>
      <c r="C54" s="18">
        <v>1.0353329693699287E-2</v>
      </c>
      <c r="D54" s="19">
        <f t="shared" si="0"/>
        <v>1175.7636968662202</v>
      </c>
      <c r="E54" s="19">
        <v>1188</v>
      </c>
      <c r="F54" s="19">
        <f t="shared" si="3"/>
        <v>12.236303133779757</v>
      </c>
      <c r="G54" s="19">
        <f t="shared" si="1"/>
        <v>149.72711438174829</v>
      </c>
    </row>
    <row r="55" spans="1:7" x14ac:dyDescent="0.5">
      <c r="A55">
        <v>20</v>
      </c>
      <c r="B55">
        <v>6.9379655523409056</v>
      </c>
      <c r="C55" s="18">
        <v>3.1825117560684291E-2</v>
      </c>
      <c r="D55" s="19">
        <f t="shared" si="0"/>
        <v>1030.6712338717409</v>
      </c>
      <c r="E55" s="19">
        <v>1064</v>
      </c>
      <c r="F55" s="19">
        <f t="shared" si="3"/>
        <v>33.328766128259076</v>
      </c>
      <c r="G55" s="19">
        <f t="shared" si="1"/>
        <v>1110.8066516321894</v>
      </c>
    </row>
    <row r="56" spans="1:7" x14ac:dyDescent="0.5">
      <c r="A56">
        <v>21</v>
      </c>
      <c r="B56">
        <v>7.0092470867033452</v>
      </c>
      <c r="C56" s="18">
        <v>-5.2701643551776201E-2</v>
      </c>
      <c r="D56" s="19">
        <f t="shared" si="0"/>
        <v>1106.8208509698106</v>
      </c>
      <c r="E56" s="19">
        <v>1050</v>
      </c>
      <c r="F56" s="19">
        <f t="shared" si="3"/>
        <v>-56.820850969810635</v>
      </c>
      <c r="G56" s="19">
        <f t="shared" si="1"/>
        <v>3228.6091049334304</v>
      </c>
    </row>
    <row r="57" spans="1:7" x14ac:dyDescent="0.5">
      <c r="A57">
        <v>22</v>
      </c>
      <c r="B57">
        <v>6.9838837411051804</v>
      </c>
      <c r="C57" s="18">
        <v>1.5538726402780867E-2</v>
      </c>
      <c r="D57" s="19">
        <f t="shared" si="0"/>
        <v>1079.1011888834248</v>
      </c>
      <c r="E57" s="19">
        <v>1096</v>
      </c>
      <c r="F57" s="19">
        <f t="shared" si="3"/>
        <v>16.898811116575189</v>
      </c>
      <c r="G57" s="19">
        <f t="shared" si="1"/>
        <v>285.56981715368516</v>
      </c>
    </row>
    <row r="58" spans="1:7" x14ac:dyDescent="0.5">
      <c r="A58">
        <v>23</v>
      </c>
      <c r="B58">
        <v>6.9972367520824452</v>
      </c>
      <c r="C58" s="18">
        <v>7.6452376304141367E-3</v>
      </c>
      <c r="D58" s="19">
        <f t="shared" si="0"/>
        <v>1093.6070719761367</v>
      </c>
      <c r="E58" s="19">
        <v>1102</v>
      </c>
      <c r="F58" s="19">
        <f t="shared" si="3"/>
        <v>8.3929280238633055</v>
      </c>
      <c r="G58" s="19">
        <f t="shared" si="1"/>
        <v>70.441240813750014</v>
      </c>
    </row>
    <row r="59" spans="1:7" x14ac:dyDescent="0.5">
      <c r="A59">
        <v>24</v>
      </c>
      <c r="B59">
        <v>6.9896551682812769</v>
      </c>
      <c r="C59" s="18">
        <v>-1.2419862816850369E-3</v>
      </c>
      <c r="D59" s="19">
        <f t="shared" si="0"/>
        <v>1085.3471495267945</v>
      </c>
      <c r="E59" s="19">
        <v>1084</v>
      </c>
      <c r="F59" s="19">
        <f t="shared" si="3"/>
        <v>-1.3471495267945102</v>
      </c>
      <c r="G59" s="19">
        <f t="shared" si="1"/>
        <v>1.8148118475426727</v>
      </c>
    </row>
    <row r="60" spans="1:7" x14ac:dyDescent="0.5">
      <c r="A60">
        <v>25</v>
      </c>
      <c r="B60">
        <v>7.0245280018109622</v>
      </c>
      <c r="C60" s="18">
        <v>-1.9646012098102794E-2</v>
      </c>
      <c r="D60" s="19">
        <f t="shared" si="0"/>
        <v>1123.8639720374401</v>
      </c>
      <c r="E60" s="19">
        <v>1102</v>
      </c>
      <c r="F60" s="19">
        <f t="shared" si="3"/>
        <v>-21.863972037440135</v>
      </c>
      <c r="G60" s="19">
        <f t="shared" si="1"/>
        <v>478.03327325396413</v>
      </c>
    </row>
    <row r="61" spans="1:7" x14ac:dyDescent="0.5">
      <c r="A61">
        <v>26</v>
      </c>
      <c r="B61">
        <v>7.1385381609357843</v>
      </c>
      <c r="C61" s="18">
        <v>1.2163296656741984E-2</v>
      </c>
      <c r="D61" s="19">
        <f t="shared" si="0"/>
        <v>1259.5857309653711</v>
      </c>
      <c r="E61" s="19">
        <v>1275</v>
      </c>
      <c r="F61" s="19">
        <f t="shared" si="3"/>
        <v>15.414269034628887</v>
      </c>
      <c r="G61" s="19">
        <f t="shared" si="1"/>
        <v>237.59968987191897</v>
      </c>
    </row>
    <row r="62" spans="1:7" x14ac:dyDescent="0.5">
      <c r="A62">
        <v>27</v>
      </c>
      <c r="B62">
        <v>7.5959826969203785</v>
      </c>
      <c r="C62" s="18">
        <v>0.10385971047660725</v>
      </c>
      <c r="D62" s="19">
        <f t="shared" si="0"/>
        <v>1990.1846391768677</v>
      </c>
      <c r="E62" s="19">
        <v>2208</v>
      </c>
      <c r="F62" s="19">
        <f t="shared" si="3"/>
        <v>217.81536082313232</v>
      </c>
      <c r="G62" s="19">
        <f t="shared" si="1"/>
        <v>47443.531410511328</v>
      </c>
    </row>
    <row r="63" spans="1:7" x14ac:dyDescent="0.5">
      <c r="A63">
        <v>28</v>
      </c>
      <c r="B63">
        <v>8.0007535087934709</v>
      </c>
      <c r="C63" s="18">
        <v>8.6579417679880422E-2</v>
      </c>
      <c r="D63" s="19">
        <f t="shared" si="0"/>
        <v>2983.2050115679845</v>
      </c>
      <c r="E63" s="19">
        <v>3253</v>
      </c>
      <c r="F63" s="19">
        <f t="shared" si="3"/>
        <v>269.79498843201554</v>
      </c>
      <c r="G63" s="19">
        <f t="shared" si="1"/>
        <v>72789.335783031405</v>
      </c>
    </row>
    <row r="64" spans="1:7" x14ac:dyDescent="0.5">
      <c r="A64">
        <v>29</v>
      </c>
      <c r="B64">
        <v>6.9414823081131694</v>
      </c>
      <c r="C64" s="18">
        <v>1.0289856285742083E-2</v>
      </c>
      <c r="D64" s="19">
        <f t="shared" si="0"/>
        <v>1034.3022338105425</v>
      </c>
      <c r="E64" s="19">
        <v>1045</v>
      </c>
      <c r="F64" s="19">
        <f t="shared" si="3"/>
        <v>10.697766189457525</v>
      </c>
      <c r="G64" s="19">
        <f t="shared" si="1"/>
        <v>114.44220144430058</v>
      </c>
    </row>
    <row r="65" spans="1:7" x14ac:dyDescent="0.5">
      <c r="A65">
        <v>30</v>
      </c>
      <c r="B65">
        <v>6.9674185407099216</v>
      </c>
      <c r="C65" s="18">
        <v>1.5444210759020471E-2</v>
      </c>
      <c r="D65" s="19">
        <f t="shared" si="0"/>
        <v>1061.4790457367812</v>
      </c>
      <c r="E65" s="19">
        <v>1078</v>
      </c>
      <c r="F65" s="19">
        <f t="shared" si="3"/>
        <v>16.520954263218755</v>
      </c>
      <c r="G65" s="19">
        <f t="shared" si="1"/>
        <v>272.94192976736593</v>
      </c>
    </row>
    <row r="66" spans="1:7" x14ac:dyDescent="0.5">
      <c r="A66">
        <v>31</v>
      </c>
      <c r="B66">
        <v>7.0763250164173419</v>
      </c>
      <c r="C66" s="18">
        <v>1.1730371518892113E-3</v>
      </c>
      <c r="D66" s="19">
        <f t="shared" si="0"/>
        <v>1183.6107659458905</v>
      </c>
      <c r="E66" s="19">
        <v>1185</v>
      </c>
      <c r="F66" s="19">
        <f t="shared" si="3"/>
        <v>1.3892340541094654</v>
      </c>
      <c r="G66" s="19">
        <f t="shared" si="1"/>
        <v>1.9299712570974212</v>
      </c>
    </row>
    <row r="67" spans="1:7" x14ac:dyDescent="0.5">
      <c r="A67">
        <v>32</v>
      </c>
      <c r="B67">
        <v>6.9446173985293562</v>
      </c>
      <c r="C67" s="18">
        <v>4.1949060877070288E-2</v>
      </c>
      <c r="D67" s="19">
        <f t="shared" si="0"/>
        <v>1037.5499531179441</v>
      </c>
      <c r="E67" s="19">
        <v>1082</v>
      </c>
      <c r="F67" s="19">
        <f t="shared" si="3"/>
        <v>44.450046882055858</v>
      </c>
      <c r="G67" s="19">
        <f t="shared" si="1"/>
        <v>1975.8066678169637</v>
      </c>
    </row>
    <row r="68" spans="1:7" x14ac:dyDescent="0.5">
      <c r="A68">
        <v>33</v>
      </c>
      <c r="B68">
        <v>7.0158989328917958</v>
      </c>
      <c r="C68" s="18">
        <v>1.5842325871332719E-2</v>
      </c>
      <c r="D68" s="19">
        <f t="shared" si="0"/>
        <v>1114.2077941961822</v>
      </c>
      <c r="E68" s="19">
        <v>1132</v>
      </c>
      <c r="F68" s="19">
        <f t="shared" si="3"/>
        <v>17.792205803817751</v>
      </c>
      <c r="G68" s="19">
        <f t="shared" si="1"/>
        <v>316.56258736540605</v>
      </c>
    </row>
    <row r="69" spans="1:7" x14ac:dyDescent="0.5">
      <c r="A69">
        <v>34</v>
      </c>
      <c r="B69">
        <v>6.990535587293631</v>
      </c>
      <c r="C69" s="18">
        <v>-3.8763422894719568E-2</v>
      </c>
      <c r="D69" s="19">
        <f t="shared" si="0"/>
        <v>1086.3031305624304</v>
      </c>
      <c r="E69" s="19">
        <v>1045</v>
      </c>
      <c r="F69" s="19">
        <f t="shared" si="3"/>
        <v>-41.303130562430397</v>
      </c>
      <c r="G69" s="19">
        <f t="shared" si="1"/>
        <v>1705.9485942571719</v>
      </c>
    </row>
    <row r="70" spans="1:7" x14ac:dyDescent="0.5">
      <c r="A70">
        <v>35</v>
      </c>
      <c r="B70">
        <v>7.0038885982708958</v>
      </c>
      <c r="C70" s="18">
        <v>-8.2313948443424323E-4</v>
      </c>
      <c r="D70" s="19">
        <f t="shared" si="0"/>
        <v>1100.905826192384</v>
      </c>
      <c r="E70" s="19">
        <v>1100</v>
      </c>
      <c r="F70" s="19">
        <f t="shared" si="3"/>
        <v>-0.90582619238398365</v>
      </c>
      <c r="G70" s="19">
        <f t="shared" si="1"/>
        <v>0.82052109080886582</v>
      </c>
    </row>
    <row r="71" spans="1:7" x14ac:dyDescent="0.5">
      <c r="A71">
        <v>36</v>
      </c>
      <c r="B71">
        <v>6.9963070144697275</v>
      </c>
      <c r="C71" s="18">
        <v>-2.3700763167973982E-2</v>
      </c>
      <c r="D71" s="19">
        <f t="shared" si="0"/>
        <v>1092.5907768648897</v>
      </c>
      <c r="E71" s="19">
        <v>1067</v>
      </c>
      <c r="F71" s="19">
        <f t="shared" si="3"/>
        <v>-25.590776864889676</v>
      </c>
      <c r="G71" s="19">
        <f t="shared" si="1"/>
        <v>654.88786054857269</v>
      </c>
    </row>
    <row r="72" spans="1:7" x14ac:dyDescent="0.5">
      <c r="A72">
        <v>37</v>
      </c>
      <c r="B72">
        <v>7.0311798479994128</v>
      </c>
      <c r="C72" s="18">
        <v>-6.2329469657464998E-2</v>
      </c>
      <c r="D72" s="19">
        <f t="shared" si="0"/>
        <v>1131.3646613751328</v>
      </c>
      <c r="E72" s="19">
        <v>1063</v>
      </c>
      <c r="F72" s="19">
        <f t="shared" si="3"/>
        <v>-68.364661375132755</v>
      </c>
      <c r="G72" s="19">
        <f t="shared" si="1"/>
        <v>4673.7269249365681</v>
      </c>
    </row>
    <row r="73" spans="1:7" x14ac:dyDescent="0.5">
      <c r="A73">
        <v>38</v>
      </c>
      <c r="B73">
        <v>7.1451900071242349</v>
      </c>
      <c r="C73" s="18">
        <v>-3.7764533013530333E-2</v>
      </c>
      <c r="D73" s="19">
        <f t="shared" si="0"/>
        <v>1267.992229880924</v>
      </c>
      <c r="E73" s="19">
        <v>1221</v>
      </c>
      <c r="F73" s="19">
        <f t="shared" si="3"/>
        <v>-46.992229880924015</v>
      </c>
      <c r="G73" s="19">
        <f t="shared" si="1"/>
        <v>2208.2696691816077</v>
      </c>
    </row>
    <row r="74" spans="1:7" x14ac:dyDescent="0.5">
      <c r="A74">
        <v>39</v>
      </c>
      <c r="B74">
        <v>7.6026345431088291</v>
      </c>
      <c r="C74" s="18">
        <v>-1.9896054194417978E-2</v>
      </c>
      <c r="D74" s="19">
        <f t="shared" si="0"/>
        <v>2003.4671689798752</v>
      </c>
      <c r="E74" s="19">
        <v>1964</v>
      </c>
      <c r="F74" s="19">
        <f t="shared" si="3"/>
        <v>-39.467168979875169</v>
      </c>
      <c r="G74" s="19">
        <f t="shared" si="1"/>
        <v>1557.6574272860207</v>
      </c>
    </row>
    <row r="75" spans="1:7" x14ac:dyDescent="0.5">
      <c r="A75">
        <v>40</v>
      </c>
      <c r="B75">
        <v>8.0074053549819215</v>
      </c>
      <c r="C75" s="18">
        <v>3.9784207188580112E-2</v>
      </c>
      <c r="D75" s="19">
        <f t="shared" si="0"/>
        <v>3003.114978057838</v>
      </c>
      <c r="E75" s="19">
        <v>3125</v>
      </c>
      <c r="F75" s="19">
        <f t="shared" si="3"/>
        <v>121.88502194216198</v>
      </c>
      <c r="G75" s="19">
        <f t="shared" si="1"/>
        <v>14855.958573841308</v>
      </c>
    </row>
    <row r="76" spans="1:7" x14ac:dyDescent="0.5">
      <c r="A76">
        <v>41</v>
      </c>
      <c r="B76">
        <v>6.9481341543016182</v>
      </c>
      <c r="C76" s="18">
        <v>-6.9440992332436835E-3</v>
      </c>
      <c r="D76" s="19">
        <f t="shared" si="0"/>
        <v>1041.2051864187908</v>
      </c>
      <c r="E76" s="19">
        <v>1034</v>
      </c>
      <c r="F76" s="19">
        <f t="shared" si="3"/>
        <v>-7.205186418790845</v>
      </c>
      <c r="G76" s="19">
        <f t="shared" si="1"/>
        <v>51.914711329528039</v>
      </c>
    </row>
    <row r="77" spans="1:7" x14ac:dyDescent="0.5">
      <c r="A77">
        <v>42</v>
      </c>
      <c r="B77">
        <v>6.9740703868983704</v>
      </c>
      <c r="C77" s="18">
        <v>-5.4386537050959305E-2</v>
      </c>
      <c r="D77" s="19">
        <f t="shared" si="0"/>
        <v>1068.5633769001922</v>
      </c>
      <c r="E77" s="19">
        <v>1012</v>
      </c>
      <c r="F77" s="19">
        <f t="shared" si="3"/>
        <v>-56.563376900192225</v>
      </c>
      <c r="G77" s="19">
        <f t="shared" si="1"/>
        <v>3199.4156063531996</v>
      </c>
    </row>
    <row r="78" spans="1:7" x14ac:dyDescent="0.5">
      <c r="A78">
        <v>43</v>
      </c>
      <c r="B78">
        <v>7.0829768626057907</v>
      </c>
      <c r="C78" s="18">
        <v>-8.0820908202169583E-2</v>
      </c>
      <c r="D78" s="19">
        <f t="shared" si="0"/>
        <v>1191.5102065125379</v>
      </c>
      <c r="E78" s="19">
        <v>1099</v>
      </c>
      <c r="F78" s="19">
        <f t="shared" si="3"/>
        <v>-92.510206512537934</v>
      </c>
      <c r="G78" s="19">
        <f t="shared" si="1"/>
        <v>8558.1383089924166</v>
      </c>
    </row>
    <row r="79" spans="1:7" x14ac:dyDescent="0.5">
      <c r="A79">
        <v>44</v>
      </c>
      <c r="B79">
        <v>6.9512692447178051</v>
      </c>
      <c r="C79" s="18">
        <v>4.1745878215155408E-2</v>
      </c>
      <c r="D79" s="19">
        <f t="shared" si="0"/>
        <v>1044.4745810660797</v>
      </c>
      <c r="E79" s="19">
        <v>1089</v>
      </c>
      <c r="F79" s="19">
        <f t="shared" si="3"/>
        <v>44.525418933920264</v>
      </c>
      <c r="G79" s="19">
        <f t="shared" si="1"/>
        <v>1982.5129312411052</v>
      </c>
    </row>
    <row r="80" spans="1:7" x14ac:dyDescent="0.5">
      <c r="A80">
        <v>45</v>
      </c>
      <c r="B80">
        <v>7.0225507790802446</v>
      </c>
      <c r="C80" s="18">
        <v>-4.9007759560104169E-2</v>
      </c>
      <c r="D80" s="19">
        <f t="shared" si="0"/>
        <v>1121.6440380209115</v>
      </c>
      <c r="E80" s="19">
        <v>1068</v>
      </c>
      <c r="F80" s="19">
        <f t="shared" si="3"/>
        <v>-53.644038020911466</v>
      </c>
      <c r="G80" s="19">
        <f t="shared" si="1"/>
        <v>2877.6828151889949</v>
      </c>
    </row>
    <row r="81" spans="1:7" x14ac:dyDescent="0.5">
      <c r="A81">
        <v>46</v>
      </c>
      <c r="B81">
        <v>6.9971874334820798</v>
      </c>
      <c r="C81" s="18">
        <v>-6.4739541909570875E-2</v>
      </c>
      <c r="D81" s="19">
        <f t="shared" si="0"/>
        <v>1093.5531381359788</v>
      </c>
      <c r="E81" s="19">
        <v>1025</v>
      </c>
      <c r="F81" s="19">
        <f t="shared" si="3"/>
        <v>-68.55313813597877</v>
      </c>
      <c r="G81" s="19">
        <f t="shared" si="1"/>
        <v>4699.5327482905868</v>
      </c>
    </row>
    <row r="82" spans="1:7" x14ac:dyDescent="0.5">
      <c r="A82">
        <v>47</v>
      </c>
      <c r="B82">
        <v>7.0105404444593447</v>
      </c>
      <c r="C82" s="18">
        <v>-4.2631242657460433E-2</v>
      </c>
      <c r="D82" s="19">
        <f t="shared" si="0"/>
        <v>1108.2532924318725</v>
      </c>
      <c r="E82" s="19">
        <v>1062</v>
      </c>
      <c r="F82" s="19">
        <f t="shared" si="3"/>
        <v>-46.253292431872524</v>
      </c>
      <c r="G82" s="19">
        <f t="shared" si="1"/>
        <v>2139.3670607883159</v>
      </c>
    </row>
    <row r="83" spans="1:7" x14ac:dyDescent="0.5">
      <c r="A83">
        <v>48</v>
      </c>
      <c r="B83">
        <v>7.0029588606581763</v>
      </c>
      <c r="C83" s="18">
        <v>-8.4263641637704723E-2</v>
      </c>
      <c r="D83" s="19">
        <f t="shared" si="0"/>
        <v>1099.8827483084024</v>
      </c>
      <c r="E83" s="19">
        <v>1011</v>
      </c>
      <c r="F83" s="19">
        <f t="shared" si="3"/>
        <v>-88.88274830840237</v>
      </c>
      <c r="G83" s="19">
        <f t="shared" si="1"/>
        <v>7900.142946854804</v>
      </c>
    </row>
    <row r="84" spans="1:7" x14ac:dyDescent="0.5">
      <c r="A84">
        <v>49</v>
      </c>
      <c r="B84">
        <v>7.0378316941878616</v>
      </c>
      <c r="C84" s="18">
        <v>-6.5225442886108098E-2</v>
      </c>
      <c r="D84" s="19">
        <f t="shared" si="0"/>
        <v>1138.9154104548743</v>
      </c>
      <c r="E84" s="19">
        <v>1067</v>
      </c>
      <c r="F84" s="19">
        <f t="shared" si="3"/>
        <v>-71.915410454874291</v>
      </c>
      <c r="G84" s="19">
        <f t="shared" si="1"/>
        <v>5171.8262608930427</v>
      </c>
    </row>
    <row r="85" spans="1:7" x14ac:dyDescent="0.5">
      <c r="A85">
        <v>50</v>
      </c>
      <c r="B85">
        <v>7.1518418533126837</v>
      </c>
      <c r="C85" s="18">
        <v>-6.1765017536592026E-2</v>
      </c>
      <c r="D85" s="19">
        <f t="shared" si="0"/>
        <v>1276.4548339287255</v>
      </c>
      <c r="E85" s="19">
        <v>1200</v>
      </c>
      <c r="F85" s="19">
        <f t="shared" si="3"/>
        <v>-76.45483392872552</v>
      </c>
      <c r="G85" s="19">
        <f t="shared" si="1"/>
        <v>5845.341631068999</v>
      </c>
    </row>
    <row r="86" spans="1:7" x14ac:dyDescent="0.5">
      <c r="A86">
        <v>51</v>
      </c>
      <c r="B86">
        <v>7.609286389297278</v>
      </c>
      <c r="C86" s="18">
        <v>-8.6345471224907655E-2</v>
      </c>
      <c r="D86" s="19">
        <f t="shared" si="0"/>
        <v>2016.8383466372011</v>
      </c>
      <c r="E86" s="19">
        <v>1850</v>
      </c>
      <c r="F86" s="19">
        <f t="shared" si="3"/>
        <v>-166.83834663720108</v>
      </c>
      <c r="G86" s="19">
        <f t="shared" si="1"/>
        <v>27835.033908634865</v>
      </c>
    </row>
    <row r="87" spans="1:7" x14ac:dyDescent="0.5">
      <c r="A87">
        <v>52</v>
      </c>
      <c r="B87">
        <v>8.0140572011703703</v>
      </c>
      <c r="C87" s="18">
        <v>-3.3656620400694948E-3</v>
      </c>
      <c r="D87" s="19">
        <f t="shared" si="0"/>
        <v>3023.1578240394037</v>
      </c>
      <c r="E87" s="19">
        <v>3013</v>
      </c>
      <c r="F87" s="19">
        <f t="shared" si="3"/>
        <v>-10.157824039403749</v>
      </c>
      <c r="G87" s="19">
        <f t="shared" si="1"/>
        <v>103.18138921548871</v>
      </c>
    </row>
    <row r="88" spans="1:7" x14ac:dyDescent="0.5">
      <c r="A88">
        <v>53</v>
      </c>
      <c r="B88">
        <v>6.954786000490067</v>
      </c>
      <c r="C88" s="18">
        <v>-8.993822251920669E-2</v>
      </c>
      <c r="D88" s="19">
        <f t="shared" si="0"/>
        <v>1048.1542094628887</v>
      </c>
      <c r="E88" s="19">
        <v>958</v>
      </c>
      <c r="F88" s="19">
        <f t="shared" si="3"/>
        <v>-90.15420946288873</v>
      </c>
      <c r="G88" s="19">
        <f t="shared" si="1"/>
        <v>8127.7814838784161</v>
      </c>
    </row>
    <row r="89" spans="1:7" x14ac:dyDescent="0.5">
      <c r="A89">
        <v>54</v>
      </c>
      <c r="B89">
        <v>6.9807222330868193</v>
      </c>
      <c r="C89" s="18">
        <v>-6.797941259364304E-2</v>
      </c>
      <c r="D89" s="19">
        <f t="shared" si="0"/>
        <v>1075.6949890233495</v>
      </c>
      <c r="E89" s="19">
        <v>1005</v>
      </c>
      <c r="F89" s="19">
        <f t="shared" si="3"/>
        <v>-70.694989023349535</v>
      </c>
      <c r="G89" s="19">
        <f t="shared" si="1"/>
        <v>4997.7814730115115</v>
      </c>
    </row>
    <row r="90" spans="1:7" x14ac:dyDescent="0.5">
      <c r="A90">
        <v>55</v>
      </c>
      <c r="B90">
        <v>7.0896287087942396</v>
      </c>
      <c r="C90" s="18">
        <v>-3.25917270963485E-2</v>
      </c>
      <c r="D90" s="19">
        <f t="shared" si="0"/>
        <v>1199.4623680944562</v>
      </c>
      <c r="E90" s="19">
        <v>1161</v>
      </c>
      <c r="F90" s="19">
        <f t="shared" si="3"/>
        <v>-38.462368094456224</v>
      </c>
      <c r="G90" s="19">
        <f t="shared" si="1"/>
        <v>1479.3537594334441</v>
      </c>
    </row>
    <row r="91" spans="1:7" x14ac:dyDescent="0.5">
      <c r="A91">
        <v>56</v>
      </c>
      <c r="B91">
        <v>6.9579210909062539</v>
      </c>
      <c r="C91" s="18">
        <v>1.2808987237271197E-2</v>
      </c>
      <c r="D91" s="19">
        <f t="shared" si="0"/>
        <v>1051.4454241116919</v>
      </c>
      <c r="E91" s="19">
        <v>1065</v>
      </c>
      <c r="F91" s="19">
        <f t="shared" si="3"/>
        <v>13.554575888308136</v>
      </c>
      <c r="G91" s="19">
        <f t="shared" si="1"/>
        <v>183.72652751190429</v>
      </c>
    </row>
    <row r="92" spans="1:7" x14ac:dyDescent="0.5">
      <c r="A92">
        <v>57</v>
      </c>
      <c r="B92">
        <v>7.0292026252686934</v>
      </c>
      <c r="C92" s="18">
        <v>-8.6080202449265286E-2</v>
      </c>
      <c r="D92" s="19">
        <f t="shared" si="0"/>
        <v>1129.1299114771232</v>
      </c>
      <c r="E92" s="19">
        <v>1036</v>
      </c>
      <c r="F92" s="19">
        <f t="shared" si="3"/>
        <v>-93.129911477123187</v>
      </c>
      <c r="G92" s="19">
        <f t="shared" si="1"/>
        <v>8673.180411736801</v>
      </c>
    </row>
    <row r="93" spans="1:7" x14ac:dyDescent="0.5">
      <c r="A93">
        <v>58</v>
      </c>
      <c r="B93">
        <v>7.0038392796705287</v>
      </c>
      <c r="C93" s="18">
        <v>-6.65251984468469E-2</v>
      </c>
      <c r="D93" s="19">
        <f t="shared" si="0"/>
        <v>1100.8515323967581</v>
      </c>
      <c r="E93" s="19">
        <v>1030</v>
      </c>
      <c r="F93" s="19">
        <f t="shared" si="3"/>
        <v>-70.851532396758103</v>
      </c>
      <c r="G93" s="19">
        <f t="shared" si="1"/>
        <v>5019.9396429688632</v>
      </c>
    </row>
    <row r="94" spans="1:7" x14ac:dyDescent="0.5">
      <c r="A94">
        <v>59</v>
      </c>
      <c r="B94">
        <v>7.0171922906477935</v>
      </c>
      <c r="C94" s="18">
        <v>-3.5257613491404882E-2</v>
      </c>
      <c r="D94" s="19">
        <f t="shared" si="0"/>
        <v>1115.6497957995659</v>
      </c>
      <c r="E94" s="19">
        <v>1077</v>
      </c>
      <c r="F94" s="19">
        <f t="shared" si="3"/>
        <v>-38.649795799565936</v>
      </c>
      <c r="G94" s="19">
        <f t="shared" si="1"/>
        <v>1493.8067153481447</v>
      </c>
    </row>
    <row r="95" spans="1:7" x14ac:dyDescent="0.5">
      <c r="A95">
        <v>60</v>
      </c>
      <c r="B95">
        <v>7.0096107068466251</v>
      </c>
      <c r="C95" s="18">
        <v>-5.6882062221756513E-2</v>
      </c>
      <c r="D95" s="19">
        <f t="shared" si="0"/>
        <v>1107.2233865068051</v>
      </c>
      <c r="E95" s="19">
        <v>1046</v>
      </c>
      <c r="F95" s="19">
        <f t="shared" si="3"/>
        <v>-61.223386506805127</v>
      </c>
      <c r="G95" s="19">
        <f t="shared" si="1"/>
        <v>3748.3030553616481</v>
      </c>
    </row>
    <row r="96" spans="1:7" x14ac:dyDescent="0.5">
      <c r="A96">
        <v>61</v>
      </c>
      <c r="B96">
        <v>7.0444835403763104</v>
      </c>
      <c r="C96" s="18">
        <v>-5.9767220258044595E-2</v>
      </c>
      <c r="D96" s="19">
        <f t="shared" si="0"/>
        <v>1146.5165533763288</v>
      </c>
      <c r="E96" s="19">
        <v>1080</v>
      </c>
      <c r="F96" s="19">
        <f t="shared" si="3"/>
        <v>-66.516553376328829</v>
      </c>
      <c r="G96" s="19">
        <f t="shared" si="1"/>
        <v>4424.451873066002</v>
      </c>
    </row>
    <row r="97" spans="1:7" x14ac:dyDescent="0.5">
      <c r="A97">
        <v>62</v>
      </c>
      <c r="B97">
        <v>7.1584936995011326</v>
      </c>
      <c r="C97" s="18">
        <v>-1.8040656399974431E-2</v>
      </c>
      <c r="D97" s="19">
        <f t="shared" si="0"/>
        <v>1284.9739175554882</v>
      </c>
      <c r="E97" s="19">
        <v>1262</v>
      </c>
      <c r="F97" s="19">
        <f t="shared" si="3"/>
        <v>-22.973917555488242</v>
      </c>
      <c r="G97" s="19">
        <f t="shared" si="1"/>
        <v>527.80088784637087</v>
      </c>
    </row>
    <row r="98" spans="1:7" x14ac:dyDescent="0.5">
      <c r="A98">
        <v>63</v>
      </c>
      <c r="B98">
        <v>7.6159382354857268</v>
      </c>
      <c r="C98" s="18">
        <v>-1.3536899819908577E-2</v>
      </c>
      <c r="D98" s="19">
        <f t="shared" si="0"/>
        <v>2030.2987637863</v>
      </c>
      <c r="E98" s="19">
        <v>2003</v>
      </c>
      <c r="F98" s="19">
        <f t="shared" si="3"/>
        <v>-27.298763786300015</v>
      </c>
      <c r="G98" s="19">
        <f t="shared" si="1"/>
        <v>745.22250426020514</v>
      </c>
    </row>
    <row r="99" spans="1:7" x14ac:dyDescent="0.5">
      <c r="A99">
        <v>64</v>
      </c>
      <c r="B99">
        <v>8.0207090473588192</v>
      </c>
      <c r="C99" s="18">
        <v>1.2624968521242508E-2</v>
      </c>
      <c r="D99" s="19">
        <f t="shared" si="0"/>
        <v>3043.3344363529204</v>
      </c>
      <c r="E99" s="19">
        <v>3082</v>
      </c>
      <c r="F99" s="19">
        <f t="shared" si="3"/>
        <v>38.66556364707958</v>
      </c>
      <c r="G99" s="19">
        <f t="shared" si="1"/>
        <v>1495.0258121463619</v>
      </c>
    </row>
    <row r="100" spans="1:7" x14ac:dyDescent="0.5">
      <c r="A100">
        <v>65</v>
      </c>
      <c r="B100">
        <v>6.9614378466785158</v>
      </c>
      <c r="C100" s="18">
        <v>-8.2082042218076801E-2</v>
      </c>
      <c r="D100" s="19">
        <f t="shared" si="0"/>
        <v>1055.1496104177936</v>
      </c>
      <c r="E100" s="19">
        <v>972</v>
      </c>
      <c r="F100" s="19">
        <f t="shared" si="3"/>
        <v>-83.14961041779361</v>
      </c>
      <c r="G100" s="19">
        <f t="shared" si="1"/>
        <v>6913.8577126308519</v>
      </c>
    </row>
    <row r="101" spans="1:7" x14ac:dyDescent="0.5">
      <c r="A101">
        <v>66</v>
      </c>
      <c r="B101">
        <v>6.9873740792752681</v>
      </c>
      <c r="C101" s="18">
        <v>-5.0059998051586341E-2</v>
      </c>
      <c r="D101" s="19">
        <f t="shared" ref="D101:D164" si="5">EXP(B101)</f>
        <v>1082.8741976602698</v>
      </c>
      <c r="E101" s="19">
        <v>1030</v>
      </c>
      <c r="F101" s="19">
        <f t="shared" ref="F101:F164" si="6">E101-D101</f>
        <v>-52.874197660269829</v>
      </c>
      <c r="G101" s="19">
        <f t="shared" ref="G101:G164" si="7">F101*F101</f>
        <v>2795.6807782172832</v>
      </c>
    </row>
    <row r="102" spans="1:7" x14ac:dyDescent="0.5">
      <c r="A102">
        <v>67</v>
      </c>
      <c r="B102">
        <v>7.0962805549826884</v>
      </c>
      <c r="C102" s="18">
        <v>-5.3707329027048445E-3</v>
      </c>
      <c r="D102" s="19">
        <f t="shared" si="5"/>
        <v>1207.4676025526951</v>
      </c>
      <c r="E102" s="19">
        <v>1201</v>
      </c>
      <c r="F102" s="19">
        <f t="shared" si="6"/>
        <v>-6.467602552695098</v>
      </c>
      <c r="G102" s="19">
        <f t="shared" si="7"/>
        <v>41.82988277962815</v>
      </c>
    </row>
    <row r="103" spans="1:7" x14ac:dyDescent="0.5">
      <c r="A103">
        <v>68</v>
      </c>
      <c r="B103">
        <v>6.9645729370947027</v>
      </c>
      <c r="C103" s="18">
        <v>0.11881491053059268</v>
      </c>
      <c r="D103" s="19">
        <f t="shared" si="5"/>
        <v>1058.4627906952123</v>
      </c>
      <c r="E103" s="19">
        <v>1192</v>
      </c>
      <c r="F103" s="19">
        <f t="shared" si="6"/>
        <v>133.53720930478767</v>
      </c>
      <c r="G103" s="19">
        <f t="shared" si="7"/>
        <v>17832.186268910671</v>
      </c>
    </row>
    <row r="104" spans="1:7" x14ac:dyDescent="0.5">
      <c r="A104">
        <v>69</v>
      </c>
      <c r="B104">
        <v>7.0358544714571423</v>
      </c>
      <c r="C104" s="18">
        <v>-5.7640728826443777E-2</v>
      </c>
      <c r="D104" s="19">
        <f t="shared" si="5"/>
        <v>1136.6657457939134</v>
      </c>
      <c r="E104" s="19">
        <v>1073</v>
      </c>
      <c r="F104" s="19">
        <f t="shared" si="6"/>
        <v>-63.665745793913402</v>
      </c>
      <c r="G104" s="19">
        <f t="shared" si="7"/>
        <v>4053.327187495202</v>
      </c>
    </row>
    <row r="105" spans="1:7" x14ac:dyDescent="0.5">
      <c r="A105">
        <v>70</v>
      </c>
      <c r="B105">
        <v>7.0104911258589775</v>
      </c>
      <c r="C105" s="18">
        <v>-3.6012214833932354E-2</v>
      </c>
      <c r="D105" s="19">
        <f t="shared" si="5"/>
        <v>1108.1986362784312</v>
      </c>
      <c r="E105" s="19">
        <v>1069</v>
      </c>
      <c r="F105" s="19">
        <f t="shared" si="6"/>
        <v>-39.198636278431195</v>
      </c>
      <c r="G105" s="19">
        <f t="shared" si="7"/>
        <v>1536.5330860887423</v>
      </c>
    </row>
    <row r="106" spans="1:7" x14ac:dyDescent="0.5">
      <c r="A106">
        <v>71</v>
      </c>
      <c r="B106">
        <v>7.0238441368362423</v>
      </c>
      <c r="C106" s="18">
        <v>-3.0829013903281854E-2</v>
      </c>
      <c r="D106" s="19">
        <f t="shared" si="5"/>
        <v>1123.0956635701823</v>
      </c>
      <c r="E106" s="19">
        <v>1089</v>
      </c>
      <c r="F106" s="19">
        <f t="shared" si="6"/>
        <v>-34.095663570182296</v>
      </c>
      <c r="G106" s="19">
        <f t="shared" si="7"/>
        <v>1162.5142742910562</v>
      </c>
    </row>
    <row r="107" spans="1:7" x14ac:dyDescent="0.5">
      <c r="A107">
        <v>72</v>
      </c>
      <c r="B107">
        <v>7.016262553035074</v>
      </c>
      <c r="C107" s="18">
        <v>-3.7117277966263629E-2</v>
      </c>
      <c r="D107" s="19">
        <f t="shared" si="5"/>
        <v>1114.6130162629377</v>
      </c>
      <c r="E107" s="19">
        <v>1074</v>
      </c>
      <c r="F107" s="19">
        <f t="shared" si="6"/>
        <v>-40.613016262937663</v>
      </c>
      <c r="G107" s="19">
        <f t="shared" si="7"/>
        <v>1649.4170899736391</v>
      </c>
    </row>
    <row r="108" spans="1:7" x14ac:dyDescent="0.5">
      <c r="A108">
        <v>73</v>
      </c>
      <c r="B108">
        <v>7.0511353865647592</v>
      </c>
      <c r="C108" s="18">
        <v>-2.7489778428764211E-3</v>
      </c>
      <c r="D108" s="19">
        <f t="shared" si="5"/>
        <v>1154.1684264689466</v>
      </c>
      <c r="E108" s="19">
        <v>1151</v>
      </c>
      <c r="F108" s="19">
        <f t="shared" si="6"/>
        <v>-3.1684264689465635</v>
      </c>
      <c r="G108" s="19">
        <f t="shared" si="7"/>
        <v>10.038926289121189</v>
      </c>
    </row>
    <row r="109" spans="1:7" x14ac:dyDescent="0.5">
      <c r="A109">
        <v>74</v>
      </c>
      <c r="B109">
        <v>7.1651455456895814</v>
      </c>
      <c r="C109" s="18">
        <v>-3.2647994029537664E-2</v>
      </c>
      <c r="D109" s="19">
        <f t="shared" si="5"/>
        <v>1293.5498577069873</v>
      </c>
      <c r="E109" s="19">
        <v>1252</v>
      </c>
      <c r="F109" s="19">
        <f t="shared" si="6"/>
        <v>-41.549857706987268</v>
      </c>
      <c r="G109" s="19">
        <f t="shared" si="7"/>
        <v>1726.3906754708894</v>
      </c>
    </row>
    <row r="110" spans="1:7" x14ac:dyDescent="0.5">
      <c r="A110">
        <v>75</v>
      </c>
      <c r="B110">
        <v>7.6225900816741756</v>
      </c>
      <c r="C110" s="18">
        <v>-3.9851592759764465E-2</v>
      </c>
      <c r="D110" s="19">
        <f t="shared" si="5"/>
        <v>2043.8490160132224</v>
      </c>
      <c r="E110" s="19">
        <v>1964</v>
      </c>
      <c r="F110" s="19">
        <f t="shared" si="6"/>
        <v>-79.849016013222354</v>
      </c>
      <c r="G110" s="19">
        <f t="shared" si="7"/>
        <v>6375.8653582798397</v>
      </c>
    </row>
    <row r="111" spans="1:7" x14ac:dyDescent="0.5">
      <c r="A111">
        <v>76</v>
      </c>
      <c r="B111">
        <v>8.027360893547268</v>
      </c>
      <c r="C111" s="18">
        <v>-3.8085011429203064E-3</v>
      </c>
      <c r="D111" s="19">
        <f t="shared" si="5"/>
        <v>3063.6457077574087</v>
      </c>
      <c r="E111" s="19">
        <v>3052</v>
      </c>
      <c r="F111" s="19">
        <f t="shared" si="6"/>
        <v>-11.645707757408672</v>
      </c>
      <c r="G111" s="19">
        <f t="shared" si="7"/>
        <v>135.62250917096853</v>
      </c>
    </row>
    <row r="112" spans="1:7" x14ac:dyDescent="0.5">
      <c r="A112">
        <v>77</v>
      </c>
      <c r="B112">
        <v>6.9680896928669647</v>
      </c>
      <c r="C112" s="18">
        <v>9.1916487637826449E-3</v>
      </c>
      <c r="D112" s="19">
        <f t="shared" si="5"/>
        <v>1062.1916988105563</v>
      </c>
      <c r="E112" s="19">
        <v>1072</v>
      </c>
      <c r="F112" s="19">
        <f t="shared" si="6"/>
        <v>9.8083011894436822</v>
      </c>
      <c r="G112" s="19">
        <f t="shared" si="7"/>
        <v>96.202772222842356</v>
      </c>
    </row>
    <row r="113" spans="1:7" x14ac:dyDescent="0.5">
      <c r="A113">
        <v>78</v>
      </c>
      <c r="B113">
        <v>6.9940259254637169</v>
      </c>
      <c r="C113" s="18">
        <v>8.9361922161578455E-2</v>
      </c>
      <c r="D113" s="19">
        <f t="shared" si="5"/>
        <v>1090.1013204709832</v>
      </c>
      <c r="E113" s="19">
        <v>1192</v>
      </c>
      <c r="F113" s="19">
        <f t="shared" si="6"/>
        <v>101.89867952901682</v>
      </c>
      <c r="G113" s="19">
        <f t="shared" si="7"/>
        <v>10383.340889757272</v>
      </c>
    </row>
    <row r="114" spans="1:7" x14ac:dyDescent="0.5">
      <c r="A114">
        <v>79</v>
      </c>
      <c r="B114">
        <v>7.1029324011711372</v>
      </c>
      <c r="C114" s="18">
        <v>4.3839778281499875E-2</v>
      </c>
      <c r="D114" s="19">
        <f t="shared" si="5"/>
        <v>1215.5262640966314</v>
      </c>
      <c r="E114" s="19">
        <v>1270</v>
      </c>
      <c r="F114" s="19">
        <f t="shared" si="6"/>
        <v>54.473735903368606</v>
      </c>
      <c r="G114" s="19">
        <f t="shared" si="7"/>
        <v>2967.3879032699501</v>
      </c>
    </row>
    <row r="115" spans="1:7" x14ac:dyDescent="0.5">
      <c r="A115">
        <v>80</v>
      </c>
      <c r="B115">
        <v>6.9712247832831515</v>
      </c>
      <c r="C115" s="18">
        <v>8.1496265949171587E-2</v>
      </c>
      <c r="D115" s="19">
        <f t="shared" si="5"/>
        <v>1065.5269913156103</v>
      </c>
      <c r="E115" s="19">
        <v>1156</v>
      </c>
      <c r="F115" s="19">
        <f t="shared" si="6"/>
        <v>90.473008684389697</v>
      </c>
      <c r="G115" s="19">
        <f t="shared" si="7"/>
        <v>8185.3653004056532</v>
      </c>
    </row>
    <row r="116" spans="1:7" x14ac:dyDescent="0.5">
      <c r="A116">
        <v>81</v>
      </c>
      <c r="B116">
        <v>7.0425063176455911</v>
      </c>
      <c r="C116" s="18">
        <v>3.5835261912080085E-2</v>
      </c>
      <c r="D116" s="19">
        <f t="shared" si="5"/>
        <v>1144.2518744110077</v>
      </c>
      <c r="E116" s="19">
        <v>1186</v>
      </c>
      <c r="F116" s="19">
        <f t="shared" si="6"/>
        <v>41.748125588992252</v>
      </c>
      <c r="G116" s="19">
        <f t="shared" si="7"/>
        <v>1742.9059901942696</v>
      </c>
    </row>
    <row r="117" spans="1:7" x14ac:dyDescent="0.5">
      <c r="A117">
        <v>82</v>
      </c>
      <c r="B117">
        <v>7.0171429720474263</v>
      </c>
      <c r="C117" s="18">
        <v>1.282993965895951E-2</v>
      </c>
      <c r="D117" s="19">
        <f t="shared" si="5"/>
        <v>1115.5947748699259</v>
      </c>
      <c r="E117" s="19">
        <v>1130</v>
      </c>
      <c r="F117" s="19">
        <f t="shared" si="6"/>
        <v>14.405225130074086</v>
      </c>
      <c r="G117" s="19">
        <f t="shared" si="7"/>
        <v>207.51051104811799</v>
      </c>
    </row>
    <row r="118" spans="1:7" x14ac:dyDescent="0.5">
      <c r="A118">
        <v>83</v>
      </c>
      <c r="B118">
        <v>7.0304959830246911</v>
      </c>
      <c r="C118" s="18">
        <v>-6.7370282862482256E-3</v>
      </c>
      <c r="D118" s="19">
        <f t="shared" si="5"/>
        <v>1130.5912252026776</v>
      </c>
      <c r="E118" s="19">
        <v>1123</v>
      </c>
      <c r="F118" s="19">
        <f t="shared" si="6"/>
        <v>-7.5912252026776059</v>
      </c>
      <c r="G118" s="19">
        <f t="shared" si="7"/>
        <v>57.626700077767659</v>
      </c>
    </row>
    <row r="119" spans="1:7" x14ac:dyDescent="0.5">
      <c r="A119">
        <v>84</v>
      </c>
      <c r="B119">
        <v>7.0229143992235228</v>
      </c>
      <c r="C119" s="18">
        <v>3.5124094761131985E-3</v>
      </c>
      <c r="D119" s="19">
        <f t="shared" si="5"/>
        <v>1122.0519645473801</v>
      </c>
      <c r="E119" s="19">
        <v>1126</v>
      </c>
      <c r="F119" s="19">
        <f t="shared" si="6"/>
        <v>3.9480354526199335</v>
      </c>
      <c r="G119" s="19">
        <f t="shared" si="7"/>
        <v>15.586983935143882</v>
      </c>
    </row>
    <row r="120" spans="1:7" x14ac:dyDescent="0.5">
      <c r="A120">
        <v>85</v>
      </c>
      <c r="B120">
        <v>7.0577872327532081</v>
      </c>
      <c r="C120" s="18">
        <v>-3.3375746202679579E-3</v>
      </c>
      <c r="D120" s="19">
        <f t="shared" si="5"/>
        <v>1161.8713683068456</v>
      </c>
      <c r="E120" s="19">
        <v>1158</v>
      </c>
      <c r="F120" s="19">
        <f t="shared" si="6"/>
        <v>-3.8713683068456248</v>
      </c>
      <c r="G120" s="19">
        <f t="shared" si="7"/>
        <v>14.98749256724876</v>
      </c>
    </row>
    <row r="121" spans="1:7" x14ac:dyDescent="0.5">
      <c r="A121">
        <v>86</v>
      </c>
      <c r="B121">
        <v>7.1717973918780302</v>
      </c>
      <c r="C121" s="18">
        <v>-2.1095934285503937E-2</v>
      </c>
      <c r="D121" s="19">
        <f t="shared" si="5"/>
        <v>1302.1830338447403</v>
      </c>
      <c r="E121" s="19">
        <v>1275</v>
      </c>
      <c r="F121" s="19">
        <f t="shared" si="6"/>
        <v>-27.183033844740294</v>
      </c>
      <c r="G121" s="19">
        <f t="shared" si="7"/>
        <v>738.91732900429622</v>
      </c>
    </row>
    <row r="122" spans="1:7" x14ac:dyDescent="0.5">
      <c r="A122">
        <v>87</v>
      </c>
      <c r="B122">
        <v>7.6292419278626245</v>
      </c>
      <c r="C122" s="18">
        <v>-5.6224671810078064E-2</v>
      </c>
      <c r="D122" s="19">
        <f t="shared" si="5"/>
        <v>2057.4897028789715</v>
      </c>
      <c r="E122" s="19">
        <v>1945</v>
      </c>
      <c r="F122" s="19">
        <f t="shared" si="6"/>
        <v>-112.48970287897146</v>
      </c>
      <c r="G122" s="19">
        <f t="shared" si="7"/>
        <v>12653.93325379928</v>
      </c>
    </row>
    <row r="123" spans="1:7" x14ac:dyDescent="0.5">
      <c r="A123">
        <v>88</v>
      </c>
      <c r="B123">
        <v>8.0340127397357168</v>
      </c>
      <c r="C123" s="18">
        <v>-3.1987921519606388E-2</v>
      </c>
      <c r="D123" s="19">
        <f t="shared" si="5"/>
        <v>3084.0925369701813</v>
      </c>
      <c r="E123" s="19">
        <v>2987</v>
      </c>
      <c r="F123" s="19">
        <f t="shared" si="6"/>
        <v>-97.0925369701813</v>
      </c>
      <c r="G123" s="19">
        <f t="shared" si="7"/>
        <v>9426.9607353060219</v>
      </c>
    </row>
    <row r="124" spans="1:7" x14ac:dyDescent="0.5">
      <c r="A124">
        <v>89</v>
      </c>
      <c r="B124">
        <v>6.9747415390554135</v>
      </c>
      <c r="C124" s="18">
        <v>-3.9371093040303506E-2</v>
      </c>
      <c r="D124" s="19">
        <f t="shared" si="5"/>
        <v>1069.2807862340176</v>
      </c>
      <c r="E124" s="19">
        <v>1028</v>
      </c>
      <c r="F124" s="19">
        <f t="shared" si="6"/>
        <v>-41.280786234017569</v>
      </c>
      <c r="G124" s="19">
        <f t="shared" si="7"/>
        <v>1704.1033120986544</v>
      </c>
    </row>
    <row r="125" spans="1:7" x14ac:dyDescent="0.5">
      <c r="A125">
        <v>90</v>
      </c>
      <c r="B125">
        <v>7.0006777716521658</v>
      </c>
      <c r="C125" s="18">
        <v>-1.7815020183223673E-2</v>
      </c>
      <c r="D125" s="19">
        <f t="shared" si="5"/>
        <v>1097.3766772355889</v>
      </c>
      <c r="E125" s="19">
        <v>1078</v>
      </c>
      <c r="F125" s="19">
        <f t="shared" si="6"/>
        <v>-19.376677235588886</v>
      </c>
      <c r="G125" s="19">
        <f t="shared" si="7"/>
        <v>375.45562069218857</v>
      </c>
    </row>
    <row r="126" spans="1:7" x14ac:dyDescent="0.5">
      <c r="A126">
        <v>91</v>
      </c>
      <c r="B126">
        <v>7.1095842473595861</v>
      </c>
      <c r="C126" s="18">
        <v>2.1314582936760473E-2</v>
      </c>
      <c r="D126" s="19">
        <f t="shared" si="5"/>
        <v>1223.6387092996429</v>
      </c>
      <c r="E126" s="19">
        <v>1250</v>
      </c>
      <c r="F126" s="19">
        <f t="shared" si="6"/>
        <v>26.361290700357131</v>
      </c>
      <c r="G126" s="19">
        <f t="shared" si="7"/>
        <v>694.9176473887353</v>
      </c>
    </row>
    <row r="127" spans="1:7" x14ac:dyDescent="0.5">
      <c r="A127">
        <v>92</v>
      </c>
      <c r="B127">
        <v>6.9778766294716004</v>
      </c>
      <c r="C127" s="18">
        <v>4.0525169597600552E-2</v>
      </c>
      <c r="D127" s="19">
        <f t="shared" si="5"/>
        <v>1072.6383385441309</v>
      </c>
      <c r="E127" s="19">
        <v>1117</v>
      </c>
      <c r="F127" s="19">
        <f t="shared" si="6"/>
        <v>44.361661455869125</v>
      </c>
      <c r="G127" s="19">
        <f t="shared" si="7"/>
        <v>1967.9570071251444</v>
      </c>
    </row>
    <row r="128" spans="1:7" x14ac:dyDescent="0.5">
      <c r="A128">
        <v>93</v>
      </c>
      <c r="B128">
        <v>7.0491581638340399</v>
      </c>
      <c r="C128" s="18">
        <v>-2.2731355134403941E-2</v>
      </c>
      <c r="D128" s="19">
        <f t="shared" si="5"/>
        <v>1151.8886329935146</v>
      </c>
      <c r="E128" s="19">
        <v>1126</v>
      </c>
      <c r="F128" s="19">
        <f t="shared" si="6"/>
        <v>-25.888632993514648</v>
      </c>
      <c r="G128" s="19">
        <f t="shared" si="7"/>
        <v>670.22131827289525</v>
      </c>
    </row>
    <row r="129" spans="1:7" x14ac:dyDescent="0.5">
      <c r="A129">
        <v>94</v>
      </c>
      <c r="B129">
        <v>7.0237948182358751</v>
      </c>
      <c r="C129" s="18">
        <v>-5.2126213510085506E-2</v>
      </c>
      <c r="D129" s="19">
        <f t="shared" si="5"/>
        <v>1123.0402754298207</v>
      </c>
      <c r="E129" s="19">
        <v>1066</v>
      </c>
      <c r="F129" s="19">
        <f t="shared" si="6"/>
        <v>-57.040275429820667</v>
      </c>
      <c r="G129" s="19">
        <f t="shared" si="7"/>
        <v>3253.5930211098034</v>
      </c>
    </row>
    <row r="130" spans="1:7" x14ac:dyDescent="0.5">
      <c r="A130">
        <v>95</v>
      </c>
      <c r="B130">
        <v>7.03714782921314</v>
      </c>
      <c r="C130" s="18">
        <v>-1.9641686271883785E-2</v>
      </c>
      <c r="D130" s="19">
        <f t="shared" si="5"/>
        <v>1138.1368123548225</v>
      </c>
      <c r="E130" s="19">
        <v>1116</v>
      </c>
      <c r="F130" s="19">
        <f t="shared" si="6"/>
        <v>-22.136812354822496</v>
      </c>
      <c r="G130" s="19">
        <f t="shared" si="7"/>
        <v>490.0384612326219</v>
      </c>
    </row>
    <row r="131" spans="1:7" x14ac:dyDescent="0.5">
      <c r="A131">
        <v>96</v>
      </c>
      <c r="B131">
        <v>7.0295662454119716</v>
      </c>
      <c r="C131" s="18">
        <v>2.2289377543922129E-2</v>
      </c>
      <c r="D131" s="19">
        <f t="shared" si="5"/>
        <v>1129.5405605129201</v>
      </c>
      <c r="E131" s="19">
        <v>1155</v>
      </c>
      <c r="F131" s="19">
        <f t="shared" si="6"/>
        <v>25.459439487079862</v>
      </c>
      <c r="G131" s="19">
        <f t="shared" si="7"/>
        <v>648.18305899628137</v>
      </c>
    </row>
    <row r="132" spans="1:7" x14ac:dyDescent="0.5">
      <c r="A132">
        <v>97</v>
      </c>
      <c r="B132">
        <v>7.0644390789416569</v>
      </c>
      <c r="C132" s="18">
        <v>2.0278911953006684E-3</v>
      </c>
      <c r="D132" s="19">
        <f t="shared" si="5"/>
        <v>1169.6257197237953</v>
      </c>
      <c r="E132" s="19">
        <v>1172</v>
      </c>
      <c r="F132" s="19">
        <f t="shared" si="6"/>
        <v>2.3742802762046722</v>
      </c>
      <c r="G132" s="19">
        <f t="shared" si="7"/>
        <v>5.6372068299745344</v>
      </c>
    </row>
    <row r="133" spans="1:7" x14ac:dyDescent="0.5">
      <c r="A133">
        <v>98</v>
      </c>
      <c r="B133">
        <v>7.1784492380664791</v>
      </c>
      <c r="C133" s="18">
        <v>2.9410633365996475E-2</v>
      </c>
      <c r="D133" s="19">
        <f t="shared" si="5"/>
        <v>1310.8738279627987</v>
      </c>
      <c r="E133" s="19">
        <v>1350</v>
      </c>
      <c r="F133" s="19">
        <f t="shared" si="6"/>
        <v>39.126172037201286</v>
      </c>
      <c r="G133" s="19">
        <f t="shared" si="7"/>
        <v>1530.8573382846719</v>
      </c>
    </row>
    <row r="134" spans="1:7" x14ac:dyDescent="0.5">
      <c r="A134">
        <v>99</v>
      </c>
      <c r="B134">
        <v>7.6358937740510733</v>
      </c>
      <c r="C134" s="18">
        <v>3.918808366526072E-2</v>
      </c>
      <c r="D134" s="19">
        <f t="shared" si="5"/>
        <v>2071.2214279460318</v>
      </c>
      <c r="E134" s="19">
        <v>2154</v>
      </c>
      <c r="F134" s="19">
        <f t="shared" si="6"/>
        <v>82.778572053968219</v>
      </c>
      <c r="G134" s="19">
        <f t="shared" si="7"/>
        <v>6852.2919912940079</v>
      </c>
    </row>
    <row r="135" spans="1:7" x14ac:dyDescent="0.5">
      <c r="A135">
        <v>100</v>
      </c>
      <c r="B135">
        <v>8.0406645859241657</v>
      </c>
      <c r="C135" s="18">
        <v>5.9496861012441116E-2</v>
      </c>
      <c r="D135" s="19">
        <f t="shared" si="5"/>
        <v>3104.6758287066059</v>
      </c>
      <c r="E135" s="19">
        <v>3295</v>
      </c>
      <c r="F135" s="19">
        <f t="shared" si="6"/>
        <v>190.3241712933941</v>
      </c>
      <c r="G135" s="19">
        <f t="shared" si="7"/>
        <v>36223.290178517222</v>
      </c>
    </row>
    <row r="136" spans="1:7" x14ac:dyDescent="0.5">
      <c r="A136">
        <v>101</v>
      </c>
      <c r="B136">
        <v>6.9813933852438623</v>
      </c>
      <c r="C136" s="18">
        <v>-5.4816352021137327E-2</v>
      </c>
      <c r="D136" s="19">
        <f t="shared" si="5"/>
        <v>1076.4171863605943</v>
      </c>
      <c r="E136" s="19">
        <v>1019</v>
      </c>
      <c r="F136" s="19">
        <f t="shared" si="6"/>
        <v>-57.417186360594314</v>
      </c>
      <c r="G136" s="19">
        <f t="shared" si="7"/>
        <v>3296.733289567218</v>
      </c>
    </row>
    <row r="137" spans="1:7" x14ac:dyDescent="0.5">
      <c r="A137">
        <v>102</v>
      </c>
      <c r="B137">
        <v>7.0073296178406146</v>
      </c>
      <c r="C137" s="18">
        <v>-1.3396642617425236E-2</v>
      </c>
      <c r="D137" s="19">
        <f t="shared" si="5"/>
        <v>1104.7005898684044</v>
      </c>
      <c r="E137" s="19">
        <v>1090</v>
      </c>
      <c r="F137" s="19">
        <f t="shared" si="6"/>
        <v>-14.70058986840445</v>
      </c>
      <c r="G137" s="19">
        <f t="shared" si="7"/>
        <v>216.10734247903557</v>
      </c>
    </row>
    <row r="138" spans="1:7" x14ac:dyDescent="0.5">
      <c r="A138">
        <v>103</v>
      </c>
      <c r="B138">
        <v>7.1162360935480349</v>
      </c>
      <c r="C138" s="18">
        <v>-9.6299558207322278E-3</v>
      </c>
      <c r="D138" s="19">
        <f t="shared" si="5"/>
        <v>1231.8052971148838</v>
      </c>
      <c r="E138" s="19">
        <v>1220</v>
      </c>
      <c r="F138" s="19">
        <f t="shared" si="6"/>
        <v>-11.805297114883842</v>
      </c>
      <c r="G138" s="19">
        <f t="shared" si="7"/>
        <v>139.36503997068476</v>
      </c>
    </row>
    <row r="139" spans="1:7" x14ac:dyDescent="0.5">
      <c r="A139">
        <v>104</v>
      </c>
      <c r="B139">
        <v>6.9845284756600492</v>
      </c>
      <c r="C139" s="18">
        <v>0.10721363943510376</v>
      </c>
      <c r="D139" s="19">
        <f t="shared" si="5"/>
        <v>1079.7971470381253</v>
      </c>
      <c r="E139" s="19">
        <v>1202</v>
      </c>
      <c r="F139" s="19">
        <f t="shared" si="6"/>
        <v>122.20285296187467</v>
      </c>
      <c r="G139" s="19">
        <f t="shared" si="7"/>
        <v>14933.53727202156</v>
      </c>
    </row>
    <row r="140" spans="1:7" x14ac:dyDescent="0.5">
      <c r="A140">
        <v>105</v>
      </c>
      <c r="B140">
        <v>7.0558100100224888</v>
      </c>
      <c r="C140" s="18">
        <v>1.3213416555770685E-2</v>
      </c>
      <c r="D140" s="19">
        <f t="shared" si="5"/>
        <v>1159.5763594467776</v>
      </c>
      <c r="E140" s="19">
        <v>1175</v>
      </c>
      <c r="F140" s="19">
        <f t="shared" si="6"/>
        <v>15.423640553222413</v>
      </c>
      <c r="G140" s="19">
        <f t="shared" si="7"/>
        <v>237.88868791500695</v>
      </c>
    </row>
    <row r="141" spans="1:7" x14ac:dyDescent="0.5">
      <c r="A141">
        <v>106</v>
      </c>
      <c r="B141">
        <v>7.030446664424324</v>
      </c>
      <c r="C141" s="18">
        <v>-4.019016393044339E-2</v>
      </c>
      <c r="D141" s="19">
        <f t="shared" si="5"/>
        <v>1130.5354674008229</v>
      </c>
      <c r="E141" s="19">
        <v>1086</v>
      </c>
      <c r="F141" s="19">
        <f t="shared" si="6"/>
        <v>-44.535467400822881</v>
      </c>
      <c r="G141" s="19">
        <f t="shared" si="7"/>
        <v>1983.4078566097576</v>
      </c>
    </row>
    <row r="142" spans="1:7" x14ac:dyDescent="0.5">
      <c r="A142">
        <v>107</v>
      </c>
      <c r="B142">
        <v>7.0437996754015888</v>
      </c>
      <c r="C142" s="18">
        <v>3.285414004236209E-2</v>
      </c>
      <c r="D142" s="19">
        <f t="shared" si="5"/>
        <v>1145.7327588978785</v>
      </c>
      <c r="E142" s="19">
        <v>1184</v>
      </c>
      <c r="F142" s="19">
        <f t="shared" si="6"/>
        <v>38.267241102121488</v>
      </c>
      <c r="G142" s="19">
        <f t="shared" si="7"/>
        <v>1464.3817415678961</v>
      </c>
    </row>
    <row r="143" spans="1:7" x14ac:dyDescent="0.5">
      <c r="A143">
        <v>108</v>
      </c>
      <c r="B143">
        <v>7.0362180916004204</v>
      </c>
      <c r="C143" s="18">
        <v>4.2966303009247753E-2</v>
      </c>
      <c r="D143" s="19">
        <f t="shared" si="5"/>
        <v>1137.0791355091174</v>
      </c>
      <c r="E143" s="19">
        <v>1187</v>
      </c>
      <c r="F143" s="19">
        <f t="shared" si="6"/>
        <v>49.92086449088265</v>
      </c>
      <c r="G143" s="19">
        <f t="shared" si="7"/>
        <v>2492.0927115170684</v>
      </c>
    </row>
    <row r="144" spans="1:7" x14ac:dyDescent="0.5">
      <c r="A144">
        <v>109</v>
      </c>
      <c r="B144">
        <v>7.0710909251301057</v>
      </c>
      <c r="C144" s="18">
        <v>6.1406626529938002E-2</v>
      </c>
      <c r="D144" s="19">
        <f t="shared" si="5"/>
        <v>1177.4318238282951</v>
      </c>
      <c r="E144" s="19">
        <v>1252</v>
      </c>
      <c r="F144" s="19">
        <f t="shared" si="6"/>
        <v>74.568176171704863</v>
      </c>
      <c r="G144" s="19">
        <f t="shared" si="7"/>
        <v>5560.4128975744134</v>
      </c>
    </row>
    <row r="145" spans="1:7" x14ac:dyDescent="0.5">
      <c r="A145">
        <v>110</v>
      </c>
      <c r="B145">
        <v>7.1851010842549279</v>
      </c>
      <c r="C145" s="18">
        <v>2.7193384245412844E-2</v>
      </c>
      <c r="D145" s="19">
        <f t="shared" si="5"/>
        <v>1319.6226246046494</v>
      </c>
      <c r="E145" s="19">
        <v>1356</v>
      </c>
      <c r="F145" s="19">
        <f t="shared" si="6"/>
        <v>36.377375395350555</v>
      </c>
      <c r="G145" s="19">
        <f t="shared" si="7"/>
        <v>1323.3134406542558</v>
      </c>
    </row>
    <row r="146" spans="1:7" x14ac:dyDescent="0.5">
      <c r="A146">
        <v>111</v>
      </c>
      <c r="B146">
        <v>7.6425456202395221</v>
      </c>
      <c r="C146" s="18">
        <v>2.4612635079625633E-2</v>
      </c>
      <c r="D146" s="19">
        <f t="shared" si="5"/>
        <v>2085.0447988050751</v>
      </c>
      <c r="E146" s="19">
        <v>2137</v>
      </c>
      <c r="F146" s="19">
        <f t="shared" si="6"/>
        <v>51.955201194924939</v>
      </c>
      <c r="G146" s="19">
        <f t="shared" si="7"/>
        <v>2699.3429312051298</v>
      </c>
    </row>
    <row r="147" spans="1:7" x14ac:dyDescent="0.5">
      <c r="A147">
        <v>112</v>
      </c>
      <c r="B147">
        <v>8.0473164321126145</v>
      </c>
      <c r="C147" s="18">
        <v>0.11348748884205051</v>
      </c>
      <c r="D147" s="19">
        <f t="shared" si="5"/>
        <v>3125.3964937201376</v>
      </c>
      <c r="E147" s="19">
        <v>3501</v>
      </c>
      <c r="F147" s="19">
        <f t="shared" si="6"/>
        <v>375.60350627986236</v>
      </c>
      <c r="G147" s="19">
        <f t="shared" si="7"/>
        <v>141077.9939297266</v>
      </c>
    </row>
    <row r="148" spans="1:7" x14ac:dyDescent="0.5">
      <c r="A148">
        <v>113</v>
      </c>
      <c r="B148">
        <v>6.9880452314323129</v>
      </c>
      <c r="C148" s="18">
        <v>3.8381577267323053E-2</v>
      </c>
      <c r="D148" s="19">
        <f t="shared" si="5"/>
        <v>1083.6012149561607</v>
      </c>
      <c r="E148" s="19">
        <v>1126</v>
      </c>
      <c r="F148" s="19">
        <f t="shared" si="6"/>
        <v>42.398785043839325</v>
      </c>
      <c r="G148" s="19">
        <f t="shared" si="7"/>
        <v>1797.6569731936931</v>
      </c>
    </row>
    <row r="149" spans="1:7" x14ac:dyDescent="0.5">
      <c r="A149">
        <v>114</v>
      </c>
      <c r="B149">
        <v>7.0139814640290652</v>
      </c>
      <c r="C149" s="18">
        <v>3.7874158926828549E-2</v>
      </c>
      <c r="D149" s="19">
        <f t="shared" si="5"/>
        <v>1112.0733824322117</v>
      </c>
      <c r="E149" s="19">
        <v>1155</v>
      </c>
      <c r="F149" s="19">
        <f t="shared" si="6"/>
        <v>42.926617567788298</v>
      </c>
      <c r="G149" s="19">
        <f t="shared" si="7"/>
        <v>1842.694495811151</v>
      </c>
    </row>
    <row r="150" spans="1:7" x14ac:dyDescent="0.5">
      <c r="A150">
        <v>115</v>
      </c>
      <c r="B150">
        <v>7.1228879397364855</v>
      </c>
      <c r="C150" s="18">
        <v>6.0982775325967076E-2</v>
      </c>
      <c r="D150" s="19">
        <f t="shared" si="5"/>
        <v>1240.0263888911716</v>
      </c>
      <c r="E150" s="19">
        <v>1318</v>
      </c>
      <c r="F150" s="19">
        <f t="shared" si="6"/>
        <v>77.973611108828436</v>
      </c>
      <c r="G150" s="19">
        <f t="shared" si="7"/>
        <v>6079.8840293508129</v>
      </c>
    </row>
    <row r="151" spans="1:7" x14ac:dyDescent="0.5">
      <c r="A151">
        <v>116</v>
      </c>
      <c r="B151">
        <v>6.9911803218484998</v>
      </c>
      <c r="C151" s="18">
        <v>0.11460580763277139</v>
      </c>
      <c r="D151" s="19">
        <f t="shared" si="5"/>
        <v>1087.0037335549764</v>
      </c>
      <c r="E151" s="19">
        <v>1219</v>
      </c>
      <c r="F151" s="19">
        <f t="shared" si="6"/>
        <v>131.99626644502359</v>
      </c>
      <c r="G151" s="19">
        <f t="shared" si="7"/>
        <v>17423.014355425661</v>
      </c>
    </row>
    <row r="152" spans="1:7" x14ac:dyDescent="0.5">
      <c r="A152">
        <v>117</v>
      </c>
      <c r="B152">
        <v>7.0624618562109394</v>
      </c>
      <c r="C152" s="18">
        <v>5.2307592155523608E-2</v>
      </c>
      <c r="D152" s="19">
        <f t="shared" si="5"/>
        <v>1167.315393931329</v>
      </c>
      <c r="E152" s="19">
        <v>1230</v>
      </c>
      <c r="F152" s="19">
        <f t="shared" si="6"/>
        <v>62.684606068670973</v>
      </c>
      <c r="G152" s="19">
        <f t="shared" si="7"/>
        <v>3929.359837984462</v>
      </c>
    </row>
    <row r="153" spans="1:7" x14ac:dyDescent="0.5">
      <c r="A153">
        <v>118</v>
      </c>
      <c r="B153">
        <v>7.0370985106127746</v>
      </c>
      <c r="C153" s="18">
        <v>1.1287898109108241E-2</v>
      </c>
      <c r="D153" s="19">
        <f t="shared" si="5"/>
        <v>1138.0806824243489</v>
      </c>
      <c r="E153" s="19">
        <v>1151</v>
      </c>
      <c r="F153" s="19">
        <f t="shared" si="6"/>
        <v>12.919317575651121</v>
      </c>
      <c r="G153" s="19">
        <f t="shared" si="7"/>
        <v>166.90876662052796</v>
      </c>
    </row>
    <row r="154" spans="1:7" x14ac:dyDescent="0.5">
      <c r="A154">
        <v>119</v>
      </c>
      <c r="B154">
        <v>7.0504515215900394</v>
      </c>
      <c r="C154" s="18">
        <v>2.8732873019628791E-2</v>
      </c>
      <c r="D154" s="19">
        <f t="shared" si="5"/>
        <v>1153.3794009313719</v>
      </c>
      <c r="E154" s="19">
        <v>1187</v>
      </c>
      <c r="F154" s="19">
        <f t="shared" si="6"/>
        <v>33.620599068628053</v>
      </c>
      <c r="G154" s="19">
        <f t="shared" si="7"/>
        <v>1130.3446817334334</v>
      </c>
    </row>
    <row r="155" spans="1:7" x14ac:dyDescent="0.5">
      <c r="A155">
        <v>120</v>
      </c>
      <c r="B155">
        <v>7.042869937788871</v>
      </c>
      <c r="C155" s="18">
        <v>4.1356484309044816E-2</v>
      </c>
      <c r="D155" s="19">
        <f t="shared" si="5"/>
        <v>1144.6680230969666</v>
      </c>
      <c r="E155" s="19">
        <v>1193</v>
      </c>
      <c r="F155" s="19">
        <f t="shared" si="6"/>
        <v>48.331976903033365</v>
      </c>
      <c r="G155" s="19">
        <f t="shared" si="7"/>
        <v>2335.9799913553506</v>
      </c>
    </row>
    <row r="156" spans="1:7" x14ac:dyDescent="0.5">
      <c r="A156">
        <v>121</v>
      </c>
      <c r="B156">
        <v>7.0777427713185563</v>
      </c>
      <c r="C156" s="18">
        <v>7.5308863618923638E-2</v>
      </c>
      <c r="D156" s="19">
        <f t="shared" si="5"/>
        <v>1185.2900260187598</v>
      </c>
      <c r="E156" s="19">
        <v>1278</v>
      </c>
      <c r="F156" s="19">
        <f t="shared" si="6"/>
        <v>92.709973981240182</v>
      </c>
      <c r="G156" s="19">
        <f t="shared" si="7"/>
        <v>8595.1392756022324</v>
      </c>
    </row>
    <row r="157" spans="1:7" x14ac:dyDescent="0.5">
      <c r="A157">
        <v>122</v>
      </c>
      <c r="B157">
        <v>7.1917529304433785</v>
      </c>
      <c r="C157" s="18">
        <v>7.1576687033457986E-2</v>
      </c>
      <c r="D157" s="19">
        <f t="shared" si="5"/>
        <v>1328.4298108802323</v>
      </c>
      <c r="E157" s="19">
        <v>1427</v>
      </c>
      <c r="F157" s="19">
        <f t="shared" si="6"/>
        <v>98.570189119767747</v>
      </c>
      <c r="G157" s="19">
        <f t="shared" si="7"/>
        <v>9716.0821831067806</v>
      </c>
    </row>
    <row r="158" spans="1:7" x14ac:dyDescent="0.5">
      <c r="A158">
        <v>123</v>
      </c>
      <c r="B158">
        <v>7.6491974664279727</v>
      </c>
      <c r="C158" s="18">
        <v>2.959153177118079E-2</v>
      </c>
      <c r="D158" s="19">
        <f t="shared" si="5"/>
        <v>2098.9604271018488</v>
      </c>
      <c r="E158" s="19">
        <v>2162</v>
      </c>
      <c r="F158" s="19">
        <f t="shared" si="6"/>
        <v>63.039572898151164</v>
      </c>
      <c r="G158" s="19">
        <f t="shared" si="7"/>
        <v>3973.9877511813147</v>
      </c>
    </row>
    <row r="159" spans="1:7" x14ac:dyDescent="0.5">
      <c r="A159">
        <v>124</v>
      </c>
      <c r="B159">
        <v>8.0539682783010651</v>
      </c>
      <c r="C159" s="18">
        <v>0.12438988730477085</v>
      </c>
      <c r="D159" s="19">
        <f t="shared" si="5"/>
        <v>3146.2554488426244</v>
      </c>
      <c r="E159" s="19">
        <v>3563</v>
      </c>
      <c r="F159" s="19">
        <f t="shared" si="6"/>
        <v>416.74455115737555</v>
      </c>
      <c r="G159" s="19">
        <f t="shared" si="7"/>
        <v>173676.0209193624</v>
      </c>
    </row>
    <row r="160" spans="1:7" x14ac:dyDescent="0.5">
      <c r="A160">
        <v>125</v>
      </c>
      <c r="B160">
        <v>6.9946970776207618</v>
      </c>
      <c r="C160" s="18">
        <v>8.5329422301828828E-2</v>
      </c>
      <c r="D160" s="19">
        <f t="shared" si="5"/>
        <v>1090.8331898940135</v>
      </c>
      <c r="E160" s="19">
        <v>1188</v>
      </c>
      <c r="F160" s="19">
        <f t="shared" si="6"/>
        <v>97.166810105986542</v>
      </c>
      <c r="G160" s="19">
        <f t="shared" si="7"/>
        <v>9441.3889861728476</v>
      </c>
    </row>
    <row r="161" spans="1:7" x14ac:dyDescent="0.5">
      <c r="A161">
        <v>126</v>
      </c>
      <c r="B161">
        <v>7.020633310217514</v>
      </c>
      <c r="C161" s="18">
        <v>8.3510782770012781E-2</v>
      </c>
      <c r="D161" s="19">
        <f t="shared" si="5"/>
        <v>1119.4953811525879</v>
      </c>
      <c r="E161" s="19">
        <v>1217</v>
      </c>
      <c r="F161" s="19">
        <f t="shared" si="6"/>
        <v>97.504618847412075</v>
      </c>
      <c r="G161" s="19">
        <f t="shared" si="7"/>
        <v>9507.1506965791068</v>
      </c>
    </row>
    <row r="162" spans="1:7" x14ac:dyDescent="0.5">
      <c r="A162">
        <v>127</v>
      </c>
      <c r="B162">
        <v>7.1295397859249343</v>
      </c>
      <c r="C162" s="18">
        <v>9.302623289723666E-2</v>
      </c>
      <c r="D162" s="19">
        <f t="shared" si="5"/>
        <v>1248.3023483889647</v>
      </c>
      <c r="E162" s="19">
        <v>1370</v>
      </c>
      <c r="F162" s="19">
        <f t="shared" si="6"/>
        <v>121.69765161103533</v>
      </c>
      <c r="G162" s="19">
        <f t="shared" si="7"/>
        <v>14810.318407640929</v>
      </c>
    </row>
    <row r="163" spans="1:7" x14ac:dyDescent="0.5">
      <c r="A163">
        <v>128</v>
      </c>
      <c r="B163">
        <v>6.9978321680369486</v>
      </c>
      <c r="C163" s="18">
        <v>0.12986153131044986</v>
      </c>
      <c r="D163" s="19">
        <f t="shared" si="5"/>
        <v>1094.2584169661056</v>
      </c>
      <c r="E163" s="19">
        <v>1246</v>
      </c>
      <c r="F163" s="19">
        <f t="shared" si="6"/>
        <v>151.74158303389436</v>
      </c>
      <c r="G163" s="19">
        <f t="shared" si="7"/>
        <v>23025.508021632257</v>
      </c>
    </row>
    <row r="164" spans="1:7" x14ac:dyDescent="0.5">
      <c r="A164">
        <v>129</v>
      </c>
      <c r="B164">
        <v>7.0691137023993882</v>
      </c>
      <c r="C164" s="18">
        <v>5.2946179229754087E-2</v>
      </c>
      <c r="D164" s="19">
        <f t="shared" si="5"/>
        <v>1175.1060788779332</v>
      </c>
      <c r="E164" s="19">
        <v>1239</v>
      </c>
      <c r="F164" s="19">
        <f t="shared" si="6"/>
        <v>63.893921122066786</v>
      </c>
      <c r="G164" s="19">
        <f t="shared" si="7"/>
        <v>4082.4331563528922</v>
      </c>
    </row>
    <row r="165" spans="1:7" x14ac:dyDescent="0.5">
      <c r="A165">
        <v>130</v>
      </c>
      <c r="B165">
        <v>7.0437503568012234</v>
      </c>
      <c r="C165" s="18">
        <v>3.2903458642727479E-2</v>
      </c>
      <c r="D165" s="19">
        <f t="shared" ref="D165:D214" si="8">EXP(B165)</f>
        <v>1145.6762543551908</v>
      </c>
      <c r="E165" s="19">
        <v>1184</v>
      </c>
      <c r="F165" s="19">
        <f t="shared" ref="F165:F214" si="9">E165-D165</f>
        <v>38.323745644809151</v>
      </c>
      <c r="G165" s="19">
        <f t="shared" ref="G165:G214" si="10">F165*F165</f>
        <v>1468.7094802480283</v>
      </c>
    </row>
    <row r="166" spans="1:7" x14ac:dyDescent="0.5">
      <c r="A166">
        <v>131</v>
      </c>
      <c r="B166">
        <v>7.0571033677784882</v>
      </c>
      <c r="C166" s="18">
        <v>6.1722881283589714E-2</v>
      </c>
      <c r="D166" s="19">
        <f t="shared" si="8"/>
        <v>1161.0770767979577</v>
      </c>
      <c r="E166" s="19">
        <v>1235</v>
      </c>
      <c r="F166" s="19">
        <f t="shared" si="9"/>
        <v>73.922923202042284</v>
      </c>
      <c r="G166" s="19">
        <f t="shared" si="10"/>
        <v>5464.5985747350414</v>
      </c>
    </row>
    <row r="167" spans="1:7" x14ac:dyDescent="0.5">
      <c r="A167">
        <v>132</v>
      </c>
      <c r="B167">
        <v>7.0495217839773199</v>
      </c>
      <c r="C167" s="18">
        <v>6.9304465084758071E-2</v>
      </c>
      <c r="D167" s="19">
        <f t="shared" si="8"/>
        <v>1152.3075590636493</v>
      </c>
      <c r="E167" s="19">
        <v>1235</v>
      </c>
      <c r="F167" s="19">
        <f t="shared" si="9"/>
        <v>82.692440936350749</v>
      </c>
      <c r="G167" s="19">
        <f t="shared" si="10"/>
        <v>6838.0397880118571</v>
      </c>
    </row>
    <row r="168" spans="1:7" x14ac:dyDescent="0.5">
      <c r="A168">
        <v>133</v>
      </c>
      <c r="B168">
        <v>7.0843946175070052</v>
      </c>
      <c r="C168" s="18">
        <v>9.4150866256694776E-2</v>
      </c>
      <c r="D168" s="19">
        <f t="shared" si="8"/>
        <v>1193.2006739987928</v>
      </c>
      <c r="E168" s="19">
        <v>1311</v>
      </c>
      <c r="F168" s="19">
        <f t="shared" si="9"/>
        <v>117.79932600120719</v>
      </c>
      <c r="G168" s="19">
        <f t="shared" si="10"/>
        <v>13876.681206338688</v>
      </c>
    </row>
    <row r="169" spans="1:7" x14ac:dyDescent="0.5">
      <c r="A169">
        <v>134</v>
      </c>
      <c r="B169">
        <v>7.1984047766318273</v>
      </c>
      <c r="C169" s="18">
        <v>6.2117821458024913E-2</v>
      </c>
      <c r="D169" s="19">
        <f t="shared" si="8"/>
        <v>1337.2957764830585</v>
      </c>
      <c r="E169" s="19">
        <v>1423</v>
      </c>
      <c r="F169" s="19">
        <f t="shared" si="9"/>
        <v>85.704223516941511</v>
      </c>
      <c r="G169" s="19">
        <f t="shared" si="10"/>
        <v>7345.2139286418706</v>
      </c>
    </row>
    <row r="170" spans="1:7" x14ac:dyDescent="0.5">
      <c r="A170">
        <v>135</v>
      </c>
      <c r="B170">
        <v>7.6558493126164215</v>
      </c>
      <c r="C170" s="18">
        <v>5.2561354640945801E-2</v>
      </c>
      <c r="D170" s="19">
        <f t="shared" si="8"/>
        <v>2112.9689285642244</v>
      </c>
      <c r="E170" s="19">
        <v>2227</v>
      </c>
      <c r="F170" s="19">
        <f t="shared" si="9"/>
        <v>114.03107143577563</v>
      </c>
      <c r="G170" s="19">
        <f t="shared" si="10"/>
        <v>13003.085252790965</v>
      </c>
    </row>
    <row r="171" spans="1:7" x14ac:dyDescent="0.5">
      <c r="A171">
        <v>136</v>
      </c>
      <c r="B171">
        <v>8.0606201244895139</v>
      </c>
      <c r="C171" s="18">
        <v>7.7360329962624874E-2</v>
      </c>
      <c r="D171" s="19">
        <f t="shared" si="8"/>
        <v>3167.2536170248486</v>
      </c>
      <c r="E171" s="19">
        <v>3422</v>
      </c>
      <c r="F171" s="19">
        <f t="shared" si="9"/>
        <v>254.74638297515139</v>
      </c>
      <c r="G171" s="19">
        <f t="shared" si="10"/>
        <v>64895.719638922499</v>
      </c>
    </row>
    <row r="172" spans="1:7" x14ac:dyDescent="0.5">
      <c r="A172">
        <v>137</v>
      </c>
      <c r="B172">
        <v>7.0013489238092106</v>
      </c>
      <c r="C172" s="18">
        <v>7.0224440402321342E-2</v>
      </c>
      <c r="D172" s="19">
        <f t="shared" si="8"/>
        <v>1098.1134311689464</v>
      </c>
      <c r="E172" s="19">
        <v>1178</v>
      </c>
      <c r="F172" s="19">
        <f t="shared" si="9"/>
        <v>79.886568831053637</v>
      </c>
      <c r="G172" s="19">
        <f t="shared" si="10"/>
        <v>6381.8638795986708</v>
      </c>
    </row>
    <row r="173" spans="1:7" x14ac:dyDescent="0.5">
      <c r="A173">
        <v>138</v>
      </c>
      <c r="B173">
        <v>7.0272851564059629</v>
      </c>
      <c r="C173" s="18">
        <v>4.3438950854313596E-2</v>
      </c>
      <c r="D173" s="19">
        <f t="shared" si="8"/>
        <v>1126.9669144323516</v>
      </c>
      <c r="E173" s="19">
        <v>1177</v>
      </c>
      <c r="F173" s="19">
        <f t="shared" si="9"/>
        <v>50.033085567648413</v>
      </c>
      <c r="G173" s="19">
        <f t="shared" si="10"/>
        <v>2503.3096514196282</v>
      </c>
    </row>
    <row r="174" spans="1:7" x14ac:dyDescent="0.5">
      <c r="A174">
        <v>139</v>
      </c>
      <c r="B174">
        <v>7.1361916321133831</v>
      </c>
      <c r="C174" s="18">
        <v>7.1668239319092386E-2</v>
      </c>
      <c r="D174" s="19">
        <f t="shared" si="8"/>
        <v>1256.6335417964738</v>
      </c>
      <c r="E174" s="19">
        <v>1350</v>
      </c>
      <c r="F174" s="19">
        <f t="shared" si="9"/>
        <v>93.366458203526236</v>
      </c>
      <c r="G174" s="19">
        <f t="shared" si="10"/>
        <v>8717.2955174708113</v>
      </c>
    </row>
    <row r="175" spans="1:7" x14ac:dyDescent="0.5">
      <c r="A175">
        <v>140</v>
      </c>
      <c r="B175">
        <v>7.0044840142253975</v>
      </c>
      <c r="C175" s="18">
        <v>0.14543282190671114</v>
      </c>
      <c r="D175" s="19">
        <f t="shared" si="8"/>
        <v>1101.5615182710937</v>
      </c>
      <c r="E175" s="19">
        <v>1274</v>
      </c>
      <c r="F175" s="19">
        <f t="shared" si="9"/>
        <v>172.43848172890625</v>
      </c>
      <c r="G175" s="19">
        <f t="shared" si="10"/>
        <v>29735.029980970336</v>
      </c>
    </row>
    <row r="176" spans="1:7" x14ac:dyDescent="0.5">
      <c r="A176">
        <v>141</v>
      </c>
      <c r="B176">
        <v>7.075765548587837</v>
      </c>
      <c r="C176" s="18">
        <v>4.9517542922874469E-2</v>
      </c>
      <c r="D176" s="19">
        <f t="shared" si="8"/>
        <v>1182.9487590027495</v>
      </c>
      <c r="E176" s="19">
        <v>1243</v>
      </c>
      <c r="F176" s="19">
        <f t="shared" si="9"/>
        <v>60.051240997250488</v>
      </c>
      <c r="G176" s="19">
        <f t="shared" si="10"/>
        <v>3606.1515453098577</v>
      </c>
    </row>
    <row r="177" spans="1:7" x14ac:dyDescent="0.5">
      <c r="A177">
        <v>142</v>
      </c>
      <c r="B177">
        <v>7.0504022029896722</v>
      </c>
      <c r="C177" s="18">
        <v>1.7769797398369924E-2</v>
      </c>
      <c r="D177" s="19">
        <f t="shared" si="8"/>
        <v>1153.3225192762991</v>
      </c>
      <c r="E177" s="19">
        <v>1174</v>
      </c>
      <c r="F177" s="19">
        <f t="shared" si="9"/>
        <v>20.67748072370091</v>
      </c>
      <c r="G177" s="19">
        <f t="shared" si="10"/>
        <v>427.55820907902273</v>
      </c>
    </row>
    <row r="178" spans="1:7" x14ac:dyDescent="0.5">
      <c r="A178">
        <v>143</v>
      </c>
      <c r="B178">
        <v>7.0637552139669371</v>
      </c>
      <c r="C178" s="18">
        <v>1.7112682723844586E-2</v>
      </c>
      <c r="D178" s="19">
        <f t="shared" si="8"/>
        <v>1168.8261270984021</v>
      </c>
      <c r="E178" s="19">
        <v>1189</v>
      </c>
      <c r="F178" s="19">
        <f t="shared" si="9"/>
        <v>20.173872901597861</v>
      </c>
      <c r="G178" s="19">
        <f t="shared" si="10"/>
        <v>406.9851478498245</v>
      </c>
    </row>
    <row r="179" spans="1:7" x14ac:dyDescent="0.5">
      <c r="A179">
        <v>144</v>
      </c>
      <c r="B179">
        <v>7.0561736301657687</v>
      </c>
      <c r="C179" s="18">
        <v>6.5078823078772885E-2</v>
      </c>
      <c r="D179" s="19">
        <f t="shared" si="8"/>
        <v>1159.9980814374023</v>
      </c>
      <c r="E179" s="19">
        <v>1238</v>
      </c>
      <c r="F179" s="19">
        <f t="shared" si="9"/>
        <v>78.001918562597666</v>
      </c>
      <c r="G179" s="19">
        <f t="shared" si="10"/>
        <v>6084.2992994461183</v>
      </c>
    </row>
    <row r="180" spans="1:7" x14ac:dyDescent="0.5">
      <c r="A180">
        <v>145</v>
      </c>
      <c r="B180">
        <v>7.091046463695454</v>
      </c>
      <c r="C180" s="18">
        <v>0.11161473282778367</v>
      </c>
      <c r="D180" s="19">
        <f t="shared" si="8"/>
        <v>1201.1641177925849</v>
      </c>
      <c r="E180" s="19">
        <v>1343</v>
      </c>
      <c r="F180" s="19">
        <f t="shared" si="9"/>
        <v>141.83588220741512</v>
      </c>
      <c r="G180" s="19">
        <f t="shared" si="10"/>
        <v>20117.417481555738</v>
      </c>
    </row>
    <row r="181" spans="1:7" x14ac:dyDescent="0.5">
      <c r="A181">
        <v>146</v>
      </c>
      <c r="B181">
        <v>7.2050566228202761</v>
      </c>
      <c r="C181" s="18">
        <v>6.6647084067091633E-2</v>
      </c>
      <c r="D181" s="19">
        <f t="shared" si="8"/>
        <v>1346.220913707469</v>
      </c>
      <c r="E181" s="19">
        <v>1439</v>
      </c>
      <c r="F181" s="19">
        <f t="shared" si="9"/>
        <v>92.779086292531019</v>
      </c>
      <c r="G181" s="19">
        <f t="shared" si="10"/>
        <v>8607.9588532769176</v>
      </c>
    </row>
    <row r="182" spans="1:7" x14ac:dyDescent="0.5">
      <c r="A182">
        <v>147</v>
      </c>
      <c r="B182">
        <v>7.6625011588048704</v>
      </c>
      <c r="C182" s="18">
        <v>4.6807174580998812E-2</v>
      </c>
      <c r="D182" s="19">
        <f t="shared" si="8"/>
        <v>2127.0709230294628</v>
      </c>
      <c r="E182" s="19">
        <v>2229</v>
      </c>
      <c r="F182" s="19">
        <f t="shared" si="9"/>
        <v>101.92907697053715</v>
      </c>
      <c r="G182" s="19">
        <f t="shared" si="10"/>
        <v>10389.536732065688</v>
      </c>
    </row>
    <row r="183" spans="1:7" x14ac:dyDescent="0.5">
      <c r="A183">
        <v>148</v>
      </c>
      <c r="B183">
        <v>8.0672719706779628</v>
      </c>
      <c r="C183" s="18">
        <v>1.6365232463584789E-2</v>
      </c>
      <c r="D183" s="19">
        <f t="shared" si="8"/>
        <v>3188.3919273774018</v>
      </c>
      <c r="E183" s="19">
        <v>3241</v>
      </c>
      <c r="F183" s="19">
        <f t="shared" si="9"/>
        <v>52.608072622598229</v>
      </c>
      <c r="G183" s="19">
        <f t="shared" si="10"/>
        <v>2767.6093050645691</v>
      </c>
    </row>
    <row r="184" spans="1:7" x14ac:dyDescent="0.5">
      <c r="A184">
        <v>149</v>
      </c>
      <c r="B184">
        <v>7.0080007699976594</v>
      </c>
      <c r="C184" s="18">
        <v>6.5268947462050697E-2</v>
      </c>
      <c r="D184" s="19">
        <f t="shared" si="8"/>
        <v>1105.4422609114033</v>
      </c>
      <c r="E184" s="19">
        <v>1180</v>
      </c>
      <c r="F184" s="19">
        <f t="shared" si="9"/>
        <v>74.557739088596691</v>
      </c>
      <c r="G184" s="19">
        <f t="shared" si="10"/>
        <v>5558.8564580032589</v>
      </c>
    </row>
    <row r="185" spans="1:7" x14ac:dyDescent="0.5">
      <c r="A185">
        <v>150</v>
      </c>
      <c r="B185">
        <v>7.0339370025944117</v>
      </c>
      <c r="C185" s="18">
        <v>7.4307137137129331E-2</v>
      </c>
      <c r="D185" s="19">
        <f t="shared" si="8"/>
        <v>1134.4883128660858</v>
      </c>
      <c r="E185" s="19">
        <v>1222</v>
      </c>
      <c r="F185" s="19">
        <f t="shared" si="9"/>
        <v>87.511687133914165</v>
      </c>
      <c r="G185" s="19">
        <f t="shared" si="10"/>
        <v>7658.2953850240783</v>
      </c>
    </row>
    <row r="186" spans="1:7" x14ac:dyDescent="0.5">
      <c r="A186">
        <v>151</v>
      </c>
      <c r="B186">
        <v>7.142843478301832</v>
      </c>
      <c r="C186" s="18">
        <v>0.30023489604668363</v>
      </c>
      <c r="D186" s="19">
        <f t="shared" si="8"/>
        <v>1265.0203377458533</v>
      </c>
      <c r="E186" s="19">
        <v>1708</v>
      </c>
      <c r="F186" s="19">
        <f t="shared" si="9"/>
        <v>442.97966225414666</v>
      </c>
      <c r="G186" s="19">
        <f t="shared" si="10"/>
        <v>196230.98117079784</v>
      </c>
    </row>
    <row r="187" spans="1:7" x14ac:dyDescent="0.5">
      <c r="A187">
        <v>152</v>
      </c>
      <c r="B187">
        <v>7.0111358604138463</v>
      </c>
      <c r="C187" s="18">
        <v>0.19226966066924867</v>
      </c>
      <c r="D187" s="19">
        <f t="shared" si="8"/>
        <v>1108.9133606118776</v>
      </c>
      <c r="E187" s="19">
        <v>1344</v>
      </c>
      <c r="F187" s="19">
        <f t="shared" si="9"/>
        <v>235.08663938812242</v>
      </c>
      <c r="G187" s="19">
        <f t="shared" si="10"/>
        <v>55265.728018801114</v>
      </c>
    </row>
    <row r="188" spans="1:7" x14ac:dyDescent="0.5">
      <c r="A188">
        <v>153</v>
      </c>
      <c r="B188">
        <v>7.0824173947762858</v>
      </c>
      <c r="C188" s="18">
        <v>0.18161274812324368</v>
      </c>
      <c r="D188" s="19">
        <f t="shared" si="8"/>
        <v>1190.8437813225776</v>
      </c>
      <c r="E188" s="19">
        <v>1428</v>
      </c>
      <c r="F188" s="19">
        <f t="shared" si="9"/>
        <v>237.15621867742243</v>
      </c>
      <c r="G188" s="19">
        <f t="shared" si="10"/>
        <v>56243.072057373407</v>
      </c>
    </row>
    <row r="189" spans="1:7" x14ac:dyDescent="0.5">
      <c r="A189">
        <v>154</v>
      </c>
      <c r="B189">
        <v>7.0570540491781211</v>
      </c>
      <c r="C189" s="18">
        <v>7.3044460947456535E-2</v>
      </c>
      <c r="D189" s="19">
        <f t="shared" si="8"/>
        <v>1161.0198155136466</v>
      </c>
      <c r="E189" s="19">
        <v>1249</v>
      </c>
      <c r="F189" s="19">
        <f t="shared" si="9"/>
        <v>87.980184486353437</v>
      </c>
      <c r="G189" s="19">
        <f t="shared" si="10"/>
        <v>7740.5128622527864</v>
      </c>
    </row>
    <row r="190" spans="1:7" x14ac:dyDescent="0.5">
      <c r="A190">
        <v>155</v>
      </c>
      <c r="B190">
        <v>7.0704070601553859</v>
      </c>
      <c r="C190" s="18">
        <v>-0.12439306905615855</v>
      </c>
      <c r="D190" s="19">
        <f t="shared" si="8"/>
        <v>1176.6268947066453</v>
      </c>
      <c r="E190" s="19">
        <v>1039</v>
      </c>
      <c r="F190" s="19">
        <f t="shared" si="9"/>
        <v>-137.62689470664532</v>
      </c>
      <c r="G190" s="19">
        <f t="shared" si="10"/>
        <v>18941.162146594037</v>
      </c>
    </row>
    <row r="191" spans="1:7" x14ac:dyDescent="0.5">
      <c r="A191">
        <v>156</v>
      </c>
      <c r="B191">
        <v>7.0628254763542175</v>
      </c>
      <c r="C191" s="18">
        <v>-6.7975490521146931E-2</v>
      </c>
      <c r="D191" s="19">
        <f t="shared" si="8"/>
        <v>1167.739930502468</v>
      </c>
      <c r="E191" s="19">
        <v>1091</v>
      </c>
      <c r="F191" s="19">
        <f t="shared" si="9"/>
        <v>-76.739930502468042</v>
      </c>
      <c r="G191" s="19">
        <f t="shared" si="10"/>
        <v>5889.0169335236251</v>
      </c>
    </row>
    <row r="192" spans="1:7" x14ac:dyDescent="0.5">
      <c r="A192">
        <v>157</v>
      </c>
      <c r="B192">
        <v>7.0976983098839028</v>
      </c>
      <c r="C192" s="18">
        <v>-3.1231339746945253E-2</v>
      </c>
      <c r="D192" s="19">
        <f t="shared" si="8"/>
        <v>1209.1807097603921</v>
      </c>
      <c r="E192" s="19">
        <v>1172</v>
      </c>
      <c r="F192" s="19">
        <f t="shared" si="9"/>
        <v>-37.180709760392119</v>
      </c>
      <c r="G192" s="19">
        <f t="shared" si="10"/>
        <v>1382.4051782865179</v>
      </c>
    </row>
    <row r="193" spans="1:7" x14ac:dyDescent="0.5">
      <c r="A193">
        <v>158</v>
      </c>
      <c r="B193">
        <v>7.211708469008725</v>
      </c>
      <c r="C193" s="18">
        <v>-6.1791632876616376E-2</v>
      </c>
      <c r="D193" s="19">
        <f t="shared" si="8"/>
        <v>1355.2056174659817</v>
      </c>
      <c r="E193" s="19">
        <v>1274</v>
      </c>
      <c r="F193" s="19">
        <f t="shared" si="9"/>
        <v>-81.205617465981732</v>
      </c>
      <c r="G193" s="19">
        <f t="shared" si="10"/>
        <v>6594.3523080313571</v>
      </c>
    </row>
    <row r="194" spans="1:7" x14ac:dyDescent="0.5">
      <c r="A194">
        <v>159</v>
      </c>
      <c r="B194">
        <v>7.6691530049933192</v>
      </c>
      <c r="C194" s="18">
        <v>-7.3263087274781036E-2</v>
      </c>
      <c r="D194" s="19">
        <f t="shared" si="8"/>
        <v>2141.2670344716289</v>
      </c>
      <c r="E194" s="19">
        <v>1990</v>
      </c>
      <c r="F194" s="19">
        <f t="shared" si="9"/>
        <v>-151.2670344716289</v>
      </c>
      <c r="G194" s="19">
        <f t="shared" si="10"/>
        <v>22881.715717840969</v>
      </c>
    </row>
    <row r="195" spans="1:7" x14ac:dyDescent="0.5">
      <c r="A195">
        <v>160</v>
      </c>
      <c r="B195">
        <v>8.0739238168664116</v>
      </c>
      <c r="C195" s="18">
        <v>-0.40770189120368627</v>
      </c>
      <c r="D195" s="19">
        <f t="shared" si="8"/>
        <v>3209.67131521177</v>
      </c>
      <c r="E195" s="19">
        <v>2135</v>
      </c>
      <c r="F195" s="19">
        <f t="shared" si="9"/>
        <v>-1074.67131521177</v>
      </c>
      <c r="G195" s="19">
        <f t="shared" si="10"/>
        <v>1154918.4357389954</v>
      </c>
    </row>
    <row r="196" spans="1:7" x14ac:dyDescent="0.5">
      <c r="A196">
        <v>161</v>
      </c>
      <c r="B196">
        <v>7.0146526161861082</v>
      </c>
      <c r="C196" s="18">
        <v>2.8535267551479393E-3</v>
      </c>
      <c r="D196" s="19">
        <f t="shared" si="8"/>
        <v>1112.8200034017325</v>
      </c>
      <c r="E196" s="19">
        <v>1116</v>
      </c>
      <c r="F196" s="19">
        <f t="shared" si="9"/>
        <v>3.1799965982675076</v>
      </c>
      <c r="G196" s="19">
        <f t="shared" si="10"/>
        <v>10.112378364992921</v>
      </c>
    </row>
    <row r="197" spans="1:7" x14ac:dyDescent="0.5">
      <c r="A197">
        <v>162</v>
      </c>
      <c r="B197">
        <v>7.0405888487828605</v>
      </c>
      <c r="C197" s="18">
        <v>-6.2375106152162019E-2</v>
      </c>
      <c r="D197" s="19">
        <f t="shared" si="8"/>
        <v>1142.0599092547686</v>
      </c>
      <c r="E197" s="19">
        <v>1073</v>
      </c>
      <c r="F197" s="19">
        <f t="shared" si="9"/>
        <v>-69.059909254768627</v>
      </c>
      <c r="G197" s="19">
        <f t="shared" si="10"/>
        <v>4769.2710662768777</v>
      </c>
    </row>
    <row r="198" spans="1:7" x14ac:dyDescent="0.5">
      <c r="A198">
        <v>163</v>
      </c>
      <c r="B198">
        <v>7.1494953244902808</v>
      </c>
      <c r="C198" s="18">
        <v>-2.0999378810244274E-2</v>
      </c>
      <c r="D198" s="19">
        <f t="shared" si="8"/>
        <v>1273.4631073295161</v>
      </c>
      <c r="E198" s="19">
        <v>1247</v>
      </c>
      <c r="F198" s="19">
        <f t="shared" si="9"/>
        <v>-26.463107329516106</v>
      </c>
      <c r="G198" s="19">
        <f t="shared" si="10"/>
        <v>700.29604953348905</v>
      </c>
    </row>
    <row r="199" spans="1:7" x14ac:dyDescent="0.5">
      <c r="A199">
        <v>164</v>
      </c>
      <c r="B199">
        <v>7.0177877066022951</v>
      </c>
      <c r="C199" s="18">
        <v>2.1872643259780666E-2</v>
      </c>
      <c r="D199" s="19">
        <f t="shared" si="8"/>
        <v>1116.3142692870488</v>
      </c>
      <c r="E199" s="19">
        <v>1141</v>
      </c>
      <c r="F199" s="19">
        <f t="shared" si="9"/>
        <v>24.685730712951226</v>
      </c>
      <c r="G199" s="19">
        <f t="shared" si="10"/>
        <v>609.38530083234343</v>
      </c>
    </row>
    <row r="200" spans="1:7" x14ac:dyDescent="0.5">
      <c r="A200">
        <v>165</v>
      </c>
      <c r="B200">
        <v>7.0890692409647347</v>
      </c>
      <c r="C200" s="18">
        <v>1.4252821561377971E-2</v>
      </c>
      <c r="D200" s="19">
        <f t="shared" si="8"/>
        <v>1198.7914951702139</v>
      </c>
      <c r="E200" s="19">
        <v>1216</v>
      </c>
      <c r="F200" s="19">
        <f t="shared" si="9"/>
        <v>17.208504829786079</v>
      </c>
      <c r="G200" s="19">
        <f t="shared" si="10"/>
        <v>296.13263847677081</v>
      </c>
    </row>
    <row r="201" spans="1:7" x14ac:dyDescent="0.5">
      <c r="A201">
        <v>166</v>
      </c>
      <c r="B201">
        <v>7.0637058953665699</v>
      </c>
      <c r="C201" s="18">
        <v>-1.2716448298524696E-2</v>
      </c>
      <c r="D201" s="19">
        <f t="shared" si="8"/>
        <v>1168.7684836511999</v>
      </c>
      <c r="E201" s="19">
        <v>1154</v>
      </c>
      <c r="F201" s="19">
        <f t="shared" si="9"/>
        <v>-14.768483651199858</v>
      </c>
      <c r="G201" s="19">
        <f t="shared" si="10"/>
        <v>218.10810935575751</v>
      </c>
    </row>
    <row r="202" spans="1:7" x14ac:dyDescent="0.5">
      <c r="A202">
        <v>167</v>
      </c>
      <c r="B202">
        <v>7.0770589063438347</v>
      </c>
      <c r="C202" s="18">
        <v>-2.0883622243424327E-2</v>
      </c>
      <c r="D202" s="19">
        <f t="shared" si="8"/>
        <v>1184.4797247849747</v>
      </c>
      <c r="E202" s="19">
        <v>1160</v>
      </c>
      <c r="F202" s="19">
        <f t="shared" si="9"/>
        <v>-24.479724784974678</v>
      </c>
      <c r="G202" s="19">
        <f t="shared" si="10"/>
        <v>599.2569255481036</v>
      </c>
    </row>
    <row r="203" spans="1:7" x14ac:dyDescent="0.5">
      <c r="A203">
        <v>168</v>
      </c>
      <c r="B203">
        <v>7.0694773225426664</v>
      </c>
      <c r="C203" s="18">
        <v>5.9820226386706921E-2</v>
      </c>
      <c r="D203" s="19">
        <f t="shared" si="8"/>
        <v>1175.5334488141518</v>
      </c>
      <c r="E203" s="19">
        <v>1248</v>
      </c>
      <c r="F203" s="19">
        <f t="shared" si="9"/>
        <v>72.466551185848175</v>
      </c>
      <c r="G203" s="19">
        <f t="shared" si="10"/>
        <v>5251.4010407711539</v>
      </c>
    </row>
    <row r="204" spans="1:7" x14ac:dyDescent="0.5">
      <c r="A204">
        <v>169</v>
      </c>
      <c r="B204">
        <v>7.1043501560723517</v>
      </c>
      <c r="C204" s="18">
        <v>1.2043988021113172E-2</v>
      </c>
      <c r="D204" s="19">
        <f t="shared" si="8"/>
        <v>1217.2508046141302</v>
      </c>
      <c r="E204" s="19">
        <v>1232</v>
      </c>
      <c r="F204" s="19">
        <f t="shared" si="9"/>
        <v>14.749195385869825</v>
      </c>
      <c r="G204" s="19">
        <f t="shared" si="10"/>
        <v>217.53876453056375</v>
      </c>
    </row>
    <row r="205" spans="1:7" x14ac:dyDescent="0.5">
      <c r="A205">
        <v>170</v>
      </c>
      <c r="B205">
        <v>7.2183603151971738</v>
      </c>
      <c r="C205" s="18">
        <v>1.2926689130441815E-2</v>
      </c>
      <c r="D205" s="19">
        <f t="shared" si="8"/>
        <v>1364.2502853067681</v>
      </c>
      <c r="E205" s="19">
        <v>1382</v>
      </c>
      <c r="F205" s="19">
        <f t="shared" si="9"/>
        <v>17.749714693231908</v>
      </c>
      <c r="G205" s="19">
        <f t="shared" si="10"/>
        <v>315.05237169113269</v>
      </c>
    </row>
    <row r="206" spans="1:7" x14ac:dyDescent="0.5">
      <c r="A206">
        <v>171</v>
      </c>
      <c r="B206">
        <v>7.675804851181768</v>
      </c>
      <c r="C206" s="18">
        <v>-6.1492704729768199E-2</v>
      </c>
      <c r="D206" s="19">
        <f t="shared" si="8"/>
        <v>2155.5578910292006</v>
      </c>
      <c r="E206" s="19">
        <v>2027</v>
      </c>
      <c r="F206" s="19">
        <f t="shared" si="9"/>
        <v>-128.55789102920062</v>
      </c>
      <c r="G206" s="19">
        <f t="shared" si="10"/>
        <v>16527.13134587582</v>
      </c>
    </row>
    <row r="207" spans="1:7" x14ac:dyDescent="0.5">
      <c r="A207">
        <v>172</v>
      </c>
      <c r="B207">
        <v>8.0805756630548604</v>
      </c>
      <c r="C207" s="18">
        <v>-0.35524562513772562</v>
      </c>
      <c r="D207" s="19">
        <f t="shared" si="8"/>
        <v>3231.0927220817271</v>
      </c>
      <c r="E207" s="19">
        <v>2265</v>
      </c>
      <c r="F207" s="19">
        <f t="shared" si="9"/>
        <v>-966.09272208172706</v>
      </c>
      <c r="G207" s="19">
        <f t="shared" si="10"/>
        <v>933335.14765928115</v>
      </c>
    </row>
    <row r="208" spans="1:7" x14ac:dyDescent="0.5">
      <c r="A208">
        <v>173</v>
      </c>
      <c r="B208">
        <v>7.0213044623745571</v>
      </c>
      <c r="C208" s="18">
        <v>3.1416586857766049E-2</v>
      </c>
      <c r="D208" s="19">
        <f t="shared" si="8"/>
        <v>1120.2469850845353</v>
      </c>
      <c r="E208" s="19">
        <v>1156</v>
      </c>
      <c r="F208" s="19">
        <f t="shared" si="9"/>
        <v>35.753014915464746</v>
      </c>
      <c r="G208" s="19">
        <f t="shared" si="10"/>
        <v>1278.2780755454446</v>
      </c>
    </row>
    <row r="209" spans="1:7" x14ac:dyDescent="0.5">
      <c r="A209">
        <v>174</v>
      </c>
      <c r="B209">
        <v>7.0472406949713093</v>
      </c>
      <c r="C209" s="18">
        <v>2.6029022488400777E-2</v>
      </c>
      <c r="D209" s="19">
        <f t="shared" si="8"/>
        <v>1149.6820386204972</v>
      </c>
      <c r="E209" s="19">
        <v>1180</v>
      </c>
      <c r="F209" s="19">
        <f t="shared" si="9"/>
        <v>30.317961379502776</v>
      </c>
      <c r="G209" s="19">
        <f t="shared" si="10"/>
        <v>919.17878220902185</v>
      </c>
    </row>
    <row r="210" spans="1:7" x14ac:dyDescent="0.5">
      <c r="A210">
        <v>175</v>
      </c>
      <c r="B210">
        <v>7.1561471706787296</v>
      </c>
      <c r="C210" s="18">
        <v>-0.40856064384941426</v>
      </c>
      <c r="D210" s="19">
        <f t="shared" si="8"/>
        <v>1281.9622241165525</v>
      </c>
      <c r="E210" s="19">
        <v>852</v>
      </c>
      <c r="F210" s="19">
        <f t="shared" si="9"/>
        <v>-429.96222411655253</v>
      </c>
      <c r="G210" s="19">
        <f t="shared" si="10"/>
        <v>184867.51416725255</v>
      </c>
    </row>
    <row r="211" spans="1:7" x14ac:dyDescent="0.5">
      <c r="A211">
        <v>176</v>
      </c>
      <c r="B211">
        <v>7.0244395527907439</v>
      </c>
      <c r="C211" s="18">
        <v>-1.1467037710111052</v>
      </c>
      <c r="D211" s="19">
        <f t="shared" si="8"/>
        <v>1123.7645717662479</v>
      </c>
      <c r="E211" s="19">
        <v>357</v>
      </c>
      <c r="F211" s="19">
        <f t="shared" si="9"/>
        <v>-766.76457176624785</v>
      </c>
      <c r="G211" s="19">
        <f t="shared" si="10"/>
        <v>587927.90851587744</v>
      </c>
    </row>
    <row r="212" spans="1:7" x14ac:dyDescent="0.5">
      <c r="A212">
        <v>177</v>
      </c>
      <c r="B212">
        <v>7.0957210871531835</v>
      </c>
      <c r="C212" s="18">
        <v>-9.1746950430503738E-2</v>
      </c>
      <c r="D212" s="19">
        <f t="shared" si="8"/>
        <v>1206.7922522099082</v>
      </c>
      <c r="E212" s="19">
        <v>1101</v>
      </c>
      <c r="F212" s="19">
        <f t="shared" si="9"/>
        <v>-105.79225220990816</v>
      </c>
      <c r="G212" s="19">
        <f t="shared" si="10"/>
        <v>11192.000627644817</v>
      </c>
    </row>
    <row r="213" spans="1:7" x14ac:dyDescent="0.5">
      <c r="A213">
        <v>178</v>
      </c>
      <c r="B213">
        <v>7.0703577415550187</v>
      </c>
      <c r="C213" s="18">
        <v>0.17029195270044717</v>
      </c>
      <c r="D213" s="19">
        <f t="shared" si="8"/>
        <v>1176.5688665459897</v>
      </c>
      <c r="E213" s="19">
        <v>1395</v>
      </c>
      <c r="F213" s="19">
        <f t="shared" si="9"/>
        <v>218.43113345401025</v>
      </c>
      <c r="G213" s="19">
        <f t="shared" si="10"/>
        <v>47712.160062003633</v>
      </c>
    </row>
    <row r="214" spans="1:7" ht="18.600000000000001" thickBot="1" x14ac:dyDescent="0.55000000000000004">
      <c r="A214" s="12">
        <v>179</v>
      </c>
      <c r="B214" s="12">
        <v>7.0837107525322835</v>
      </c>
      <c r="C214" s="20">
        <v>0.14829957913247505</v>
      </c>
      <c r="D214" s="19">
        <f t="shared" si="8"/>
        <v>1192.3849647992968</v>
      </c>
      <c r="E214" s="19">
        <v>1383</v>
      </c>
      <c r="F214" s="19">
        <f t="shared" si="9"/>
        <v>190.61503520070323</v>
      </c>
      <c r="G214" s="19">
        <f t="shared" si="10"/>
        <v>36334.091644565335</v>
      </c>
    </row>
  </sheetData>
  <mergeCells count="1">
    <mergeCell ref="J34:K3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064E-2F06-4711-81C1-7F7969667133}">
  <sheetPr>
    <tabColor rgb="FF92D050"/>
  </sheetPr>
  <dimension ref="C3:I183"/>
  <sheetViews>
    <sheetView topLeftCell="A9" workbookViewId="0">
      <selection activeCell="H20" sqref="H20"/>
    </sheetView>
  </sheetViews>
  <sheetFormatPr defaultRowHeight="18" x14ac:dyDescent="0.5"/>
  <sheetData>
    <row r="3" spans="3:9" ht="18.600000000000001" thickBot="1" x14ac:dyDescent="0.55000000000000004"/>
    <row r="4" spans="3:9" ht="18.600000000000001" thickBot="1" x14ac:dyDescent="0.55000000000000004">
      <c r="C4" s="27" t="s">
        <v>186</v>
      </c>
      <c r="D4" s="37" t="s">
        <v>185</v>
      </c>
      <c r="E4" s="37" t="s">
        <v>187</v>
      </c>
      <c r="F4" s="37"/>
      <c r="G4" s="37" t="s">
        <v>257</v>
      </c>
      <c r="H4" s="137" t="s">
        <v>258</v>
      </c>
      <c r="I4" s="138"/>
    </row>
    <row r="5" spans="3:9" x14ac:dyDescent="0.5">
      <c r="C5" s="72" t="s">
        <v>2</v>
      </c>
      <c r="D5" s="73">
        <v>1019</v>
      </c>
      <c r="E5" s="32">
        <v>1</v>
      </c>
      <c r="F5" s="32"/>
      <c r="G5" s="32"/>
      <c r="H5" s="52"/>
      <c r="I5" s="53"/>
    </row>
    <row r="6" spans="3:9" x14ac:dyDescent="0.5">
      <c r="C6" s="72" t="s">
        <v>3</v>
      </c>
      <c r="D6" s="73">
        <v>1229</v>
      </c>
      <c r="E6" s="32">
        <v>2</v>
      </c>
      <c r="F6" s="32"/>
      <c r="G6" s="32"/>
      <c r="H6" s="52"/>
      <c r="I6" s="53"/>
    </row>
    <row r="7" spans="3:9" x14ac:dyDescent="0.5">
      <c r="C7" s="72" t="s">
        <v>4</v>
      </c>
      <c r="D7" s="73">
        <v>2120</v>
      </c>
      <c r="E7" s="32">
        <v>3</v>
      </c>
      <c r="F7" s="32"/>
      <c r="G7" s="32"/>
      <c r="H7" s="52"/>
      <c r="I7" s="53"/>
    </row>
    <row r="8" spans="3:9" x14ac:dyDescent="0.5">
      <c r="C8" s="72" t="s">
        <v>5</v>
      </c>
      <c r="D8" s="73">
        <v>3471</v>
      </c>
      <c r="E8" s="32">
        <v>4</v>
      </c>
      <c r="F8" s="32"/>
      <c r="G8" s="32"/>
      <c r="H8" s="52"/>
      <c r="I8" s="53"/>
    </row>
    <row r="9" spans="3:9" x14ac:dyDescent="0.5">
      <c r="C9" s="72" t="s">
        <v>6</v>
      </c>
      <c r="D9" s="73">
        <v>1063</v>
      </c>
      <c r="E9" s="32">
        <v>5</v>
      </c>
      <c r="F9" s="32"/>
      <c r="G9" s="32"/>
      <c r="H9" s="52"/>
      <c r="I9" s="53"/>
    </row>
    <row r="10" spans="3:9" x14ac:dyDescent="0.5">
      <c r="C10" s="72" t="s">
        <v>7</v>
      </c>
      <c r="D10" s="73">
        <v>1022</v>
      </c>
      <c r="E10" s="32">
        <v>6</v>
      </c>
      <c r="F10" s="32"/>
      <c r="G10" s="32"/>
      <c r="H10" s="52"/>
      <c r="I10" s="53"/>
    </row>
    <row r="11" spans="3:9" x14ac:dyDescent="0.5">
      <c r="C11" s="72" t="s">
        <v>8</v>
      </c>
      <c r="D11" s="73">
        <v>1117</v>
      </c>
      <c r="E11" s="32">
        <v>7</v>
      </c>
      <c r="F11" s="32"/>
      <c r="G11" s="32"/>
      <c r="H11" s="52"/>
      <c r="I11" s="53"/>
    </row>
    <row r="12" spans="3:9" x14ac:dyDescent="0.5">
      <c r="C12" s="72" t="s">
        <v>9</v>
      </c>
      <c r="D12" s="73">
        <v>1094</v>
      </c>
      <c r="E12" s="32">
        <v>8</v>
      </c>
      <c r="F12" s="32"/>
      <c r="G12" s="32"/>
      <c r="H12" s="52"/>
      <c r="I12" s="53"/>
    </row>
    <row r="13" spans="3:9" x14ac:dyDescent="0.5">
      <c r="C13" s="72" t="s">
        <v>10</v>
      </c>
      <c r="D13" s="73">
        <v>1040</v>
      </c>
      <c r="E13" s="32">
        <v>9</v>
      </c>
      <c r="F13" s="32"/>
      <c r="G13" s="32"/>
      <c r="H13" s="52"/>
      <c r="I13" s="53"/>
    </row>
    <row r="14" spans="3:9" x14ac:dyDescent="0.5">
      <c r="C14" s="72" t="s">
        <v>11</v>
      </c>
      <c r="D14" s="73">
        <v>1048</v>
      </c>
      <c r="E14" s="32">
        <v>10</v>
      </c>
      <c r="F14" s="32"/>
      <c r="G14" s="32"/>
      <c r="H14" s="52"/>
      <c r="I14" s="53"/>
    </row>
    <row r="15" spans="3:9" x14ac:dyDescent="0.5">
      <c r="C15" s="72" t="s">
        <v>12</v>
      </c>
      <c r="D15" s="73">
        <v>1070</v>
      </c>
      <c r="E15" s="32">
        <v>11</v>
      </c>
      <c r="F15" s="32"/>
      <c r="G15" s="32"/>
      <c r="H15" s="135"/>
      <c r="I15" s="136"/>
    </row>
    <row r="16" spans="3:9" x14ac:dyDescent="0.5">
      <c r="C16" s="72" t="s">
        <v>13</v>
      </c>
      <c r="D16" s="73">
        <v>1043</v>
      </c>
      <c r="E16" s="32">
        <v>12</v>
      </c>
      <c r="F16" s="73">
        <f>AVERAGE(D5:D16)</f>
        <v>1361.3333333333333</v>
      </c>
      <c r="G16" s="74">
        <f>D16/F16</f>
        <v>0.76616062683643493</v>
      </c>
      <c r="H16" s="83">
        <f>AVERAGE(G16,G28,G40,G52,G64,G76,G88,G100,G112,G124,G136,G148,G160,G172)</f>
        <v>0.80675225147470953</v>
      </c>
      <c r="I16" s="38" t="s">
        <v>249</v>
      </c>
    </row>
    <row r="17" spans="3:9" x14ac:dyDescent="0.5">
      <c r="C17" s="72" t="s">
        <v>14</v>
      </c>
      <c r="D17" s="73">
        <v>1086</v>
      </c>
      <c r="E17" s="32">
        <v>13</v>
      </c>
      <c r="F17" s="73">
        <f>AVERAGE(D6:D17)</f>
        <v>1366.9166666666667</v>
      </c>
      <c r="G17" s="74">
        <f t="shared" ref="G17:G80" si="0">D17/F17</f>
        <v>0.79448881302200813</v>
      </c>
      <c r="H17" s="83">
        <f>AVERAGE(G17,G29,G41,G53,G65,G77,G89,G101,G113,G125,G137,G149,G161,G173)</f>
        <v>0.83912363383922961</v>
      </c>
      <c r="I17" s="38" t="s">
        <v>250</v>
      </c>
    </row>
    <row r="18" spans="3:9" x14ac:dyDescent="0.5">
      <c r="C18" s="72" t="s">
        <v>15</v>
      </c>
      <c r="D18" s="73">
        <v>1205</v>
      </c>
      <c r="E18" s="32">
        <v>14</v>
      </c>
      <c r="F18" s="73">
        <f t="shared" ref="F18:F80" si="1">AVERAGE(D7:D18)</f>
        <v>1364.9166666666667</v>
      </c>
      <c r="G18" s="74">
        <f t="shared" si="0"/>
        <v>0.88283778008425418</v>
      </c>
      <c r="H18" s="83">
        <f>AVERAGE(G18,G30,G42,G54,G66,G78,G90,G102,G114,G126,G138,G150,G162,G174)</f>
        <v>0.93478101005803926</v>
      </c>
      <c r="I18" s="38" t="s">
        <v>251</v>
      </c>
    </row>
    <row r="19" spans="3:9" x14ac:dyDescent="0.5">
      <c r="C19" s="72" t="s">
        <v>16</v>
      </c>
      <c r="D19" s="73">
        <v>1933</v>
      </c>
      <c r="E19" s="32">
        <v>15</v>
      </c>
      <c r="F19" s="73">
        <f t="shared" si="1"/>
        <v>1349.3333333333333</v>
      </c>
      <c r="G19" s="74">
        <f t="shared" si="0"/>
        <v>1.4325592885375495</v>
      </c>
      <c r="H19" s="83">
        <f t="shared" ref="H19:H26" si="2">AVERAGE(G19,G31,G43,G55,G67,G79,G91,G103,G115,G127,G139,G151,G163,G175)</f>
        <v>1.4680707918605385</v>
      </c>
      <c r="I19" s="38" t="s">
        <v>252</v>
      </c>
    </row>
    <row r="20" spans="3:9" x14ac:dyDescent="0.5">
      <c r="C20" s="72" t="s">
        <v>17</v>
      </c>
      <c r="D20" s="73">
        <v>3299</v>
      </c>
      <c r="E20" s="32">
        <v>16</v>
      </c>
      <c r="F20" s="73">
        <f t="shared" si="1"/>
        <v>1335</v>
      </c>
      <c r="G20" s="74">
        <f t="shared" si="0"/>
        <v>2.4711610486891384</v>
      </c>
      <c r="H20" s="83">
        <f t="shared" si="2"/>
        <v>2.2143088657428196</v>
      </c>
      <c r="I20" s="38" t="s">
        <v>253</v>
      </c>
    </row>
    <row r="21" spans="3:9" x14ac:dyDescent="0.5">
      <c r="C21" s="72" t="s">
        <v>18</v>
      </c>
      <c r="D21" s="73">
        <v>948</v>
      </c>
      <c r="E21" s="32">
        <v>17</v>
      </c>
      <c r="F21" s="73">
        <f t="shared" si="1"/>
        <v>1325.4166666666667</v>
      </c>
      <c r="G21" s="74">
        <f t="shared" si="0"/>
        <v>0.71524677774284817</v>
      </c>
      <c r="H21" s="83">
        <f t="shared" si="2"/>
        <v>0.76838139090128366</v>
      </c>
      <c r="I21" s="38" t="s">
        <v>242</v>
      </c>
    </row>
    <row r="22" spans="3:9" x14ac:dyDescent="0.5">
      <c r="C22" s="72" t="s">
        <v>19</v>
      </c>
      <c r="D22" s="73">
        <v>974</v>
      </c>
      <c r="E22" s="32">
        <v>18</v>
      </c>
      <c r="F22" s="73">
        <f t="shared" si="1"/>
        <v>1321.4166666666667</v>
      </c>
      <c r="G22" s="74">
        <f t="shared" si="0"/>
        <v>0.73708772151100455</v>
      </c>
      <c r="H22" s="83">
        <f t="shared" si="2"/>
        <v>0.79175918929298417</v>
      </c>
      <c r="I22" s="38" t="s">
        <v>243</v>
      </c>
    </row>
    <row r="23" spans="3:9" x14ac:dyDescent="0.5">
      <c r="C23" s="72" t="s">
        <v>20</v>
      </c>
      <c r="D23" s="73">
        <v>1188</v>
      </c>
      <c r="E23" s="32">
        <v>19</v>
      </c>
      <c r="F23" s="73">
        <f t="shared" si="1"/>
        <v>1327.3333333333333</v>
      </c>
      <c r="G23" s="74">
        <f t="shared" si="0"/>
        <v>0.89502762430939231</v>
      </c>
      <c r="H23" s="83">
        <f t="shared" si="2"/>
        <v>0.88961562588991949</v>
      </c>
      <c r="I23" s="38" t="s">
        <v>244</v>
      </c>
    </row>
    <row r="24" spans="3:9" x14ac:dyDescent="0.5">
      <c r="C24" s="72" t="s">
        <v>21</v>
      </c>
      <c r="D24" s="73">
        <v>1064</v>
      </c>
      <c r="E24" s="32">
        <v>20</v>
      </c>
      <c r="F24" s="73">
        <f t="shared" si="1"/>
        <v>1324.8333333333333</v>
      </c>
      <c r="G24" s="74">
        <f t="shared" si="0"/>
        <v>0.80311988929425093</v>
      </c>
      <c r="H24" s="83">
        <f t="shared" si="2"/>
        <v>0.79511821907444202</v>
      </c>
      <c r="I24" s="38" t="s">
        <v>245</v>
      </c>
    </row>
    <row r="25" spans="3:9" x14ac:dyDescent="0.5">
      <c r="C25" s="72" t="s">
        <v>22</v>
      </c>
      <c r="D25" s="73">
        <v>1050</v>
      </c>
      <c r="E25" s="32">
        <v>21</v>
      </c>
      <c r="F25" s="73">
        <f t="shared" si="1"/>
        <v>1325.6666666666667</v>
      </c>
      <c r="G25" s="74">
        <f t="shared" si="0"/>
        <v>0.79205431229570022</v>
      </c>
      <c r="H25" s="83">
        <f t="shared" si="2"/>
        <v>0.83704147823189246</v>
      </c>
      <c r="I25" s="38" t="s">
        <v>246</v>
      </c>
    </row>
    <row r="26" spans="3:9" x14ac:dyDescent="0.5">
      <c r="C26" s="72" t="s">
        <v>23</v>
      </c>
      <c r="D26" s="73">
        <v>1096</v>
      </c>
      <c r="E26" s="32">
        <v>22</v>
      </c>
      <c r="F26" s="73">
        <f t="shared" si="1"/>
        <v>1329.6666666666667</v>
      </c>
      <c r="G26" s="74">
        <f t="shared" si="0"/>
        <v>0.82426673351717217</v>
      </c>
      <c r="H26" s="83">
        <f t="shared" si="2"/>
        <v>0.81558428825315066</v>
      </c>
      <c r="I26" s="38" t="s">
        <v>247</v>
      </c>
    </row>
    <row r="27" spans="3:9" ht="18.600000000000001" thickBot="1" x14ac:dyDescent="0.55000000000000004">
      <c r="C27" s="72" t="s">
        <v>24</v>
      </c>
      <c r="D27" s="73">
        <v>1102</v>
      </c>
      <c r="E27" s="32">
        <v>23</v>
      </c>
      <c r="F27" s="73">
        <f t="shared" si="1"/>
        <v>1332.3333333333333</v>
      </c>
      <c r="G27" s="74">
        <f t="shared" si="0"/>
        <v>0.82712034025519143</v>
      </c>
      <c r="H27" s="84">
        <f>AVERAGE(G27,G39,G51,G63,G75,G87,G99,G111,G123,G135,G147,G159,G171,G183)</f>
        <v>0.8249035469641236</v>
      </c>
      <c r="I27" s="39" t="s">
        <v>248</v>
      </c>
    </row>
    <row r="28" spans="3:9" x14ac:dyDescent="0.5">
      <c r="C28" s="72" t="s">
        <v>25</v>
      </c>
      <c r="D28" s="73">
        <v>1084</v>
      </c>
      <c r="E28" s="32">
        <v>24</v>
      </c>
      <c r="F28" s="73">
        <f t="shared" si="1"/>
        <v>1335.75</v>
      </c>
      <c r="G28" s="74">
        <f t="shared" si="0"/>
        <v>0.81152910349990637</v>
      </c>
      <c r="H28" s="32"/>
      <c r="I28" s="53"/>
    </row>
    <row r="29" spans="3:9" x14ac:dyDescent="0.5">
      <c r="C29" s="72" t="s">
        <v>26</v>
      </c>
      <c r="D29" s="73">
        <v>1102</v>
      </c>
      <c r="E29" s="32">
        <v>25</v>
      </c>
      <c r="F29" s="73">
        <f t="shared" si="1"/>
        <v>1337.0833333333333</v>
      </c>
      <c r="G29" s="74">
        <f t="shared" si="0"/>
        <v>0.82418198815830479</v>
      </c>
      <c r="H29" s="32"/>
      <c r="I29" s="53"/>
    </row>
    <row r="30" spans="3:9" x14ac:dyDescent="0.5">
      <c r="C30" s="72" t="s">
        <v>27</v>
      </c>
      <c r="D30" s="73">
        <v>1275</v>
      </c>
      <c r="E30" s="32">
        <v>26</v>
      </c>
      <c r="F30" s="73">
        <f t="shared" si="1"/>
        <v>1342.9166666666667</v>
      </c>
      <c r="G30" s="74">
        <f t="shared" si="0"/>
        <v>0.94942600062053983</v>
      </c>
      <c r="H30" s="32"/>
      <c r="I30" s="53"/>
    </row>
    <row r="31" spans="3:9" x14ac:dyDescent="0.5">
      <c r="C31" s="72" t="s">
        <v>28</v>
      </c>
      <c r="D31" s="73">
        <v>2208</v>
      </c>
      <c r="E31" s="32">
        <v>27</v>
      </c>
      <c r="F31" s="73">
        <f t="shared" si="1"/>
        <v>1365.8333333333333</v>
      </c>
      <c r="G31" s="74">
        <f t="shared" si="0"/>
        <v>1.6165954850518609</v>
      </c>
      <c r="H31" s="32"/>
      <c r="I31" s="53"/>
    </row>
    <row r="32" spans="3:9" x14ac:dyDescent="0.5">
      <c r="C32" s="72" t="s">
        <v>29</v>
      </c>
      <c r="D32" s="73">
        <v>3253</v>
      </c>
      <c r="E32" s="32">
        <v>28</v>
      </c>
      <c r="F32" s="73">
        <f t="shared" si="1"/>
        <v>1362</v>
      </c>
      <c r="G32" s="74">
        <f t="shared" si="0"/>
        <v>2.3883994126284875</v>
      </c>
      <c r="H32" s="32"/>
      <c r="I32" s="53"/>
    </row>
    <row r="33" spans="3:9" x14ac:dyDescent="0.5">
      <c r="C33" s="72" t="s">
        <v>30</v>
      </c>
      <c r="D33" s="73">
        <v>1045</v>
      </c>
      <c r="E33" s="32">
        <v>29</v>
      </c>
      <c r="F33" s="73">
        <f t="shared" si="1"/>
        <v>1370.0833333333333</v>
      </c>
      <c r="G33" s="74">
        <f t="shared" si="0"/>
        <v>0.76272732802140997</v>
      </c>
      <c r="H33" s="32"/>
      <c r="I33" s="53"/>
    </row>
    <row r="34" spans="3:9" x14ac:dyDescent="0.5">
      <c r="C34" s="72" t="s">
        <v>31</v>
      </c>
      <c r="D34" s="73">
        <v>1078</v>
      </c>
      <c r="E34" s="32">
        <v>30</v>
      </c>
      <c r="F34" s="73">
        <f t="shared" si="1"/>
        <v>1378.75</v>
      </c>
      <c r="G34" s="74">
        <f t="shared" si="0"/>
        <v>0.78186763372620127</v>
      </c>
      <c r="H34" s="32"/>
      <c r="I34" s="53"/>
    </row>
    <row r="35" spans="3:9" x14ac:dyDescent="0.5">
      <c r="C35" s="72" t="s">
        <v>32</v>
      </c>
      <c r="D35" s="73">
        <v>1185</v>
      </c>
      <c r="E35" s="32">
        <v>31</v>
      </c>
      <c r="F35" s="73">
        <f t="shared" si="1"/>
        <v>1378.5</v>
      </c>
      <c r="G35" s="74">
        <f t="shared" si="0"/>
        <v>0.85963003264417848</v>
      </c>
      <c r="H35" s="32"/>
      <c r="I35" s="53"/>
    </row>
    <row r="36" spans="3:9" x14ac:dyDescent="0.5">
      <c r="C36" s="72" t="s">
        <v>33</v>
      </c>
      <c r="D36" s="73">
        <v>1082</v>
      </c>
      <c r="E36" s="32">
        <v>32</v>
      </c>
      <c r="F36" s="73">
        <f t="shared" si="1"/>
        <v>1380</v>
      </c>
      <c r="G36" s="74">
        <f t="shared" si="0"/>
        <v>0.78405797101449271</v>
      </c>
      <c r="H36" s="32"/>
      <c r="I36" s="53"/>
    </row>
    <row r="37" spans="3:9" x14ac:dyDescent="0.5">
      <c r="C37" s="72" t="s">
        <v>34</v>
      </c>
      <c r="D37" s="73">
        <v>1132</v>
      </c>
      <c r="E37" s="32">
        <v>33</v>
      </c>
      <c r="F37" s="73">
        <f t="shared" si="1"/>
        <v>1386.8333333333333</v>
      </c>
      <c r="G37" s="74">
        <f t="shared" si="0"/>
        <v>0.81624804710972243</v>
      </c>
      <c r="H37" s="32"/>
      <c r="I37" s="53"/>
    </row>
    <row r="38" spans="3:9" x14ac:dyDescent="0.5">
      <c r="C38" s="72" t="s">
        <v>35</v>
      </c>
      <c r="D38" s="73">
        <v>1045</v>
      </c>
      <c r="E38" s="32">
        <v>34</v>
      </c>
      <c r="F38" s="73">
        <f t="shared" si="1"/>
        <v>1382.5833333333333</v>
      </c>
      <c r="G38" s="74">
        <f t="shared" si="0"/>
        <v>0.75583147489602798</v>
      </c>
      <c r="H38" s="32"/>
      <c r="I38" s="53"/>
    </row>
    <row r="39" spans="3:9" x14ac:dyDescent="0.5">
      <c r="C39" s="72" t="s">
        <v>36</v>
      </c>
      <c r="D39" s="73">
        <v>1100</v>
      </c>
      <c r="E39" s="32">
        <v>35</v>
      </c>
      <c r="F39" s="73">
        <f t="shared" si="1"/>
        <v>1382.4166666666667</v>
      </c>
      <c r="G39" s="74">
        <f t="shared" si="0"/>
        <v>0.79570799927662905</v>
      </c>
      <c r="H39" s="32"/>
      <c r="I39" s="53"/>
    </row>
    <row r="40" spans="3:9" x14ac:dyDescent="0.5">
      <c r="C40" s="72" t="s">
        <v>37</v>
      </c>
      <c r="D40" s="73">
        <v>1067</v>
      </c>
      <c r="E40" s="32">
        <v>36</v>
      </c>
      <c r="F40" s="73">
        <f t="shared" si="1"/>
        <v>1381</v>
      </c>
      <c r="G40" s="74">
        <f t="shared" si="0"/>
        <v>0.77262853005068788</v>
      </c>
      <c r="H40" s="32"/>
      <c r="I40" s="53"/>
    </row>
    <row r="41" spans="3:9" x14ac:dyDescent="0.5">
      <c r="C41" s="72" t="s">
        <v>38</v>
      </c>
      <c r="D41" s="73">
        <v>1063</v>
      </c>
      <c r="E41" s="32">
        <v>37</v>
      </c>
      <c r="F41" s="73">
        <f t="shared" si="1"/>
        <v>1377.75</v>
      </c>
      <c r="G41" s="74">
        <f t="shared" si="0"/>
        <v>0.77154781346398116</v>
      </c>
      <c r="H41" s="32"/>
      <c r="I41" s="53"/>
    </row>
    <row r="42" spans="3:9" x14ac:dyDescent="0.5">
      <c r="C42" s="72" t="s">
        <v>39</v>
      </c>
      <c r="D42" s="73">
        <v>1221</v>
      </c>
      <c r="E42" s="32">
        <v>38</v>
      </c>
      <c r="F42" s="73">
        <f t="shared" si="1"/>
        <v>1373.25</v>
      </c>
      <c r="G42" s="74">
        <f t="shared" si="0"/>
        <v>0.88913162206444563</v>
      </c>
      <c r="H42" s="32"/>
      <c r="I42" s="53"/>
    </row>
    <row r="43" spans="3:9" x14ac:dyDescent="0.5">
      <c r="C43" s="72" t="s">
        <v>40</v>
      </c>
      <c r="D43" s="73">
        <v>1964</v>
      </c>
      <c r="E43" s="32">
        <v>39</v>
      </c>
      <c r="F43" s="73">
        <f t="shared" si="1"/>
        <v>1352.9166666666667</v>
      </c>
      <c r="G43" s="74">
        <f t="shared" si="0"/>
        <v>1.4516784724360947</v>
      </c>
      <c r="H43" s="32"/>
      <c r="I43" s="53"/>
    </row>
    <row r="44" spans="3:9" x14ac:dyDescent="0.5">
      <c r="C44" s="72" t="s">
        <v>41</v>
      </c>
      <c r="D44" s="73">
        <v>3125</v>
      </c>
      <c r="E44" s="32">
        <v>40</v>
      </c>
      <c r="F44" s="73">
        <f t="shared" si="1"/>
        <v>1342.25</v>
      </c>
      <c r="G44" s="74">
        <f t="shared" si="0"/>
        <v>2.3281802942819891</v>
      </c>
      <c r="H44" s="32"/>
      <c r="I44" s="53"/>
    </row>
    <row r="45" spans="3:9" x14ac:dyDescent="0.5">
      <c r="C45" s="72" t="s">
        <v>42</v>
      </c>
      <c r="D45" s="73">
        <v>1034</v>
      </c>
      <c r="E45" s="32">
        <v>41</v>
      </c>
      <c r="F45" s="73">
        <f t="shared" si="1"/>
        <v>1341.3333333333333</v>
      </c>
      <c r="G45" s="74">
        <f t="shared" si="0"/>
        <v>0.77087475149105367</v>
      </c>
      <c r="H45" s="32"/>
      <c r="I45" s="53"/>
    </row>
    <row r="46" spans="3:9" x14ac:dyDescent="0.5">
      <c r="C46" s="72" t="s">
        <v>43</v>
      </c>
      <c r="D46" s="73">
        <v>1012</v>
      </c>
      <c r="E46" s="32">
        <v>42</v>
      </c>
      <c r="F46" s="73">
        <f t="shared" si="1"/>
        <v>1335.8333333333333</v>
      </c>
      <c r="G46" s="74">
        <f t="shared" si="0"/>
        <v>0.75757953836556458</v>
      </c>
      <c r="H46" s="32"/>
      <c r="I46" s="53"/>
    </row>
    <row r="47" spans="3:9" x14ac:dyDescent="0.5">
      <c r="C47" s="72" t="s">
        <v>44</v>
      </c>
      <c r="D47" s="73">
        <v>1099</v>
      </c>
      <c r="E47" s="32">
        <v>43</v>
      </c>
      <c r="F47" s="73">
        <f t="shared" si="1"/>
        <v>1328.6666666666667</v>
      </c>
      <c r="G47" s="74">
        <f>D47/F47</f>
        <v>0.82714500752634212</v>
      </c>
      <c r="H47" s="32"/>
      <c r="I47" s="53"/>
    </row>
    <row r="48" spans="3:9" x14ac:dyDescent="0.5">
      <c r="C48" s="72" t="s">
        <v>45</v>
      </c>
      <c r="D48" s="73">
        <v>1089</v>
      </c>
      <c r="E48" s="32">
        <v>44</v>
      </c>
      <c r="F48" s="73">
        <f t="shared" si="1"/>
        <v>1329.25</v>
      </c>
      <c r="G48" s="74">
        <f t="shared" si="0"/>
        <v>0.81925898062817382</v>
      </c>
      <c r="H48" s="32"/>
      <c r="I48" s="53"/>
    </row>
    <row r="49" spans="3:9" x14ac:dyDescent="0.5">
      <c r="C49" s="72" t="s">
        <v>46</v>
      </c>
      <c r="D49" s="73">
        <v>1068</v>
      </c>
      <c r="E49" s="32">
        <v>45</v>
      </c>
      <c r="F49" s="73">
        <f t="shared" si="1"/>
        <v>1323.9166666666667</v>
      </c>
      <c r="G49" s="74">
        <f t="shared" si="0"/>
        <v>0.80669729967898274</v>
      </c>
      <c r="H49" s="32"/>
      <c r="I49" s="53"/>
    </row>
    <row r="50" spans="3:9" x14ac:dyDescent="0.5">
      <c r="C50" s="72" t="s">
        <v>47</v>
      </c>
      <c r="D50" s="73">
        <v>1025</v>
      </c>
      <c r="E50" s="32">
        <v>46</v>
      </c>
      <c r="F50" s="73">
        <f t="shared" si="1"/>
        <v>1322.25</v>
      </c>
      <c r="G50" s="74">
        <f t="shared" si="0"/>
        <v>0.77519379844961245</v>
      </c>
      <c r="H50" s="32"/>
      <c r="I50" s="53"/>
    </row>
    <row r="51" spans="3:9" x14ac:dyDescent="0.5">
      <c r="C51" s="72" t="s">
        <v>48</v>
      </c>
      <c r="D51" s="73">
        <v>1062</v>
      </c>
      <c r="E51" s="32">
        <v>47</v>
      </c>
      <c r="F51" s="73">
        <f t="shared" si="1"/>
        <v>1319.0833333333333</v>
      </c>
      <c r="G51" s="74">
        <f t="shared" si="0"/>
        <v>0.80510455493082322</v>
      </c>
      <c r="H51" s="32"/>
      <c r="I51" s="53"/>
    </row>
    <row r="52" spans="3:9" x14ac:dyDescent="0.5">
      <c r="C52" s="72" t="s">
        <v>49</v>
      </c>
      <c r="D52" s="73">
        <v>1011</v>
      </c>
      <c r="E52" s="32">
        <v>48</v>
      </c>
      <c r="F52" s="73">
        <f t="shared" si="1"/>
        <v>1314.4166666666667</v>
      </c>
      <c r="G52" s="74">
        <f t="shared" si="0"/>
        <v>0.76916249286755844</v>
      </c>
      <c r="H52" s="32"/>
      <c r="I52" s="53"/>
    </row>
    <row r="53" spans="3:9" x14ac:dyDescent="0.5">
      <c r="C53" s="72" t="s">
        <v>50</v>
      </c>
      <c r="D53" s="73">
        <v>1067</v>
      </c>
      <c r="E53" s="32">
        <v>49</v>
      </c>
      <c r="F53" s="73">
        <f t="shared" si="1"/>
        <v>1314.75</v>
      </c>
      <c r="G53" s="74">
        <f t="shared" si="0"/>
        <v>0.81156113329530333</v>
      </c>
      <c r="H53" s="32"/>
      <c r="I53" s="53"/>
    </row>
    <row r="54" spans="3:9" x14ac:dyDescent="0.5">
      <c r="C54" s="72" t="s">
        <v>51</v>
      </c>
      <c r="D54" s="73">
        <v>1200</v>
      </c>
      <c r="E54" s="32">
        <v>50</v>
      </c>
      <c r="F54" s="73">
        <f t="shared" si="1"/>
        <v>1313</v>
      </c>
      <c r="G54" s="74">
        <f t="shared" si="0"/>
        <v>0.91393754760091395</v>
      </c>
      <c r="H54" s="32"/>
      <c r="I54" s="53"/>
    </row>
    <row r="55" spans="3:9" x14ac:dyDescent="0.5">
      <c r="C55" s="72" t="s">
        <v>52</v>
      </c>
      <c r="D55" s="73">
        <v>1850</v>
      </c>
      <c r="E55" s="32">
        <v>51</v>
      </c>
      <c r="F55" s="73">
        <f t="shared" si="1"/>
        <v>1303.5</v>
      </c>
      <c r="G55" s="74">
        <f t="shared" si="0"/>
        <v>1.4192558496355965</v>
      </c>
      <c r="H55" s="32"/>
      <c r="I55" s="53"/>
    </row>
    <row r="56" spans="3:9" x14ac:dyDescent="0.5">
      <c r="C56" s="72" t="s">
        <v>53</v>
      </c>
      <c r="D56" s="73">
        <v>3013</v>
      </c>
      <c r="E56" s="32">
        <v>52</v>
      </c>
      <c r="F56" s="73">
        <f t="shared" si="1"/>
        <v>1294.1666666666667</v>
      </c>
      <c r="G56" s="74">
        <f t="shared" si="0"/>
        <v>2.3281390856406952</v>
      </c>
      <c r="H56" s="32"/>
      <c r="I56" s="53"/>
    </row>
    <row r="57" spans="3:9" x14ac:dyDescent="0.5">
      <c r="C57" s="76" t="s">
        <v>54</v>
      </c>
      <c r="D57" s="77">
        <v>958</v>
      </c>
      <c r="E57" s="32">
        <v>53</v>
      </c>
      <c r="F57" s="73">
        <f t="shared" si="1"/>
        <v>1287.8333333333333</v>
      </c>
      <c r="G57" s="74">
        <f t="shared" si="0"/>
        <v>0.74388507829688111</v>
      </c>
      <c r="H57" s="32"/>
      <c r="I57" s="53"/>
    </row>
    <row r="58" spans="3:9" x14ac:dyDescent="0.5">
      <c r="C58" s="76" t="s">
        <v>55</v>
      </c>
      <c r="D58" s="77">
        <v>1005</v>
      </c>
      <c r="E58" s="32">
        <v>54</v>
      </c>
      <c r="F58" s="73">
        <f t="shared" si="1"/>
        <v>1287.25</v>
      </c>
      <c r="G58" s="74">
        <f t="shared" si="0"/>
        <v>0.780734123130705</v>
      </c>
      <c r="H58" s="32"/>
      <c r="I58" s="53"/>
    </row>
    <row r="59" spans="3:9" x14ac:dyDescent="0.5">
      <c r="C59" s="76" t="s">
        <v>56</v>
      </c>
      <c r="D59" s="77">
        <v>1161</v>
      </c>
      <c r="E59" s="32">
        <v>55</v>
      </c>
      <c r="F59" s="73">
        <f t="shared" si="1"/>
        <v>1292.4166666666667</v>
      </c>
      <c r="G59" s="74">
        <f t="shared" si="0"/>
        <v>0.89831710619640204</v>
      </c>
      <c r="H59" s="32"/>
      <c r="I59" s="53"/>
    </row>
    <row r="60" spans="3:9" x14ac:dyDescent="0.5">
      <c r="C60" s="76" t="s">
        <v>57</v>
      </c>
      <c r="D60" s="77">
        <v>1065</v>
      </c>
      <c r="E60" s="32">
        <v>56</v>
      </c>
      <c r="F60" s="73">
        <f t="shared" si="1"/>
        <v>1290.4166666666667</v>
      </c>
      <c r="G60" s="74">
        <f t="shared" si="0"/>
        <v>0.82531482079431706</v>
      </c>
      <c r="H60" s="32"/>
      <c r="I60" s="53"/>
    </row>
    <row r="61" spans="3:9" x14ac:dyDescent="0.5">
      <c r="C61" s="76" t="s">
        <v>58</v>
      </c>
      <c r="D61" s="77">
        <v>1036</v>
      </c>
      <c r="E61" s="32">
        <v>57</v>
      </c>
      <c r="F61" s="73">
        <f t="shared" si="1"/>
        <v>1287.75</v>
      </c>
      <c r="G61" s="74">
        <f t="shared" si="0"/>
        <v>0.80450397980974564</v>
      </c>
      <c r="H61" s="32"/>
      <c r="I61" s="53"/>
    </row>
    <row r="62" spans="3:9" x14ac:dyDescent="0.5">
      <c r="C62" s="76" t="s">
        <v>59</v>
      </c>
      <c r="D62" s="77">
        <v>1030</v>
      </c>
      <c r="E62" s="32">
        <v>58</v>
      </c>
      <c r="F62" s="73">
        <f t="shared" si="1"/>
        <v>1288.1666666666667</v>
      </c>
      <c r="G62" s="74">
        <f t="shared" si="0"/>
        <v>0.79958597489972827</v>
      </c>
      <c r="H62" s="32"/>
      <c r="I62" s="53"/>
    </row>
    <row r="63" spans="3:9" x14ac:dyDescent="0.5">
      <c r="C63" s="76" t="s">
        <v>60</v>
      </c>
      <c r="D63" s="77">
        <v>1077</v>
      </c>
      <c r="E63" s="32">
        <v>59</v>
      </c>
      <c r="F63" s="73">
        <f t="shared" si="1"/>
        <v>1289.4166666666667</v>
      </c>
      <c r="G63" s="74">
        <f t="shared" si="0"/>
        <v>0.83526142312415175</v>
      </c>
      <c r="H63" s="32"/>
      <c r="I63" s="53"/>
    </row>
    <row r="64" spans="3:9" x14ac:dyDescent="0.5">
      <c r="C64" s="76" t="s">
        <v>61</v>
      </c>
      <c r="D64" s="77">
        <v>1046</v>
      </c>
      <c r="E64" s="32">
        <v>60</v>
      </c>
      <c r="F64" s="73">
        <f t="shared" si="1"/>
        <v>1292.3333333333333</v>
      </c>
      <c r="G64" s="74">
        <f t="shared" si="0"/>
        <v>0.80938870260510709</v>
      </c>
      <c r="H64" s="32"/>
      <c r="I64" s="53"/>
    </row>
    <row r="65" spans="3:9" x14ac:dyDescent="0.5">
      <c r="C65" s="76" t="s">
        <v>62</v>
      </c>
      <c r="D65" s="77">
        <v>1080</v>
      </c>
      <c r="E65" s="32">
        <v>61</v>
      </c>
      <c r="F65" s="73">
        <f t="shared" si="1"/>
        <v>1293.4166666666667</v>
      </c>
      <c r="G65" s="74">
        <f t="shared" si="0"/>
        <v>0.83499774499065782</v>
      </c>
      <c r="H65" s="32"/>
      <c r="I65" s="53"/>
    </row>
    <row r="66" spans="3:9" x14ac:dyDescent="0.5">
      <c r="C66" s="76" t="s">
        <v>63</v>
      </c>
      <c r="D66" s="77">
        <v>1262</v>
      </c>
      <c r="E66" s="32">
        <v>62</v>
      </c>
      <c r="F66" s="73">
        <f t="shared" si="1"/>
        <v>1298.5833333333333</v>
      </c>
      <c r="G66" s="74">
        <f t="shared" si="0"/>
        <v>0.97182827440159159</v>
      </c>
      <c r="H66" s="32"/>
      <c r="I66" s="53"/>
    </row>
    <row r="67" spans="3:9" x14ac:dyDescent="0.5">
      <c r="C67" s="76" t="s">
        <v>64</v>
      </c>
      <c r="D67" s="77">
        <v>2003</v>
      </c>
      <c r="E67" s="32">
        <v>63</v>
      </c>
      <c r="F67" s="73">
        <f t="shared" si="1"/>
        <v>1311.3333333333333</v>
      </c>
      <c r="G67" s="74">
        <f t="shared" si="0"/>
        <v>1.5274529740721912</v>
      </c>
      <c r="H67" s="32"/>
      <c r="I67" s="53"/>
    </row>
    <row r="68" spans="3:9" x14ac:dyDescent="0.5">
      <c r="C68" s="76" t="s">
        <v>65</v>
      </c>
      <c r="D68" s="77">
        <v>3082</v>
      </c>
      <c r="E68" s="32">
        <v>64</v>
      </c>
      <c r="F68" s="73">
        <f t="shared" si="1"/>
        <v>1317.0833333333333</v>
      </c>
      <c r="G68" s="74">
        <f t="shared" si="0"/>
        <v>2.3400189813350205</v>
      </c>
      <c r="H68" s="32"/>
      <c r="I68" s="53"/>
    </row>
    <row r="69" spans="3:9" x14ac:dyDescent="0.5">
      <c r="C69" s="76" t="s">
        <v>66</v>
      </c>
      <c r="D69" s="77">
        <v>972</v>
      </c>
      <c r="E69" s="32">
        <v>65</v>
      </c>
      <c r="F69" s="73">
        <f t="shared" si="1"/>
        <v>1318.25</v>
      </c>
      <c r="G69" s="74">
        <f t="shared" si="0"/>
        <v>0.73734117200834437</v>
      </c>
      <c r="H69" s="32"/>
      <c r="I69" s="53"/>
    </row>
    <row r="70" spans="3:9" x14ac:dyDescent="0.5">
      <c r="C70" s="76" t="s">
        <v>67</v>
      </c>
      <c r="D70" s="77">
        <v>1030</v>
      </c>
      <c r="E70" s="32">
        <v>66</v>
      </c>
      <c r="F70" s="73">
        <f t="shared" si="1"/>
        <v>1320.3333333333333</v>
      </c>
      <c r="G70" s="74">
        <f t="shared" si="0"/>
        <v>0.78010603382984101</v>
      </c>
      <c r="H70" s="32"/>
      <c r="I70" s="53"/>
    </row>
    <row r="71" spans="3:9" x14ac:dyDescent="0.5">
      <c r="C71" s="76" t="s">
        <v>68</v>
      </c>
      <c r="D71" s="77">
        <v>1201</v>
      </c>
      <c r="E71" s="32">
        <v>67</v>
      </c>
      <c r="F71" s="73">
        <f t="shared" si="1"/>
        <v>1323.6666666666667</v>
      </c>
      <c r="G71" s="74">
        <f t="shared" si="0"/>
        <v>0.9073281289347771</v>
      </c>
      <c r="H71" s="32"/>
      <c r="I71" s="53"/>
    </row>
    <row r="72" spans="3:9" x14ac:dyDescent="0.5">
      <c r="C72" s="76" t="s">
        <v>69</v>
      </c>
      <c r="D72" s="77">
        <v>1192</v>
      </c>
      <c r="E72" s="32">
        <v>68</v>
      </c>
      <c r="F72" s="73">
        <f t="shared" si="1"/>
        <v>1334.25</v>
      </c>
      <c r="G72" s="74">
        <f t="shared" si="0"/>
        <v>0.89338579726438072</v>
      </c>
      <c r="H72" s="32"/>
      <c r="I72" s="53"/>
    </row>
    <row r="73" spans="3:9" x14ac:dyDescent="0.5">
      <c r="C73" s="76" t="s">
        <v>70</v>
      </c>
      <c r="D73" s="77">
        <v>1073</v>
      </c>
      <c r="E73" s="32">
        <v>69</v>
      </c>
      <c r="F73" s="73">
        <f t="shared" si="1"/>
        <v>1337.3333333333333</v>
      </c>
      <c r="G73" s="74">
        <f t="shared" si="0"/>
        <v>0.8023429710867398</v>
      </c>
      <c r="H73" s="32"/>
      <c r="I73" s="53"/>
    </row>
    <row r="74" spans="3:9" x14ac:dyDescent="0.5">
      <c r="C74" s="76" t="s">
        <v>71</v>
      </c>
      <c r="D74" s="77">
        <v>1069</v>
      </c>
      <c r="E74" s="32">
        <v>70</v>
      </c>
      <c r="F74" s="73">
        <f t="shared" si="1"/>
        <v>1340.5833333333333</v>
      </c>
      <c r="G74" s="74">
        <f t="shared" si="0"/>
        <v>0.79741406104307833</v>
      </c>
      <c r="H74" s="32"/>
      <c r="I74" s="53"/>
    </row>
    <row r="75" spans="3:9" x14ac:dyDescent="0.5">
      <c r="C75" s="76" t="s">
        <v>72</v>
      </c>
      <c r="D75" s="77">
        <v>1089</v>
      </c>
      <c r="E75" s="32">
        <v>71</v>
      </c>
      <c r="F75" s="73">
        <f t="shared" si="1"/>
        <v>1341.5833333333333</v>
      </c>
      <c r="G75" s="74">
        <f t="shared" si="0"/>
        <v>0.8117274364867384</v>
      </c>
      <c r="H75" s="32"/>
      <c r="I75" s="53"/>
    </row>
    <row r="76" spans="3:9" x14ac:dyDescent="0.5">
      <c r="C76" s="76" t="s">
        <v>73</v>
      </c>
      <c r="D76" s="77">
        <v>1074</v>
      </c>
      <c r="E76" s="32">
        <v>72</v>
      </c>
      <c r="F76" s="73">
        <f t="shared" si="1"/>
        <v>1343.9166666666667</v>
      </c>
      <c r="G76" s="74">
        <f t="shared" si="0"/>
        <v>0.79915669374341158</v>
      </c>
      <c r="H76" s="32"/>
      <c r="I76" s="53"/>
    </row>
    <row r="77" spans="3:9" x14ac:dyDescent="0.5">
      <c r="C77" s="76" t="s">
        <v>74</v>
      </c>
      <c r="D77" s="77">
        <v>1151</v>
      </c>
      <c r="E77" s="32">
        <v>73</v>
      </c>
      <c r="F77" s="73">
        <f t="shared" si="1"/>
        <v>1349.8333333333333</v>
      </c>
      <c r="G77" s="74">
        <f t="shared" si="0"/>
        <v>0.85269786393381908</v>
      </c>
      <c r="H77" s="32"/>
      <c r="I77" s="53"/>
    </row>
    <row r="78" spans="3:9" x14ac:dyDescent="0.5">
      <c r="C78" s="76" t="s">
        <v>75</v>
      </c>
      <c r="D78" s="77">
        <v>1252</v>
      </c>
      <c r="E78" s="32">
        <v>74</v>
      </c>
      <c r="F78" s="73">
        <f t="shared" si="1"/>
        <v>1349</v>
      </c>
      <c r="G78" s="74">
        <f t="shared" si="0"/>
        <v>0.9280948851000741</v>
      </c>
      <c r="H78" s="32"/>
      <c r="I78" s="53"/>
    </row>
    <row r="79" spans="3:9" x14ac:dyDescent="0.5">
      <c r="C79" s="76" t="s">
        <v>76</v>
      </c>
      <c r="D79" s="77">
        <v>1964</v>
      </c>
      <c r="E79" s="32">
        <v>75</v>
      </c>
      <c r="F79" s="73">
        <f t="shared" si="1"/>
        <v>1345.75</v>
      </c>
      <c r="G79" s="74">
        <f t="shared" si="0"/>
        <v>1.4594092513468326</v>
      </c>
      <c r="H79" s="32"/>
      <c r="I79" s="53"/>
    </row>
    <row r="80" spans="3:9" x14ac:dyDescent="0.5">
      <c r="C80" s="76" t="s">
        <v>77</v>
      </c>
      <c r="D80" s="77">
        <v>3052</v>
      </c>
      <c r="E80" s="32">
        <v>76</v>
      </c>
      <c r="F80" s="73">
        <f t="shared" si="1"/>
        <v>1343.25</v>
      </c>
      <c r="G80" s="74">
        <f t="shared" si="0"/>
        <v>2.2721012469756188</v>
      </c>
      <c r="H80" s="32"/>
      <c r="I80" s="53"/>
    </row>
    <row r="81" spans="3:9" x14ac:dyDescent="0.5">
      <c r="C81" s="76" t="s">
        <v>78</v>
      </c>
      <c r="D81" s="77">
        <v>1072</v>
      </c>
      <c r="E81" s="32">
        <v>77</v>
      </c>
      <c r="F81" s="73">
        <f t="shared" ref="F81:F144" si="3">AVERAGE(D70:D81)</f>
        <v>1351.5833333333333</v>
      </c>
      <c r="G81" s="74">
        <f t="shared" ref="G81:G144" si="4">D81/F81</f>
        <v>0.79314384364017509</v>
      </c>
      <c r="H81" s="32"/>
      <c r="I81" s="53"/>
    </row>
    <row r="82" spans="3:9" x14ac:dyDescent="0.5">
      <c r="C82" s="76" t="s">
        <v>79</v>
      </c>
      <c r="D82" s="77">
        <v>1192</v>
      </c>
      <c r="E82" s="32">
        <v>78</v>
      </c>
      <c r="F82" s="73">
        <f t="shared" si="3"/>
        <v>1365.0833333333333</v>
      </c>
      <c r="G82" s="74">
        <f t="shared" si="4"/>
        <v>0.87320676393382579</v>
      </c>
      <c r="H82" s="32"/>
      <c r="I82" s="53"/>
    </row>
    <row r="83" spans="3:9" x14ac:dyDescent="0.5">
      <c r="C83" s="76" t="s">
        <v>80</v>
      </c>
      <c r="D83" s="77">
        <v>1270</v>
      </c>
      <c r="E83" s="32">
        <v>79</v>
      </c>
      <c r="F83" s="73">
        <f t="shared" si="3"/>
        <v>1370.8333333333333</v>
      </c>
      <c r="G83" s="74">
        <f t="shared" si="4"/>
        <v>0.92644376899696057</v>
      </c>
      <c r="H83" s="32"/>
      <c r="I83" s="53"/>
    </row>
    <row r="84" spans="3:9" x14ac:dyDescent="0.5">
      <c r="C84" s="76" t="s">
        <v>81</v>
      </c>
      <c r="D84" s="77">
        <v>1156</v>
      </c>
      <c r="E84" s="32">
        <v>80</v>
      </c>
      <c r="F84" s="73">
        <f t="shared" si="3"/>
        <v>1367.8333333333333</v>
      </c>
      <c r="G84" s="74">
        <f t="shared" si="4"/>
        <v>0.84513220421591329</v>
      </c>
      <c r="H84" s="32"/>
      <c r="I84" s="53"/>
    </row>
    <row r="85" spans="3:9" x14ac:dyDescent="0.5">
      <c r="C85" s="76" t="s">
        <v>82</v>
      </c>
      <c r="D85" s="77">
        <v>1186</v>
      </c>
      <c r="E85" s="32">
        <v>81</v>
      </c>
      <c r="F85" s="73">
        <f t="shared" si="3"/>
        <v>1377.25</v>
      </c>
      <c r="G85" s="74">
        <f t="shared" si="4"/>
        <v>0.86113632238155746</v>
      </c>
      <c r="H85" s="32"/>
      <c r="I85" s="53"/>
    </row>
    <row r="86" spans="3:9" x14ac:dyDescent="0.5">
      <c r="C86" s="76" t="s">
        <v>83</v>
      </c>
      <c r="D86" s="77">
        <v>1130</v>
      </c>
      <c r="E86" s="32">
        <v>82</v>
      </c>
      <c r="F86" s="73">
        <f t="shared" si="3"/>
        <v>1382.3333333333333</v>
      </c>
      <c r="G86" s="74">
        <f t="shared" si="4"/>
        <v>0.81745840366530031</v>
      </c>
      <c r="H86" s="32"/>
      <c r="I86" s="53"/>
    </row>
    <row r="87" spans="3:9" x14ac:dyDescent="0.5">
      <c r="C87" s="76" t="s">
        <v>84</v>
      </c>
      <c r="D87" s="77">
        <v>1123</v>
      </c>
      <c r="E87" s="32">
        <v>83</v>
      </c>
      <c r="F87" s="73">
        <f t="shared" si="3"/>
        <v>1385.1666666666667</v>
      </c>
      <c r="G87" s="74">
        <f t="shared" si="4"/>
        <v>0.81073276380700277</v>
      </c>
      <c r="H87" s="32"/>
      <c r="I87" s="53"/>
    </row>
    <row r="88" spans="3:9" x14ac:dyDescent="0.5">
      <c r="C88" s="76" t="s">
        <v>85</v>
      </c>
      <c r="D88" s="77">
        <v>1126</v>
      </c>
      <c r="E88" s="32">
        <v>84</v>
      </c>
      <c r="F88" s="73">
        <f t="shared" si="3"/>
        <v>1389.5</v>
      </c>
      <c r="G88" s="74">
        <f>D88/F88</f>
        <v>0.81036344008636196</v>
      </c>
      <c r="H88" s="32"/>
      <c r="I88" s="53"/>
    </row>
    <row r="89" spans="3:9" x14ac:dyDescent="0.5">
      <c r="C89" s="76" t="s">
        <v>86</v>
      </c>
      <c r="D89" s="77">
        <v>1158</v>
      </c>
      <c r="E89" s="32">
        <v>85</v>
      </c>
      <c r="F89" s="73">
        <f t="shared" si="3"/>
        <v>1390.0833333333333</v>
      </c>
      <c r="G89" s="74">
        <f t="shared" si="4"/>
        <v>0.83304358251903365</v>
      </c>
      <c r="H89" s="32"/>
      <c r="I89" s="53"/>
    </row>
    <row r="90" spans="3:9" x14ac:dyDescent="0.5">
      <c r="C90" s="76" t="s">
        <v>87</v>
      </c>
      <c r="D90" s="77">
        <v>1275</v>
      </c>
      <c r="E90" s="32">
        <v>86</v>
      </c>
      <c r="F90" s="73">
        <f t="shared" si="3"/>
        <v>1392</v>
      </c>
      <c r="G90" s="74">
        <f t="shared" si="4"/>
        <v>0.91594827586206895</v>
      </c>
      <c r="H90" s="32"/>
      <c r="I90" s="53"/>
    </row>
    <row r="91" spans="3:9" x14ac:dyDescent="0.5">
      <c r="C91" s="76" t="s">
        <v>88</v>
      </c>
      <c r="D91" s="77">
        <v>1945</v>
      </c>
      <c r="E91" s="32">
        <v>87</v>
      </c>
      <c r="F91" s="73">
        <f t="shared" si="3"/>
        <v>1390.4166666666667</v>
      </c>
      <c r="G91" s="74">
        <f t="shared" si="4"/>
        <v>1.3988612526221156</v>
      </c>
      <c r="H91" s="32"/>
      <c r="I91" s="53"/>
    </row>
    <row r="92" spans="3:9" x14ac:dyDescent="0.5">
      <c r="C92" s="76" t="s">
        <v>89</v>
      </c>
      <c r="D92" s="77">
        <v>2987</v>
      </c>
      <c r="E92" s="32">
        <v>88</v>
      </c>
      <c r="F92" s="73">
        <f t="shared" si="3"/>
        <v>1385</v>
      </c>
      <c r="G92" s="74">
        <f t="shared" si="4"/>
        <v>2.1566787003610108</v>
      </c>
      <c r="H92" s="32"/>
      <c r="I92" s="53"/>
    </row>
    <row r="93" spans="3:9" x14ac:dyDescent="0.5">
      <c r="C93" s="31" t="s">
        <v>90</v>
      </c>
      <c r="D93" s="78">
        <v>1028</v>
      </c>
      <c r="E93" s="32">
        <v>89</v>
      </c>
      <c r="F93" s="73">
        <f t="shared" si="3"/>
        <v>1381.3333333333333</v>
      </c>
      <c r="G93" s="74">
        <f t="shared" si="4"/>
        <v>0.74420849420849422</v>
      </c>
      <c r="H93" s="32"/>
      <c r="I93" s="53"/>
    </row>
    <row r="94" spans="3:9" x14ac:dyDescent="0.5">
      <c r="C94" s="31" t="s">
        <v>91</v>
      </c>
      <c r="D94" s="78">
        <v>1078</v>
      </c>
      <c r="E94" s="32">
        <v>90</v>
      </c>
      <c r="F94" s="73">
        <f t="shared" si="3"/>
        <v>1371.8333333333333</v>
      </c>
      <c r="G94" s="74">
        <f t="shared" si="4"/>
        <v>0.78580974365204714</v>
      </c>
      <c r="H94" s="32"/>
      <c r="I94" s="53"/>
    </row>
    <row r="95" spans="3:9" x14ac:dyDescent="0.5">
      <c r="C95" s="31" t="s">
        <v>92</v>
      </c>
      <c r="D95" s="78">
        <v>1250</v>
      </c>
      <c r="E95" s="32">
        <v>91</v>
      </c>
      <c r="F95" s="73">
        <f t="shared" si="3"/>
        <v>1370.1666666666667</v>
      </c>
      <c r="G95" s="74">
        <f t="shared" si="4"/>
        <v>0.91229777399343137</v>
      </c>
      <c r="H95" s="32"/>
      <c r="I95" s="53"/>
    </row>
    <row r="96" spans="3:9" x14ac:dyDescent="0.5">
      <c r="C96" s="31" t="s">
        <v>93</v>
      </c>
      <c r="D96" s="78">
        <v>1117</v>
      </c>
      <c r="E96" s="32">
        <v>92</v>
      </c>
      <c r="F96" s="73">
        <f t="shared" si="3"/>
        <v>1366.9166666666667</v>
      </c>
      <c r="G96" s="74">
        <f t="shared" si="4"/>
        <v>0.81716759129427541</v>
      </c>
      <c r="H96" s="32"/>
      <c r="I96" s="53"/>
    </row>
    <row r="97" spans="3:9" x14ac:dyDescent="0.5">
      <c r="C97" s="31" t="s">
        <v>94</v>
      </c>
      <c r="D97" s="78">
        <v>1126</v>
      </c>
      <c r="E97" s="32">
        <v>93</v>
      </c>
      <c r="F97" s="73">
        <f t="shared" si="3"/>
        <v>1361.9166666666667</v>
      </c>
      <c r="G97" s="74">
        <f t="shared" si="4"/>
        <v>0.82677598972036959</v>
      </c>
      <c r="H97" s="32"/>
      <c r="I97" s="53"/>
    </row>
    <row r="98" spans="3:9" x14ac:dyDescent="0.5">
      <c r="C98" s="31" t="s">
        <v>95</v>
      </c>
      <c r="D98" s="78">
        <v>1066</v>
      </c>
      <c r="E98" s="32">
        <v>94</v>
      </c>
      <c r="F98" s="73">
        <f t="shared" si="3"/>
        <v>1356.5833333333333</v>
      </c>
      <c r="G98" s="74">
        <f t="shared" si="4"/>
        <v>0.78579765341851471</v>
      </c>
      <c r="H98" s="32"/>
      <c r="I98" s="53"/>
    </row>
    <row r="99" spans="3:9" x14ac:dyDescent="0.5">
      <c r="C99" s="31" t="s">
        <v>96</v>
      </c>
      <c r="D99" s="78">
        <v>1116</v>
      </c>
      <c r="E99" s="32">
        <v>95</v>
      </c>
      <c r="F99" s="73">
        <f t="shared" si="3"/>
        <v>1356</v>
      </c>
      <c r="G99" s="74">
        <f t="shared" si="4"/>
        <v>0.82300884955752207</v>
      </c>
      <c r="H99" s="32"/>
      <c r="I99" s="53"/>
    </row>
    <row r="100" spans="3:9" x14ac:dyDescent="0.5">
      <c r="C100" s="31" t="s">
        <v>97</v>
      </c>
      <c r="D100" s="78">
        <v>1155</v>
      </c>
      <c r="E100" s="32">
        <v>96</v>
      </c>
      <c r="F100" s="73">
        <f t="shared" si="3"/>
        <v>1358.4166666666667</v>
      </c>
      <c r="G100" s="74">
        <f t="shared" si="4"/>
        <v>0.85025458560824485</v>
      </c>
      <c r="H100" s="32"/>
      <c r="I100" s="53"/>
    </row>
    <row r="101" spans="3:9" x14ac:dyDescent="0.5">
      <c r="C101" s="31" t="s">
        <v>98</v>
      </c>
      <c r="D101" s="78">
        <v>1172</v>
      </c>
      <c r="E101" s="32">
        <v>97</v>
      </c>
      <c r="F101" s="73">
        <f t="shared" si="3"/>
        <v>1359.5833333333333</v>
      </c>
      <c r="G101" s="74">
        <f t="shared" si="4"/>
        <v>0.86202880784554092</v>
      </c>
      <c r="H101" s="32"/>
      <c r="I101" s="53"/>
    </row>
    <row r="102" spans="3:9" x14ac:dyDescent="0.5">
      <c r="C102" s="31" t="s">
        <v>99</v>
      </c>
      <c r="D102" s="78">
        <v>1350</v>
      </c>
      <c r="E102" s="32">
        <v>98</v>
      </c>
      <c r="F102" s="73">
        <f t="shared" si="3"/>
        <v>1365.8333333333333</v>
      </c>
      <c r="G102" s="74">
        <f t="shared" si="4"/>
        <v>0.98840756558877374</v>
      </c>
      <c r="H102" s="32"/>
      <c r="I102" s="53"/>
    </row>
    <row r="103" spans="3:9" x14ac:dyDescent="0.5">
      <c r="C103" s="31" t="s">
        <v>100</v>
      </c>
      <c r="D103" s="78">
        <v>2154</v>
      </c>
      <c r="E103" s="32">
        <v>99</v>
      </c>
      <c r="F103" s="73">
        <f t="shared" si="3"/>
        <v>1383.25</v>
      </c>
      <c r="G103" s="74">
        <f t="shared" si="4"/>
        <v>1.5572022410988613</v>
      </c>
      <c r="H103" s="32"/>
      <c r="I103" s="53"/>
    </row>
    <row r="104" spans="3:9" x14ac:dyDescent="0.5">
      <c r="C104" s="31" t="s">
        <v>101</v>
      </c>
      <c r="D104" s="78">
        <v>3295</v>
      </c>
      <c r="E104" s="32">
        <v>100</v>
      </c>
      <c r="F104" s="73">
        <f t="shared" si="3"/>
        <v>1408.9166666666667</v>
      </c>
      <c r="G104" s="74">
        <f t="shared" si="4"/>
        <v>2.3386762879280769</v>
      </c>
      <c r="H104" s="32"/>
      <c r="I104" s="53"/>
    </row>
    <row r="105" spans="3:9" x14ac:dyDescent="0.5">
      <c r="C105" s="31" t="s">
        <v>103</v>
      </c>
      <c r="D105" s="78">
        <v>1019</v>
      </c>
      <c r="E105" s="32">
        <v>101</v>
      </c>
      <c r="F105" s="73">
        <f t="shared" si="3"/>
        <v>1408.1666666666667</v>
      </c>
      <c r="G105" s="74">
        <f t="shared" si="4"/>
        <v>0.72363593324653797</v>
      </c>
      <c r="H105" s="32"/>
      <c r="I105" s="53"/>
    </row>
    <row r="106" spans="3:9" x14ac:dyDescent="0.5">
      <c r="C106" s="31" t="s">
        <v>106</v>
      </c>
      <c r="D106" s="78">
        <v>1090</v>
      </c>
      <c r="E106" s="32">
        <v>102</v>
      </c>
      <c r="F106" s="73">
        <f t="shared" si="3"/>
        <v>1409.1666666666667</v>
      </c>
      <c r="G106" s="74">
        <f t="shared" si="4"/>
        <v>0.77350680070963918</v>
      </c>
      <c r="H106" s="32"/>
      <c r="I106" s="53"/>
    </row>
    <row r="107" spans="3:9" x14ac:dyDescent="0.5">
      <c r="C107" s="31" t="s">
        <v>107</v>
      </c>
      <c r="D107" s="78">
        <v>1220</v>
      </c>
      <c r="E107" s="32">
        <v>103</v>
      </c>
      <c r="F107" s="73">
        <f t="shared" si="3"/>
        <v>1406.6666666666667</v>
      </c>
      <c r="G107" s="74">
        <f t="shared" si="4"/>
        <v>0.86729857819905209</v>
      </c>
      <c r="H107" s="32"/>
      <c r="I107" s="53"/>
    </row>
    <row r="108" spans="3:9" x14ac:dyDescent="0.5">
      <c r="C108" s="31" t="s">
        <v>108</v>
      </c>
      <c r="D108" s="78">
        <v>1202</v>
      </c>
      <c r="E108" s="32">
        <v>104</v>
      </c>
      <c r="F108" s="73">
        <f t="shared" si="3"/>
        <v>1413.75</v>
      </c>
      <c r="G108" s="74">
        <f t="shared" si="4"/>
        <v>0.85022104332449155</v>
      </c>
      <c r="H108" s="32"/>
      <c r="I108" s="53"/>
    </row>
    <row r="109" spans="3:9" x14ac:dyDescent="0.5">
      <c r="C109" s="31" t="s">
        <v>116</v>
      </c>
      <c r="D109" s="78">
        <v>1175</v>
      </c>
      <c r="E109" s="32">
        <v>105</v>
      </c>
      <c r="F109" s="73">
        <f t="shared" si="3"/>
        <v>1417.8333333333333</v>
      </c>
      <c r="G109" s="74">
        <f t="shared" si="4"/>
        <v>0.82872928176795579</v>
      </c>
      <c r="H109" s="32"/>
      <c r="I109" s="53"/>
    </row>
    <row r="110" spans="3:9" x14ac:dyDescent="0.5">
      <c r="C110" s="31" t="s">
        <v>109</v>
      </c>
      <c r="D110" s="78">
        <v>1086</v>
      </c>
      <c r="E110" s="32">
        <v>106</v>
      </c>
      <c r="F110" s="73">
        <f t="shared" si="3"/>
        <v>1419.5</v>
      </c>
      <c r="G110" s="74">
        <f t="shared" si="4"/>
        <v>0.76505811905600563</v>
      </c>
      <c r="H110" s="32"/>
      <c r="I110" s="53"/>
    </row>
    <row r="111" spans="3:9" x14ac:dyDescent="0.5">
      <c r="C111" s="31" t="s">
        <v>110</v>
      </c>
      <c r="D111" s="78">
        <v>1184</v>
      </c>
      <c r="E111" s="32">
        <v>107</v>
      </c>
      <c r="F111" s="73">
        <f t="shared" si="3"/>
        <v>1425.1666666666667</v>
      </c>
      <c r="G111" s="74">
        <f t="shared" si="4"/>
        <v>0.83078002572798504</v>
      </c>
      <c r="H111" s="32"/>
      <c r="I111" s="53"/>
    </row>
    <row r="112" spans="3:9" x14ac:dyDescent="0.5">
      <c r="C112" s="31" t="s">
        <v>111</v>
      </c>
      <c r="D112" s="78">
        <v>1187</v>
      </c>
      <c r="E112" s="32">
        <v>108</v>
      </c>
      <c r="F112" s="73">
        <f t="shared" si="3"/>
        <v>1427.8333333333333</v>
      </c>
      <c r="G112" s="74">
        <f t="shared" si="4"/>
        <v>0.83132952025213036</v>
      </c>
      <c r="H112" s="32"/>
      <c r="I112" s="53"/>
    </row>
    <row r="113" spans="3:9" x14ac:dyDescent="0.5">
      <c r="C113" s="31" t="s">
        <v>112</v>
      </c>
      <c r="D113" s="78">
        <v>1252</v>
      </c>
      <c r="E113" s="32">
        <v>109</v>
      </c>
      <c r="F113" s="73">
        <f t="shared" si="3"/>
        <v>1434.5</v>
      </c>
      <c r="G113" s="74">
        <f t="shared" si="4"/>
        <v>0.8727779714186128</v>
      </c>
      <c r="H113" s="32"/>
      <c r="I113" s="53"/>
    </row>
    <row r="114" spans="3:9" x14ac:dyDescent="0.5">
      <c r="C114" s="31" t="s">
        <v>113</v>
      </c>
      <c r="D114" s="78">
        <v>1356</v>
      </c>
      <c r="E114" s="32">
        <v>110</v>
      </c>
      <c r="F114" s="73">
        <f t="shared" si="3"/>
        <v>1435</v>
      </c>
      <c r="G114" s="74">
        <f t="shared" si="4"/>
        <v>0.94494773519163766</v>
      </c>
      <c r="H114" s="32"/>
      <c r="I114" s="53"/>
    </row>
    <row r="115" spans="3:9" x14ac:dyDescent="0.5">
      <c r="C115" s="31" t="s">
        <v>114</v>
      </c>
      <c r="D115" s="78">
        <v>2137</v>
      </c>
      <c r="E115" s="32">
        <v>111</v>
      </c>
      <c r="F115" s="73">
        <f t="shared" si="3"/>
        <v>1433.5833333333333</v>
      </c>
      <c r="G115" s="74">
        <f t="shared" si="4"/>
        <v>1.4906702319362903</v>
      </c>
      <c r="H115" s="32"/>
      <c r="I115" s="53"/>
    </row>
    <row r="116" spans="3:9" x14ac:dyDescent="0.5">
      <c r="C116" s="31" t="s">
        <v>115</v>
      </c>
      <c r="D116" s="78">
        <v>3501</v>
      </c>
      <c r="E116" s="32">
        <v>112</v>
      </c>
      <c r="F116" s="73">
        <f t="shared" si="3"/>
        <v>1450.75</v>
      </c>
      <c r="G116" s="74">
        <f t="shared" si="4"/>
        <v>2.4132345338617958</v>
      </c>
      <c r="H116" s="32"/>
      <c r="I116" s="53"/>
    </row>
    <row r="117" spans="3:9" x14ac:dyDescent="0.5">
      <c r="C117" s="31" t="s">
        <v>117</v>
      </c>
      <c r="D117" s="78">
        <v>1126</v>
      </c>
      <c r="E117" s="32">
        <v>113</v>
      </c>
      <c r="F117" s="73">
        <f t="shared" si="3"/>
        <v>1459.6666666666667</v>
      </c>
      <c r="G117" s="74">
        <f t="shared" si="4"/>
        <v>0.77140899748801095</v>
      </c>
      <c r="H117" s="32"/>
      <c r="I117" s="53"/>
    </row>
    <row r="118" spans="3:9" x14ac:dyDescent="0.5">
      <c r="C118" s="31" t="s">
        <v>118</v>
      </c>
      <c r="D118" s="78">
        <v>1155</v>
      </c>
      <c r="E118" s="32">
        <v>114</v>
      </c>
      <c r="F118" s="73">
        <f t="shared" si="3"/>
        <v>1465.0833333333333</v>
      </c>
      <c r="G118" s="74">
        <f t="shared" si="4"/>
        <v>0.78835106080427741</v>
      </c>
      <c r="H118" s="32"/>
      <c r="I118" s="53"/>
    </row>
    <row r="119" spans="3:9" x14ac:dyDescent="0.5">
      <c r="C119" s="31" t="s">
        <v>119</v>
      </c>
      <c r="D119" s="78">
        <v>1318</v>
      </c>
      <c r="E119" s="32">
        <v>115</v>
      </c>
      <c r="F119" s="73">
        <f t="shared" si="3"/>
        <v>1473.25</v>
      </c>
      <c r="G119" s="74">
        <f t="shared" si="4"/>
        <v>0.89462073646699469</v>
      </c>
      <c r="H119" s="32"/>
      <c r="I119" s="53"/>
    </row>
    <row r="120" spans="3:9" x14ac:dyDescent="0.5">
      <c r="C120" s="31" t="s">
        <v>120</v>
      </c>
      <c r="D120" s="78">
        <v>1219</v>
      </c>
      <c r="E120" s="32">
        <v>116</v>
      </c>
      <c r="F120" s="73">
        <f t="shared" si="3"/>
        <v>1474.6666666666667</v>
      </c>
      <c r="G120" s="74">
        <f t="shared" si="4"/>
        <v>0.82662748643761297</v>
      </c>
      <c r="H120" s="32"/>
      <c r="I120" s="53"/>
    </row>
    <row r="121" spans="3:9" x14ac:dyDescent="0.5">
      <c r="C121" s="31" t="s">
        <v>121</v>
      </c>
      <c r="D121" s="78">
        <v>1230</v>
      </c>
      <c r="E121" s="32">
        <v>117</v>
      </c>
      <c r="F121" s="73">
        <f t="shared" si="3"/>
        <v>1479.25</v>
      </c>
      <c r="G121" s="74">
        <f t="shared" si="4"/>
        <v>0.83150245056616534</v>
      </c>
      <c r="H121" s="32"/>
      <c r="I121" s="53"/>
    </row>
    <row r="122" spans="3:9" x14ac:dyDescent="0.5">
      <c r="C122" s="31" t="s">
        <v>122</v>
      </c>
      <c r="D122" s="78">
        <v>1151</v>
      </c>
      <c r="E122" s="32">
        <v>118</v>
      </c>
      <c r="F122" s="73">
        <f t="shared" si="3"/>
        <v>1484.6666666666667</v>
      </c>
      <c r="G122" s="74">
        <f t="shared" si="4"/>
        <v>0.77525819488100578</v>
      </c>
      <c r="H122" s="32"/>
      <c r="I122" s="53"/>
    </row>
    <row r="123" spans="3:9" x14ac:dyDescent="0.5">
      <c r="C123" s="31" t="s">
        <v>123</v>
      </c>
      <c r="D123" s="78">
        <v>1187</v>
      </c>
      <c r="E123" s="32">
        <v>119</v>
      </c>
      <c r="F123" s="73">
        <f t="shared" si="3"/>
        <v>1484.9166666666667</v>
      </c>
      <c r="G123" s="74">
        <f t="shared" si="4"/>
        <v>0.79937145743307703</v>
      </c>
      <c r="H123" s="32"/>
      <c r="I123" s="53"/>
    </row>
    <row r="124" spans="3:9" x14ac:dyDescent="0.5">
      <c r="C124" s="31" t="s">
        <v>124</v>
      </c>
      <c r="D124" s="78">
        <v>1193</v>
      </c>
      <c r="E124" s="32">
        <v>120</v>
      </c>
      <c r="F124" s="73">
        <f t="shared" si="3"/>
        <v>1485.4166666666667</v>
      </c>
      <c r="G124" s="74">
        <f t="shared" si="4"/>
        <v>0.80314165497896206</v>
      </c>
      <c r="H124" s="32"/>
      <c r="I124" s="53"/>
    </row>
    <row r="125" spans="3:9" x14ac:dyDescent="0.5">
      <c r="C125" s="31" t="s">
        <v>125</v>
      </c>
      <c r="D125" s="78">
        <v>1278</v>
      </c>
      <c r="E125" s="32">
        <v>121</v>
      </c>
      <c r="F125" s="73">
        <f t="shared" si="3"/>
        <v>1487.5833333333333</v>
      </c>
      <c r="G125" s="74">
        <f t="shared" si="4"/>
        <v>0.85911153436782262</v>
      </c>
      <c r="H125" s="32"/>
      <c r="I125" s="53"/>
    </row>
    <row r="126" spans="3:9" x14ac:dyDescent="0.5">
      <c r="C126" s="31" t="s">
        <v>126</v>
      </c>
      <c r="D126" s="78">
        <v>1427</v>
      </c>
      <c r="E126" s="32">
        <v>122</v>
      </c>
      <c r="F126" s="73">
        <f t="shared" si="3"/>
        <v>1493.5</v>
      </c>
      <c r="G126" s="74">
        <f t="shared" si="4"/>
        <v>0.95547371945095416</v>
      </c>
      <c r="H126" s="32"/>
      <c r="I126" s="53"/>
    </row>
    <row r="127" spans="3:9" x14ac:dyDescent="0.5">
      <c r="C127" s="31" t="s">
        <v>127</v>
      </c>
      <c r="D127" s="78">
        <v>2162</v>
      </c>
      <c r="E127" s="32">
        <v>123</v>
      </c>
      <c r="F127" s="73">
        <f t="shared" si="3"/>
        <v>1495.5833333333333</v>
      </c>
      <c r="G127" s="74">
        <f t="shared" si="4"/>
        <v>1.4455897921658216</v>
      </c>
      <c r="H127" s="32"/>
      <c r="I127" s="53"/>
    </row>
    <row r="128" spans="3:9" x14ac:dyDescent="0.5">
      <c r="C128" s="31" t="s">
        <v>128</v>
      </c>
      <c r="D128" s="78">
        <v>3563</v>
      </c>
      <c r="E128" s="32">
        <v>124</v>
      </c>
      <c r="F128" s="73">
        <f t="shared" si="3"/>
        <v>1500.75</v>
      </c>
      <c r="G128" s="74">
        <f t="shared" si="4"/>
        <v>2.3741462602032319</v>
      </c>
      <c r="H128" s="32"/>
      <c r="I128" s="53"/>
    </row>
    <row r="129" spans="3:9" x14ac:dyDescent="0.5">
      <c r="C129" s="31" t="s">
        <v>129</v>
      </c>
      <c r="D129" s="78">
        <v>1188</v>
      </c>
      <c r="E129" s="32">
        <v>125</v>
      </c>
      <c r="F129" s="73">
        <f t="shared" si="3"/>
        <v>1505.9166666666667</v>
      </c>
      <c r="G129" s="74">
        <f t="shared" si="4"/>
        <v>0.78888827403021411</v>
      </c>
      <c r="H129" s="32"/>
      <c r="I129" s="53"/>
    </row>
    <row r="130" spans="3:9" x14ac:dyDescent="0.5">
      <c r="C130" s="31" t="s">
        <v>130</v>
      </c>
      <c r="D130" s="78">
        <v>1217</v>
      </c>
      <c r="E130" s="32">
        <v>126</v>
      </c>
      <c r="F130" s="73">
        <f t="shared" si="3"/>
        <v>1511.0833333333333</v>
      </c>
      <c r="G130" s="74">
        <f t="shared" si="4"/>
        <v>0.8053824518833067</v>
      </c>
      <c r="H130" s="32"/>
      <c r="I130" s="53"/>
    </row>
    <row r="131" spans="3:9" x14ac:dyDescent="0.5">
      <c r="C131" s="31" t="s">
        <v>131</v>
      </c>
      <c r="D131" s="78">
        <v>1370</v>
      </c>
      <c r="E131" s="32">
        <v>127</v>
      </c>
      <c r="F131" s="73">
        <f t="shared" si="3"/>
        <v>1515.4166666666667</v>
      </c>
      <c r="G131" s="74">
        <f t="shared" si="4"/>
        <v>0.90404179268627982</v>
      </c>
      <c r="H131" s="32"/>
      <c r="I131" s="53"/>
    </row>
    <row r="132" spans="3:9" x14ac:dyDescent="0.5">
      <c r="C132" s="31" t="s">
        <v>132</v>
      </c>
      <c r="D132" s="78">
        <v>1246</v>
      </c>
      <c r="E132" s="32">
        <v>128</v>
      </c>
      <c r="F132" s="73">
        <f t="shared" si="3"/>
        <v>1517.6666666666667</v>
      </c>
      <c r="G132" s="74">
        <f t="shared" si="4"/>
        <v>0.82099714473973195</v>
      </c>
      <c r="H132" s="32"/>
      <c r="I132" s="53"/>
    </row>
    <row r="133" spans="3:9" x14ac:dyDescent="0.5">
      <c r="C133" s="31" t="s">
        <v>133</v>
      </c>
      <c r="D133" s="78">
        <v>1239</v>
      </c>
      <c r="E133" s="32">
        <v>129</v>
      </c>
      <c r="F133" s="73">
        <f t="shared" si="3"/>
        <v>1518.4166666666667</v>
      </c>
      <c r="G133" s="74">
        <f t="shared" si="4"/>
        <v>0.81598155973876296</v>
      </c>
      <c r="H133" s="32"/>
      <c r="I133" s="53"/>
    </row>
    <row r="134" spans="3:9" x14ac:dyDescent="0.5">
      <c r="C134" s="31" t="s">
        <v>134</v>
      </c>
      <c r="D134" s="78">
        <v>1184</v>
      </c>
      <c r="E134" s="32">
        <v>130</v>
      </c>
      <c r="F134" s="73">
        <f t="shared" si="3"/>
        <v>1521.1666666666667</v>
      </c>
      <c r="G134" s="74">
        <f t="shared" si="4"/>
        <v>0.77834995069573787</v>
      </c>
      <c r="H134" s="32"/>
      <c r="I134" s="53"/>
    </row>
    <row r="135" spans="3:9" x14ac:dyDescent="0.5">
      <c r="C135" s="31" t="s">
        <v>135</v>
      </c>
      <c r="D135" s="78">
        <v>1235</v>
      </c>
      <c r="E135" s="32">
        <v>131</v>
      </c>
      <c r="F135" s="73">
        <f t="shared" si="3"/>
        <v>1525.1666666666667</v>
      </c>
      <c r="G135" s="74">
        <f t="shared" si="4"/>
        <v>0.80974756857174079</v>
      </c>
      <c r="H135" s="32"/>
      <c r="I135" s="53"/>
    </row>
    <row r="136" spans="3:9" x14ac:dyDescent="0.5">
      <c r="C136" s="31" t="s">
        <v>136</v>
      </c>
      <c r="D136" s="78">
        <v>1235</v>
      </c>
      <c r="E136" s="32">
        <v>132</v>
      </c>
      <c r="F136" s="73">
        <f t="shared" si="3"/>
        <v>1528.6666666666667</v>
      </c>
      <c r="G136" s="74">
        <f t="shared" si="4"/>
        <v>0.8078935891844744</v>
      </c>
      <c r="H136" s="32"/>
      <c r="I136" s="53"/>
    </row>
    <row r="137" spans="3:9" x14ac:dyDescent="0.5">
      <c r="C137" s="31" t="s">
        <v>137</v>
      </c>
      <c r="D137" s="78">
        <v>1311</v>
      </c>
      <c r="E137" s="32">
        <v>133</v>
      </c>
      <c r="F137" s="73">
        <f t="shared" si="3"/>
        <v>1531.4166666666667</v>
      </c>
      <c r="G137" s="74">
        <f t="shared" si="4"/>
        <v>0.85607008760951186</v>
      </c>
      <c r="H137" s="32"/>
      <c r="I137" s="53"/>
    </row>
    <row r="138" spans="3:9" x14ac:dyDescent="0.5">
      <c r="C138" s="31" t="s">
        <v>138</v>
      </c>
      <c r="D138" s="78">
        <v>1423</v>
      </c>
      <c r="E138" s="32">
        <v>134</v>
      </c>
      <c r="F138" s="73">
        <f t="shared" si="3"/>
        <v>1531.0833333333333</v>
      </c>
      <c r="G138" s="74">
        <f t="shared" si="4"/>
        <v>0.92940728242529802</v>
      </c>
      <c r="H138" s="32"/>
      <c r="I138" s="53"/>
    </row>
    <row r="139" spans="3:9" x14ac:dyDescent="0.5">
      <c r="C139" s="31" t="s">
        <v>139</v>
      </c>
      <c r="D139" s="78">
        <v>2227</v>
      </c>
      <c r="E139" s="32">
        <v>135</v>
      </c>
      <c r="F139" s="73">
        <f t="shared" si="3"/>
        <v>1536.5</v>
      </c>
      <c r="G139" s="74">
        <f t="shared" si="4"/>
        <v>1.4493979824275951</v>
      </c>
      <c r="H139" s="32"/>
      <c r="I139" s="53"/>
    </row>
    <row r="140" spans="3:9" x14ac:dyDescent="0.5">
      <c r="C140" s="31" t="s">
        <v>140</v>
      </c>
      <c r="D140" s="78">
        <v>3422</v>
      </c>
      <c r="E140" s="32">
        <v>136</v>
      </c>
      <c r="F140" s="73">
        <f t="shared" si="3"/>
        <v>1524.75</v>
      </c>
      <c r="G140" s="74">
        <f t="shared" si="4"/>
        <v>2.2443023446466634</v>
      </c>
      <c r="H140" s="32"/>
      <c r="I140" s="53"/>
    </row>
    <row r="141" spans="3:9" x14ac:dyDescent="0.5">
      <c r="C141" s="31" t="s">
        <v>141</v>
      </c>
      <c r="D141" s="78">
        <v>1178</v>
      </c>
      <c r="E141" s="32">
        <v>137</v>
      </c>
      <c r="F141" s="73">
        <f t="shared" si="3"/>
        <v>1523.9166666666667</v>
      </c>
      <c r="G141" s="74">
        <f t="shared" si="4"/>
        <v>0.77300814786460326</v>
      </c>
      <c r="H141" s="32"/>
      <c r="I141" s="53"/>
    </row>
    <row r="142" spans="3:9" x14ac:dyDescent="0.5">
      <c r="C142" s="31" t="s">
        <v>142</v>
      </c>
      <c r="D142" s="78">
        <v>1177</v>
      </c>
      <c r="E142" s="32">
        <v>138</v>
      </c>
      <c r="F142" s="73">
        <f t="shared" si="3"/>
        <v>1520.5833333333333</v>
      </c>
      <c r="G142" s="74">
        <f t="shared" si="4"/>
        <v>0.77404504850112354</v>
      </c>
      <c r="H142" s="32"/>
      <c r="I142" s="53"/>
    </row>
    <row r="143" spans="3:9" x14ac:dyDescent="0.5">
      <c r="C143" s="31" t="s">
        <v>143</v>
      </c>
      <c r="D143" s="78">
        <v>1350</v>
      </c>
      <c r="E143" s="32">
        <v>139</v>
      </c>
      <c r="F143" s="73">
        <f t="shared" si="3"/>
        <v>1518.9166666666667</v>
      </c>
      <c r="G143" s="74">
        <f t="shared" si="4"/>
        <v>0.88879135348658578</v>
      </c>
      <c r="H143" s="32"/>
      <c r="I143" s="53"/>
    </row>
    <row r="144" spans="3:9" x14ac:dyDescent="0.5">
      <c r="C144" s="31" t="s">
        <v>144</v>
      </c>
      <c r="D144" s="78">
        <v>1274</v>
      </c>
      <c r="E144" s="32">
        <v>140</v>
      </c>
      <c r="F144" s="73">
        <f t="shared" si="3"/>
        <v>1521.25</v>
      </c>
      <c r="G144" s="74">
        <f t="shared" si="4"/>
        <v>0.83746918652423996</v>
      </c>
      <c r="H144" s="32"/>
      <c r="I144" s="53"/>
    </row>
    <row r="145" spans="3:9" x14ac:dyDescent="0.5">
      <c r="C145" s="31" t="s">
        <v>145</v>
      </c>
      <c r="D145" s="78">
        <v>1243</v>
      </c>
      <c r="E145" s="32">
        <v>141</v>
      </c>
      <c r="F145" s="73">
        <f t="shared" ref="F145:F182" si="5">AVERAGE(D134:D145)</f>
        <v>1521.5833333333333</v>
      </c>
      <c r="G145" s="74">
        <f t="shared" ref="G145:G183" si="6">D145/F145</f>
        <v>0.81691220767840522</v>
      </c>
      <c r="H145" s="32"/>
      <c r="I145" s="53"/>
    </row>
    <row r="146" spans="3:9" x14ac:dyDescent="0.5">
      <c r="C146" s="31" t="s">
        <v>146</v>
      </c>
      <c r="D146" s="78">
        <v>1174</v>
      </c>
      <c r="E146" s="32">
        <v>142</v>
      </c>
      <c r="F146" s="73">
        <f t="shared" si="5"/>
        <v>1520.75</v>
      </c>
      <c r="G146" s="74">
        <f t="shared" si="6"/>
        <v>0.77198750616472134</v>
      </c>
      <c r="H146" s="32"/>
      <c r="I146" s="53"/>
    </row>
    <row r="147" spans="3:9" x14ac:dyDescent="0.5">
      <c r="C147" s="31" t="s">
        <v>147</v>
      </c>
      <c r="D147" s="78">
        <v>1189</v>
      </c>
      <c r="E147" s="32">
        <v>143</v>
      </c>
      <c r="F147" s="73">
        <f t="shared" si="5"/>
        <v>1516.9166666666667</v>
      </c>
      <c r="G147" s="74">
        <f t="shared" si="6"/>
        <v>0.78382684172938522</v>
      </c>
      <c r="H147" s="32"/>
      <c r="I147" s="53"/>
    </row>
    <row r="148" spans="3:9" x14ac:dyDescent="0.5">
      <c r="C148" s="31" t="s">
        <v>148</v>
      </c>
      <c r="D148" s="78">
        <v>1238</v>
      </c>
      <c r="E148" s="32">
        <v>144</v>
      </c>
      <c r="F148" s="73">
        <f t="shared" si="5"/>
        <v>1517.1666666666667</v>
      </c>
      <c r="G148" s="74">
        <f t="shared" si="6"/>
        <v>0.81599472701307252</v>
      </c>
      <c r="H148" s="32"/>
      <c r="I148" s="53"/>
    </row>
    <row r="149" spans="3:9" x14ac:dyDescent="0.5">
      <c r="C149" s="31" t="s">
        <v>149</v>
      </c>
      <c r="D149" s="78">
        <v>1343</v>
      </c>
      <c r="E149" s="32">
        <v>145</v>
      </c>
      <c r="F149" s="73">
        <f t="shared" si="5"/>
        <v>1519.8333333333333</v>
      </c>
      <c r="G149" s="74">
        <f t="shared" si="6"/>
        <v>0.88364952297401034</v>
      </c>
      <c r="H149" s="32"/>
      <c r="I149" s="53"/>
    </row>
    <row r="150" spans="3:9" x14ac:dyDescent="0.5">
      <c r="C150" s="31" t="s">
        <v>150</v>
      </c>
      <c r="D150" s="78">
        <v>1439</v>
      </c>
      <c r="E150" s="32">
        <v>146</v>
      </c>
      <c r="F150" s="73">
        <f t="shared" si="5"/>
        <v>1521.1666666666667</v>
      </c>
      <c r="G150" s="74">
        <f t="shared" si="6"/>
        <v>0.94598444176618823</v>
      </c>
      <c r="H150" s="32"/>
      <c r="I150" s="53"/>
    </row>
    <row r="151" spans="3:9" x14ac:dyDescent="0.5">
      <c r="C151" s="31" t="s">
        <v>151</v>
      </c>
      <c r="D151" s="78">
        <v>2229</v>
      </c>
      <c r="E151" s="32">
        <v>147</v>
      </c>
      <c r="F151" s="73">
        <f t="shared" si="5"/>
        <v>1521.3333333333333</v>
      </c>
      <c r="G151" s="74">
        <f t="shared" si="6"/>
        <v>1.465162138475022</v>
      </c>
      <c r="H151" s="32"/>
      <c r="I151" s="53"/>
    </row>
    <row r="152" spans="3:9" x14ac:dyDescent="0.5">
      <c r="C152" s="31" t="s">
        <v>152</v>
      </c>
      <c r="D152" s="78">
        <v>3241</v>
      </c>
      <c r="E152" s="32">
        <v>148</v>
      </c>
      <c r="F152" s="73">
        <f t="shared" si="5"/>
        <v>1506.25</v>
      </c>
      <c r="G152" s="74">
        <f t="shared" si="6"/>
        <v>2.1517012448132782</v>
      </c>
      <c r="H152" s="32"/>
      <c r="I152" s="53"/>
    </row>
    <row r="153" spans="3:9" x14ac:dyDescent="0.5">
      <c r="C153" s="31" t="s">
        <v>153</v>
      </c>
      <c r="D153" s="78">
        <v>1180</v>
      </c>
      <c r="E153" s="32">
        <v>149</v>
      </c>
      <c r="F153" s="73">
        <f t="shared" si="5"/>
        <v>1506.4166666666667</v>
      </c>
      <c r="G153" s="74">
        <f t="shared" si="6"/>
        <v>0.78331581567738007</v>
      </c>
      <c r="H153" s="32"/>
      <c r="I153" s="53"/>
    </row>
    <row r="154" spans="3:9" x14ac:dyDescent="0.5">
      <c r="C154" s="31" t="s">
        <v>154</v>
      </c>
      <c r="D154" s="78">
        <v>1222</v>
      </c>
      <c r="E154" s="32">
        <v>150</v>
      </c>
      <c r="F154" s="73">
        <f t="shared" si="5"/>
        <v>1510.1666666666667</v>
      </c>
      <c r="G154" s="74">
        <f t="shared" si="6"/>
        <v>0.80918220946915342</v>
      </c>
      <c r="H154" s="32"/>
      <c r="I154" s="53"/>
    </row>
    <row r="155" spans="3:9" x14ac:dyDescent="0.5">
      <c r="C155" s="31" t="s">
        <v>155</v>
      </c>
      <c r="D155" s="78">
        <v>1708</v>
      </c>
      <c r="E155" s="32">
        <v>151</v>
      </c>
      <c r="F155" s="73">
        <f t="shared" si="5"/>
        <v>1540</v>
      </c>
      <c r="G155" s="74">
        <f t="shared" si="6"/>
        <v>1.1090909090909091</v>
      </c>
      <c r="H155" s="32"/>
      <c r="I155" s="53"/>
    </row>
    <row r="156" spans="3:9" x14ac:dyDescent="0.5">
      <c r="C156" s="31" t="s">
        <v>156</v>
      </c>
      <c r="D156" s="78">
        <v>1344</v>
      </c>
      <c r="E156" s="32">
        <v>152</v>
      </c>
      <c r="F156" s="73">
        <f t="shared" si="5"/>
        <v>1545.8333333333333</v>
      </c>
      <c r="G156" s="74">
        <f t="shared" si="6"/>
        <v>0.86943396226415104</v>
      </c>
      <c r="H156" s="32"/>
      <c r="I156" s="53"/>
    </row>
    <row r="157" spans="3:9" x14ac:dyDescent="0.5">
      <c r="C157" s="31" t="s">
        <v>157</v>
      </c>
      <c r="D157" s="78">
        <v>1428</v>
      </c>
      <c r="E157" s="32">
        <v>153</v>
      </c>
      <c r="F157" s="73">
        <f t="shared" si="5"/>
        <v>1561.25</v>
      </c>
      <c r="G157" s="74">
        <f t="shared" si="6"/>
        <v>0.91465172137710171</v>
      </c>
      <c r="H157" s="32"/>
      <c r="I157" s="53"/>
    </row>
    <row r="158" spans="3:9" x14ac:dyDescent="0.5">
      <c r="C158" s="31" t="s">
        <v>158</v>
      </c>
      <c r="D158" s="78">
        <v>1249</v>
      </c>
      <c r="E158" s="32">
        <v>154</v>
      </c>
      <c r="F158" s="73">
        <f t="shared" si="5"/>
        <v>1567.5</v>
      </c>
      <c r="G158" s="74">
        <f t="shared" si="6"/>
        <v>0.79681020733652308</v>
      </c>
      <c r="H158" s="32"/>
      <c r="I158" s="53"/>
    </row>
    <row r="159" spans="3:9" x14ac:dyDescent="0.5">
      <c r="C159" s="31" t="s">
        <v>159</v>
      </c>
      <c r="D159" s="78">
        <v>1039</v>
      </c>
      <c r="E159" s="32">
        <v>155</v>
      </c>
      <c r="F159" s="73">
        <f t="shared" si="5"/>
        <v>1555</v>
      </c>
      <c r="G159" s="74">
        <f t="shared" si="6"/>
        <v>0.6681672025723473</v>
      </c>
      <c r="H159" s="32"/>
      <c r="I159" s="53"/>
    </row>
    <row r="160" spans="3:9" x14ac:dyDescent="0.5">
      <c r="C160" s="31" t="s">
        <v>160</v>
      </c>
      <c r="D160" s="78">
        <v>1091</v>
      </c>
      <c r="E160" s="32">
        <v>156</v>
      </c>
      <c r="F160" s="73">
        <f t="shared" si="5"/>
        <v>1542.75</v>
      </c>
      <c r="G160" s="74">
        <f t="shared" si="6"/>
        <v>0.70717873926430075</v>
      </c>
      <c r="H160" s="32"/>
      <c r="I160" s="53"/>
    </row>
    <row r="161" spans="3:9" x14ac:dyDescent="0.5">
      <c r="C161" s="31" t="s">
        <v>161</v>
      </c>
      <c r="D161" s="78">
        <v>1172</v>
      </c>
      <c r="E161" s="32">
        <v>157</v>
      </c>
      <c r="F161" s="73">
        <f t="shared" si="5"/>
        <v>1528.5</v>
      </c>
      <c r="G161" s="74">
        <f t="shared" si="6"/>
        <v>0.7667648020935558</v>
      </c>
      <c r="H161" s="32"/>
      <c r="I161" s="53"/>
    </row>
    <row r="162" spans="3:9" x14ac:dyDescent="0.5">
      <c r="C162" s="31" t="s">
        <v>162</v>
      </c>
      <c r="D162" s="78">
        <v>1274</v>
      </c>
      <c r="E162" s="32">
        <v>158</v>
      </c>
      <c r="F162" s="73">
        <f t="shared" si="5"/>
        <v>1514.75</v>
      </c>
      <c r="G162" s="74">
        <f t="shared" si="6"/>
        <v>0.84106288166364085</v>
      </c>
      <c r="H162" s="32"/>
      <c r="I162" s="53"/>
    </row>
    <row r="163" spans="3:9" x14ac:dyDescent="0.5">
      <c r="C163" s="31" t="s">
        <v>163</v>
      </c>
      <c r="D163" s="78">
        <v>1990</v>
      </c>
      <c r="E163" s="32">
        <v>159</v>
      </c>
      <c r="F163" s="73">
        <f t="shared" si="5"/>
        <v>1494.8333333333333</v>
      </c>
      <c r="G163" s="74">
        <f t="shared" si="6"/>
        <v>1.3312520905340619</v>
      </c>
      <c r="H163" s="32"/>
      <c r="I163" s="53"/>
    </row>
    <row r="164" spans="3:9" x14ac:dyDescent="0.5">
      <c r="C164" s="31" t="s">
        <v>164</v>
      </c>
      <c r="D164" s="78">
        <v>2135</v>
      </c>
      <c r="E164" s="32">
        <v>160</v>
      </c>
      <c r="F164" s="73">
        <f t="shared" si="5"/>
        <v>1402.6666666666667</v>
      </c>
      <c r="G164" s="74">
        <f t="shared" si="6"/>
        <v>1.5221007604562737</v>
      </c>
      <c r="H164" s="32"/>
      <c r="I164" s="53"/>
    </row>
    <row r="165" spans="3:9" x14ac:dyDescent="0.5">
      <c r="C165" s="31" t="s">
        <v>165</v>
      </c>
      <c r="D165" s="78">
        <v>1116</v>
      </c>
      <c r="E165" s="32">
        <v>161</v>
      </c>
      <c r="F165" s="73">
        <f t="shared" si="5"/>
        <v>1397.3333333333333</v>
      </c>
      <c r="G165" s="74">
        <f t="shared" si="6"/>
        <v>0.79866412213740468</v>
      </c>
      <c r="H165" s="32"/>
      <c r="I165" s="53"/>
    </row>
    <row r="166" spans="3:9" x14ac:dyDescent="0.5">
      <c r="C166" s="31" t="s">
        <v>166</v>
      </c>
      <c r="D166" s="78">
        <v>1073</v>
      </c>
      <c r="E166" s="32">
        <v>162</v>
      </c>
      <c r="F166" s="73">
        <f t="shared" si="5"/>
        <v>1384.9166666666667</v>
      </c>
      <c r="G166" s="74">
        <f t="shared" si="6"/>
        <v>0.77477585895661583</v>
      </c>
      <c r="H166" s="32"/>
      <c r="I166" s="53"/>
    </row>
    <row r="167" spans="3:9" x14ac:dyDescent="0.5">
      <c r="C167" s="31" t="s">
        <v>167</v>
      </c>
      <c r="D167" s="78">
        <v>1247</v>
      </c>
      <c r="E167" s="32">
        <v>163</v>
      </c>
      <c r="F167" s="73">
        <f t="shared" si="5"/>
        <v>1346.5</v>
      </c>
      <c r="G167" s="74">
        <f t="shared" si="6"/>
        <v>0.92610471593018939</v>
      </c>
      <c r="H167" s="32"/>
      <c r="I167" s="53"/>
    </row>
    <row r="168" spans="3:9" x14ac:dyDescent="0.5">
      <c r="C168" s="31" t="s">
        <v>168</v>
      </c>
      <c r="D168" s="78">
        <v>1141</v>
      </c>
      <c r="E168" s="32">
        <v>164</v>
      </c>
      <c r="F168" s="73">
        <f t="shared" si="5"/>
        <v>1329.5833333333333</v>
      </c>
      <c r="G168" s="74">
        <f t="shared" si="6"/>
        <v>0.85816358508304613</v>
      </c>
      <c r="H168" s="32"/>
      <c r="I168" s="53"/>
    </row>
    <row r="169" spans="3:9" x14ac:dyDescent="0.5">
      <c r="C169" s="31" t="s">
        <v>169</v>
      </c>
      <c r="D169" s="78">
        <v>1216</v>
      </c>
      <c r="E169" s="32">
        <v>165</v>
      </c>
      <c r="F169" s="73">
        <f t="shared" si="5"/>
        <v>1311.9166666666667</v>
      </c>
      <c r="G169" s="74">
        <f t="shared" si="6"/>
        <v>0.92688814076097303</v>
      </c>
      <c r="H169" s="32"/>
      <c r="I169" s="53"/>
    </row>
    <row r="170" spans="3:9" x14ac:dyDescent="0.5">
      <c r="C170" s="31" t="s">
        <v>170</v>
      </c>
      <c r="D170" s="78">
        <v>1154</v>
      </c>
      <c r="E170" s="32">
        <v>166</v>
      </c>
      <c r="F170" s="73">
        <f t="shared" si="5"/>
        <v>1304</v>
      </c>
      <c r="G170" s="74">
        <f t="shared" si="6"/>
        <v>0.88496932515337423</v>
      </c>
      <c r="H170" s="32"/>
      <c r="I170" s="53"/>
    </row>
    <row r="171" spans="3:9" x14ac:dyDescent="0.5">
      <c r="C171" s="31" t="s">
        <v>171</v>
      </c>
      <c r="D171" s="78">
        <v>1160</v>
      </c>
      <c r="E171" s="32">
        <v>167</v>
      </c>
      <c r="F171" s="73">
        <f t="shared" si="5"/>
        <v>1314.0833333333333</v>
      </c>
      <c r="G171" s="74">
        <f t="shared" si="6"/>
        <v>0.88274462553110533</v>
      </c>
      <c r="H171" s="32"/>
      <c r="I171" s="53"/>
    </row>
    <row r="172" spans="3:9" x14ac:dyDescent="0.5">
      <c r="C172" s="31" t="s">
        <v>172</v>
      </c>
      <c r="D172" s="78">
        <v>1248</v>
      </c>
      <c r="E172" s="32">
        <v>168</v>
      </c>
      <c r="F172" s="73">
        <f t="shared" si="5"/>
        <v>1327.1666666666667</v>
      </c>
      <c r="G172" s="74">
        <f t="shared" si="6"/>
        <v>0.94034911465528059</v>
      </c>
      <c r="H172" s="32"/>
      <c r="I172" s="53"/>
    </row>
    <row r="173" spans="3:9" x14ac:dyDescent="0.5">
      <c r="C173" s="31" t="s">
        <v>173</v>
      </c>
      <c r="D173" s="78">
        <v>1232</v>
      </c>
      <c r="E173" s="32">
        <v>169</v>
      </c>
      <c r="F173" s="73">
        <f t="shared" si="5"/>
        <v>1332.1666666666667</v>
      </c>
      <c r="G173" s="74">
        <f t="shared" si="6"/>
        <v>0.92480920805704991</v>
      </c>
      <c r="H173" s="32"/>
      <c r="I173" s="53"/>
    </row>
    <row r="174" spans="3:9" x14ac:dyDescent="0.5">
      <c r="C174" s="31" t="s">
        <v>174</v>
      </c>
      <c r="D174" s="78">
        <v>1382</v>
      </c>
      <c r="E174" s="32">
        <v>170</v>
      </c>
      <c r="F174" s="73">
        <f t="shared" si="5"/>
        <v>1341.1666666666667</v>
      </c>
      <c r="G174" s="74">
        <f t="shared" si="6"/>
        <v>1.0304461289921709</v>
      </c>
      <c r="H174" s="32"/>
      <c r="I174" s="53"/>
    </row>
    <row r="175" spans="3:9" x14ac:dyDescent="0.5">
      <c r="C175" s="31" t="s">
        <v>175</v>
      </c>
      <c r="D175" s="78">
        <v>2027</v>
      </c>
      <c r="E175" s="32">
        <v>171</v>
      </c>
      <c r="F175" s="73">
        <f t="shared" si="5"/>
        <v>1344.25</v>
      </c>
      <c r="G175" s="74">
        <f t="shared" si="6"/>
        <v>1.5079040357076436</v>
      </c>
      <c r="H175" s="32"/>
      <c r="I175" s="53"/>
    </row>
    <row r="176" spans="3:9" x14ac:dyDescent="0.5">
      <c r="C176" s="31" t="s">
        <v>176</v>
      </c>
      <c r="D176" s="78">
        <v>2265</v>
      </c>
      <c r="E176" s="32">
        <v>172</v>
      </c>
      <c r="F176" s="73">
        <f>AVERAGE(D165:D176)</f>
        <v>1355.0833333333333</v>
      </c>
      <c r="G176" s="74">
        <f t="shared" si="6"/>
        <v>1.6714839185781933</v>
      </c>
      <c r="H176" s="32"/>
      <c r="I176" s="53"/>
    </row>
    <row r="177" spans="3:9" x14ac:dyDescent="0.5">
      <c r="C177" s="31" t="s">
        <v>177</v>
      </c>
      <c r="D177" s="78">
        <v>1156</v>
      </c>
      <c r="E177" s="32">
        <v>173</v>
      </c>
      <c r="F177" s="73">
        <f t="shared" si="5"/>
        <v>1358.4166666666667</v>
      </c>
      <c r="G177" s="74">
        <f t="shared" si="6"/>
        <v>0.85099073676461567</v>
      </c>
      <c r="H177" s="32"/>
      <c r="I177" s="53"/>
    </row>
    <row r="178" spans="3:9" x14ac:dyDescent="0.5">
      <c r="C178" s="31" t="s">
        <v>178</v>
      </c>
      <c r="D178" s="78">
        <v>1180</v>
      </c>
      <c r="E178" s="32">
        <v>174</v>
      </c>
      <c r="F178" s="73">
        <f t="shared" si="5"/>
        <v>1367.3333333333333</v>
      </c>
      <c r="G178" s="74">
        <f t="shared" si="6"/>
        <v>0.86299366162847402</v>
      </c>
      <c r="H178" s="32"/>
      <c r="I178" s="53"/>
    </row>
    <row r="179" spans="3:9" x14ac:dyDescent="0.5">
      <c r="C179" s="31" t="s">
        <v>179</v>
      </c>
      <c r="D179" s="78">
        <v>852</v>
      </c>
      <c r="E179" s="32">
        <v>175</v>
      </c>
      <c r="F179" s="73">
        <f t="shared" si="5"/>
        <v>1334.4166666666667</v>
      </c>
      <c r="G179" s="74">
        <f t="shared" si="6"/>
        <v>0.63848123399737711</v>
      </c>
      <c r="H179" s="32"/>
      <c r="I179" s="53"/>
    </row>
    <row r="180" spans="3:9" x14ac:dyDescent="0.5">
      <c r="C180" s="31" t="s">
        <v>180</v>
      </c>
      <c r="D180" s="78">
        <v>357</v>
      </c>
      <c r="E180" s="32">
        <v>176</v>
      </c>
      <c r="F180" s="73">
        <f t="shared" si="5"/>
        <v>1269.0833333333333</v>
      </c>
      <c r="G180" s="74">
        <f t="shared" si="6"/>
        <v>0.2813054041631099</v>
      </c>
      <c r="H180" s="32"/>
      <c r="I180" s="53"/>
    </row>
    <row r="181" spans="3:9" x14ac:dyDescent="0.5">
      <c r="C181" s="31" t="s">
        <v>181</v>
      </c>
      <c r="D181" s="78">
        <v>1101</v>
      </c>
      <c r="E181" s="32">
        <v>177</v>
      </c>
      <c r="F181" s="73">
        <f t="shared" si="5"/>
        <v>1259.5</v>
      </c>
      <c r="G181" s="74">
        <f t="shared" si="6"/>
        <v>0.8741564112743152</v>
      </c>
      <c r="H181" s="32"/>
      <c r="I181" s="53"/>
    </row>
    <row r="182" spans="3:9" x14ac:dyDescent="0.5">
      <c r="C182" s="31" t="s">
        <v>182</v>
      </c>
      <c r="D182" s="78">
        <v>1395</v>
      </c>
      <c r="E182" s="32">
        <v>178</v>
      </c>
      <c r="F182" s="73">
        <f t="shared" si="5"/>
        <v>1279.5833333333333</v>
      </c>
      <c r="G182" s="74">
        <f t="shared" si="6"/>
        <v>1.0901986323673072</v>
      </c>
      <c r="H182" s="32"/>
      <c r="I182" s="53"/>
    </row>
    <row r="183" spans="3:9" ht="18.600000000000001" thickBot="1" x14ac:dyDescent="0.55000000000000004">
      <c r="C183" s="79" t="s">
        <v>183</v>
      </c>
      <c r="D183" s="80">
        <v>1383</v>
      </c>
      <c r="E183" s="36">
        <v>179</v>
      </c>
      <c r="F183" s="81">
        <f>AVERAGE(D172:D183)</f>
        <v>1298.1666666666667</v>
      </c>
      <c r="G183" s="82">
        <f t="shared" si="6"/>
        <v>1.06534856849403</v>
      </c>
      <c r="H183" s="36"/>
      <c r="I183" s="54"/>
    </row>
  </sheetData>
  <mergeCells count="2">
    <mergeCell ref="H15:I15"/>
    <mergeCell ref="H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2A7E-DF7B-40A8-A998-F861D3ADDB60}">
  <sheetPr>
    <tabColor theme="5" tint="-0.499984740745262"/>
  </sheetPr>
  <dimension ref="C2:G182"/>
  <sheetViews>
    <sheetView workbookViewId="0">
      <selection activeCell="J2" sqref="J2"/>
    </sheetView>
  </sheetViews>
  <sheetFormatPr defaultRowHeight="18" x14ac:dyDescent="0.5"/>
  <sheetData>
    <row r="2" spans="3:7" ht="18.600000000000001" thickBot="1" x14ac:dyDescent="0.55000000000000004"/>
    <row r="3" spans="3:7" ht="18.600000000000001" thickBot="1" x14ac:dyDescent="0.55000000000000004">
      <c r="C3" s="27" t="s">
        <v>186</v>
      </c>
      <c r="D3" s="37" t="s">
        <v>185</v>
      </c>
      <c r="E3" s="37" t="s">
        <v>187</v>
      </c>
      <c r="F3" s="37" t="s">
        <v>258</v>
      </c>
      <c r="G3" s="28" t="s">
        <v>259</v>
      </c>
    </row>
    <row r="4" spans="3:7" x14ac:dyDescent="0.5">
      <c r="C4" s="72" t="s">
        <v>2</v>
      </c>
      <c r="D4" s="73">
        <v>1019</v>
      </c>
      <c r="E4" s="32">
        <v>1</v>
      </c>
      <c r="F4" s="32">
        <v>0.83912363383922961</v>
      </c>
      <c r="G4" s="53">
        <f>D4/F4</f>
        <v>1214.3621737094745</v>
      </c>
    </row>
    <row r="5" spans="3:7" x14ac:dyDescent="0.5">
      <c r="C5" s="72" t="s">
        <v>3</v>
      </c>
      <c r="D5" s="73">
        <v>1229</v>
      </c>
      <c r="E5" s="32">
        <v>2</v>
      </c>
      <c r="F5" s="32">
        <v>0.93478101005803926</v>
      </c>
      <c r="G5" s="53">
        <f t="shared" ref="G5:G68" si="0">D5/F5</f>
        <v>1314.7464344870389</v>
      </c>
    </row>
    <row r="6" spans="3:7" x14ac:dyDescent="0.5">
      <c r="C6" s="72" t="s">
        <v>4</v>
      </c>
      <c r="D6" s="73">
        <v>2120</v>
      </c>
      <c r="E6" s="32">
        <v>3</v>
      </c>
      <c r="F6" s="32">
        <v>1.4680707918605385</v>
      </c>
      <c r="G6" s="53">
        <f t="shared" si="0"/>
        <v>1444.0720513983174</v>
      </c>
    </row>
    <row r="7" spans="3:7" x14ac:dyDescent="0.5">
      <c r="C7" s="72" t="s">
        <v>5</v>
      </c>
      <c r="D7" s="73">
        <v>3471</v>
      </c>
      <c r="E7" s="32">
        <v>4</v>
      </c>
      <c r="F7" s="32">
        <v>2.2143088657428196</v>
      </c>
      <c r="G7" s="53">
        <f t="shared" si="0"/>
        <v>1567.5319977710546</v>
      </c>
    </row>
    <row r="8" spans="3:7" x14ac:dyDescent="0.5">
      <c r="C8" s="72" t="s">
        <v>6</v>
      </c>
      <c r="D8" s="73">
        <v>1063</v>
      </c>
      <c r="E8" s="32">
        <v>5</v>
      </c>
      <c r="F8" s="32">
        <v>0.76838139090128366</v>
      </c>
      <c r="G8" s="53">
        <f t="shared" si="0"/>
        <v>1383.4275694172386</v>
      </c>
    </row>
    <row r="9" spans="3:7" x14ac:dyDescent="0.5">
      <c r="C9" s="72" t="s">
        <v>7</v>
      </c>
      <c r="D9" s="73">
        <v>1022</v>
      </c>
      <c r="E9" s="32">
        <v>6</v>
      </c>
      <c r="F9" s="32">
        <v>0.79175918929298417</v>
      </c>
      <c r="G9" s="53">
        <f t="shared" si="0"/>
        <v>1290.7965121473533</v>
      </c>
    </row>
    <row r="10" spans="3:7" x14ac:dyDescent="0.5">
      <c r="C10" s="72" t="s">
        <v>8</v>
      </c>
      <c r="D10" s="73">
        <v>1117</v>
      </c>
      <c r="E10" s="32">
        <v>7</v>
      </c>
      <c r="F10" s="32">
        <v>0.88961562588991949</v>
      </c>
      <c r="G10" s="53">
        <f t="shared" si="0"/>
        <v>1255.598448917327</v>
      </c>
    </row>
    <row r="11" spans="3:7" x14ac:dyDescent="0.5">
      <c r="C11" s="72" t="s">
        <v>9</v>
      </c>
      <c r="D11" s="73">
        <v>1094</v>
      </c>
      <c r="E11" s="32">
        <v>8</v>
      </c>
      <c r="F11" s="32">
        <v>0.79511821907444202</v>
      </c>
      <c r="G11" s="53">
        <f t="shared" si="0"/>
        <v>1375.8960287357918</v>
      </c>
    </row>
    <row r="12" spans="3:7" x14ac:dyDescent="0.5">
      <c r="C12" s="72" t="s">
        <v>10</v>
      </c>
      <c r="D12" s="73">
        <v>1040</v>
      </c>
      <c r="E12" s="32">
        <v>9</v>
      </c>
      <c r="F12" s="32">
        <v>0.83704147823189246</v>
      </c>
      <c r="G12" s="53">
        <f t="shared" si="0"/>
        <v>1242.4712837371248</v>
      </c>
    </row>
    <row r="13" spans="3:7" x14ac:dyDescent="0.5">
      <c r="C13" s="72" t="s">
        <v>11</v>
      </c>
      <c r="D13" s="73">
        <v>1048</v>
      </c>
      <c r="E13" s="32">
        <v>10</v>
      </c>
      <c r="F13" s="32">
        <v>0.81558428825315066</v>
      </c>
      <c r="G13" s="53">
        <f t="shared" si="0"/>
        <v>1284.9683534790083</v>
      </c>
    </row>
    <row r="14" spans="3:7" x14ac:dyDescent="0.5">
      <c r="C14" s="72" t="s">
        <v>12</v>
      </c>
      <c r="D14" s="73">
        <v>1070</v>
      </c>
      <c r="E14" s="32">
        <v>11</v>
      </c>
      <c r="F14" s="32">
        <v>0.8249035469641236</v>
      </c>
      <c r="G14" s="53">
        <f t="shared" si="0"/>
        <v>1297.1213470203882</v>
      </c>
    </row>
    <row r="15" spans="3:7" x14ac:dyDescent="0.5">
      <c r="C15" s="72" t="s">
        <v>13</v>
      </c>
      <c r="D15" s="73">
        <v>1043</v>
      </c>
      <c r="E15" s="32">
        <v>12</v>
      </c>
      <c r="F15" s="32">
        <v>0.80675225147470953</v>
      </c>
      <c r="G15" s="53">
        <f t="shared" si="0"/>
        <v>1292.8380405427311</v>
      </c>
    </row>
    <row r="16" spans="3:7" x14ac:dyDescent="0.5">
      <c r="C16" s="72" t="s">
        <v>14</v>
      </c>
      <c r="D16" s="73">
        <v>1086</v>
      </c>
      <c r="E16" s="32">
        <v>13</v>
      </c>
      <c r="F16" s="32">
        <v>0.83912363383922961</v>
      </c>
      <c r="G16" s="53">
        <f t="shared" si="0"/>
        <v>1294.2073804204997</v>
      </c>
    </row>
    <row r="17" spans="3:7" x14ac:dyDescent="0.5">
      <c r="C17" s="72" t="s">
        <v>15</v>
      </c>
      <c r="D17" s="73">
        <v>1205</v>
      </c>
      <c r="E17" s="32">
        <v>14</v>
      </c>
      <c r="F17" s="32">
        <v>0.93478101005803926</v>
      </c>
      <c r="G17" s="53">
        <f t="shared" si="0"/>
        <v>1289.0719719746801</v>
      </c>
    </row>
    <row r="18" spans="3:7" x14ac:dyDescent="0.5">
      <c r="C18" s="72" t="s">
        <v>16</v>
      </c>
      <c r="D18" s="73">
        <v>1933</v>
      </c>
      <c r="E18" s="32">
        <v>15</v>
      </c>
      <c r="F18" s="32">
        <v>1.4680707918605385</v>
      </c>
      <c r="G18" s="53">
        <f t="shared" si="0"/>
        <v>1316.693997807994</v>
      </c>
    </row>
    <row r="19" spans="3:7" x14ac:dyDescent="0.5">
      <c r="C19" s="72" t="s">
        <v>17</v>
      </c>
      <c r="D19" s="73">
        <v>3299</v>
      </c>
      <c r="E19" s="32">
        <v>16</v>
      </c>
      <c r="F19" s="32">
        <v>2.2143088657428196</v>
      </c>
      <c r="G19" s="53">
        <f t="shared" si="0"/>
        <v>1489.8553905637307</v>
      </c>
    </row>
    <row r="20" spans="3:7" x14ac:dyDescent="0.5">
      <c r="C20" s="72" t="s">
        <v>18</v>
      </c>
      <c r="D20" s="73">
        <v>948</v>
      </c>
      <c r="E20" s="32">
        <v>17</v>
      </c>
      <c r="F20" s="32">
        <v>0.76838139090128366</v>
      </c>
      <c r="G20" s="53">
        <f t="shared" si="0"/>
        <v>1233.7623102610935</v>
      </c>
    </row>
    <row r="21" spans="3:7" x14ac:dyDescent="0.5">
      <c r="C21" s="72" t="s">
        <v>19</v>
      </c>
      <c r="D21" s="73">
        <v>974</v>
      </c>
      <c r="E21" s="32">
        <v>18</v>
      </c>
      <c r="F21" s="32">
        <v>0.79175918929298417</v>
      </c>
      <c r="G21" s="53">
        <f t="shared" si="0"/>
        <v>1230.1720184261469</v>
      </c>
    </row>
    <row r="22" spans="3:7" x14ac:dyDescent="0.5">
      <c r="C22" s="72" t="s">
        <v>20</v>
      </c>
      <c r="D22" s="73">
        <v>1188</v>
      </c>
      <c r="E22" s="32">
        <v>19</v>
      </c>
      <c r="F22" s="32">
        <v>0.88961562588991949</v>
      </c>
      <c r="G22" s="53">
        <f t="shared" si="0"/>
        <v>1335.408198132305</v>
      </c>
    </row>
    <row r="23" spans="3:7" x14ac:dyDescent="0.5">
      <c r="C23" s="72" t="s">
        <v>21</v>
      </c>
      <c r="D23" s="73">
        <v>1064</v>
      </c>
      <c r="E23" s="32">
        <v>20</v>
      </c>
      <c r="F23" s="32">
        <v>0.79511821907444202</v>
      </c>
      <c r="G23" s="53">
        <f t="shared" si="0"/>
        <v>1338.1657902878267</v>
      </c>
    </row>
    <row r="24" spans="3:7" x14ac:dyDescent="0.5">
      <c r="C24" s="72" t="s">
        <v>22</v>
      </c>
      <c r="D24" s="73">
        <v>1050</v>
      </c>
      <c r="E24" s="32">
        <v>21</v>
      </c>
      <c r="F24" s="32">
        <v>0.83704147823189246</v>
      </c>
      <c r="G24" s="53">
        <f t="shared" si="0"/>
        <v>1254.418123003828</v>
      </c>
    </row>
    <row r="25" spans="3:7" x14ac:dyDescent="0.5">
      <c r="C25" s="72" t="s">
        <v>23</v>
      </c>
      <c r="D25" s="73">
        <v>1096</v>
      </c>
      <c r="E25" s="32">
        <v>22</v>
      </c>
      <c r="F25" s="32">
        <v>0.81558428825315066</v>
      </c>
      <c r="G25" s="53">
        <f t="shared" si="0"/>
        <v>1343.8218658520927</v>
      </c>
    </row>
    <row r="26" spans="3:7" x14ac:dyDescent="0.5">
      <c r="C26" s="72" t="s">
        <v>24</v>
      </c>
      <c r="D26" s="73">
        <v>1102</v>
      </c>
      <c r="E26" s="32">
        <v>23</v>
      </c>
      <c r="F26" s="32">
        <v>0.8249035469641236</v>
      </c>
      <c r="G26" s="53">
        <f t="shared" si="0"/>
        <v>1335.9137611368858</v>
      </c>
    </row>
    <row r="27" spans="3:7" x14ac:dyDescent="0.5">
      <c r="C27" s="72" t="s">
        <v>25</v>
      </c>
      <c r="D27" s="73">
        <v>1084</v>
      </c>
      <c r="E27" s="32">
        <v>24</v>
      </c>
      <c r="F27" s="32">
        <v>0.80675225147470953</v>
      </c>
      <c r="G27" s="53">
        <f t="shared" si="0"/>
        <v>1343.6590948689552</v>
      </c>
    </row>
    <row r="28" spans="3:7" x14ac:dyDescent="0.5">
      <c r="C28" s="72" t="s">
        <v>26</v>
      </c>
      <c r="D28" s="73">
        <v>1102</v>
      </c>
      <c r="E28" s="32">
        <v>25</v>
      </c>
      <c r="F28" s="32">
        <v>0.83912363383922961</v>
      </c>
      <c r="G28" s="53">
        <f t="shared" si="0"/>
        <v>1313.274892470894</v>
      </c>
    </row>
    <row r="29" spans="3:7" x14ac:dyDescent="0.5">
      <c r="C29" s="72" t="s">
        <v>27</v>
      </c>
      <c r="D29" s="73">
        <v>1275</v>
      </c>
      <c r="E29" s="32">
        <v>26</v>
      </c>
      <c r="F29" s="32">
        <v>0.93478101005803926</v>
      </c>
      <c r="G29" s="53">
        <f t="shared" si="0"/>
        <v>1363.9558209690599</v>
      </c>
    </row>
    <row r="30" spans="3:7" x14ac:dyDescent="0.5">
      <c r="C30" s="72" t="s">
        <v>28</v>
      </c>
      <c r="D30" s="73">
        <v>2208</v>
      </c>
      <c r="E30" s="32">
        <v>27</v>
      </c>
      <c r="F30" s="32">
        <v>1.4680707918605385</v>
      </c>
      <c r="G30" s="53">
        <f t="shared" si="0"/>
        <v>1504.0146648525872</v>
      </c>
    </row>
    <row r="31" spans="3:7" x14ac:dyDescent="0.5">
      <c r="C31" s="72" t="s">
        <v>29</v>
      </c>
      <c r="D31" s="73">
        <v>3253</v>
      </c>
      <c r="E31" s="32">
        <v>28</v>
      </c>
      <c r="F31" s="32">
        <v>2.2143088657428196</v>
      </c>
      <c r="G31" s="53">
        <f t="shared" si="0"/>
        <v>1469.0814142175859</v>
      </c>
    </row>
    <row r="32" spans="3:7" x14ac:dyDescent="0.5">
      <c r="C32" s="72" t="s">
        <v>30</v>
      </c>
      <c r="D32" s="73">
        <v>1045</v>
      </c>
      <c r="E32" s="32">
        <v>29</v>
      </c>
      <c r="F32" s="32">
        <v>0.76838139090128366</v>
      </c>
      <c r="G32" s="53">
        <f t="shared" si="0"/>
        <v>1360.0017027667116</v>
      </c>
    </row>
    <row r="33" spans="3:7" x14ac:dyDescent="0.5">
      <c r="C33" s="72" t="s">
        <v>31</v>
      </c>
      <c r="D33" s="73">
        <v>1078</v>
      </c>
      <c r="E33" s="32">
        <v>30</v>
      </c>
      <c r="F33" s="32">
        <v>0.79175918929298417</v>
      </c>
      <c r="G33" s="53">
        <f t="shared" si="0"/>
        <v>1361.5250881554275</v>
      </c>
    </row>
    <row r="34" spans="3:7" x14ac:dyDescent="0.5">
      <c r="C34" s="72" t="s">
        <v>32</v>
      </c>
      <c r="D34" s="73">
        <v>1185</v>
      </c>
      <c r="E34" s="32">
        <v>31</v>
      </c>
      <c r="F34" s="32">
        <v>0.88961562588991949</v>
      </c>
      <c r="G34" s="53">
        <f t="shared" si="0"/>
        <v>1332.0359552077284</v>
      </c>
    </row>
    <row r="35" spans="3:7" x14ac:dyDescent="0.5">
      <c r="C35" s="72" t="s">
        <v>33</v>
      </c>
      <c r="D35" s="73">
        <v>1082</v>
      </c>
      <c r="E35" s="32">
        <v>32</v>
      </c>
      <c r="F35" s="32">
        <v>0.79511821907444202</v>
      </c>
      <c r="G35" s="53">
        <f t="shared" si="0"/>
        <v>1360.8039333566057</v>
      </c>
    </row>
    <row r="36" spans="3:7" x14ac:dyDescent="0.5">
      <c r="C36" s="72" t="s">
        <v>34</v>
      </c>
      <c r="D36" s="73">
        <v>1132</v>
      </c>
      <c r="E36" s="32">
        <v>33</v>
      </c>
      <c r="F36" s="32">
        <v>0.83704147823189246</v>
      </c>
      <c r="G36" s="53">
        <f t="shared" si="0"/>
        <v>1352.3822049907935</v>
      </c>
    </row>
    <row r="37" spans="3:7" x14ac:dyDescent="0.5">
      <c r="C37" s="72" t="s">
        <v>35</v>
      </c>
      <c r="D37" s="73">
        <v>1045</v>
      </c>
      <c r="E37" s="32">
        <v>34</v>
      </c>
      <c r="F37" s="32">
        <v>0.81558428825315066</v>
      </c>
      <c r="G37" s="53">
        <f t="shared" si="0"/>
        <v>1281.2900089556906</v>
      </c>
    </row>
    <row r="38" spans="3:7" x14ac:dyDescent="0.5">
      <c r="C38" s="72" t="s">
        <v>36</v>
      </c>
      <c r="D38" s="73">
        <v>1100</v>
      </c>
      <c r="E38" s="32">
        <v>35</v>
      </c>
      <c r="F38" s="32">
        <v>0.8249035469641236</v>
      </c>
      <c r="G38" s="53">
        <f t="shared" si="0"/>
        <v>1333.4892352546046</v>
      </c>
    </row>
    <row r="39" spans="3:7" x14ac:dyDescent="0.5">
      <c r="C39" s="72" t="s">
        <v>37</v>
      </c>
      <c r="D39" s="73">
        <v>1067</v>
      </c>
      <c r="E39" s="32">
        <v>36</v>
      </c>
      <c r="F39" s="32">
        <v>0.80675225147470953</v>
      </c>
      <c r="G39" s="53">
        <f t="shared" si="0"/>
        <v>1322.5869503922281</v>
      </c>
    </row>
    <row r="40" spans="3:7" x14ac:dyDescent="0.5">
      <c r="C40" s="72" t="s">
        <v>38</v>
      </c>
      <c r="D40" s="73">
        <v>1063</v>
      </c>
      <c r="E40" s="32">
        <v>37</v>
      </c>
      <c r="F40" s="32">
        <v>0.83912363383922961</v>
      </c>
      <c r="G40" s="53">
        <f t="shared" si="0"/>
        <v>1266.7978318480582</v>
      </c>
    </row>
    <row r="41" spans="3:7" x14ac:dyDescent="0.5">
      <c r="C41" s="72" t="s">
        <v>39</v>
      </c>
      <c r="D41" s="73">
        <v>1221</v>
      </c>
      <c r="E41" s="32">
        <v>38</v>
      </c>
      <c r="F41" s="32">
        <v>0.93478101005803926</v>
      </c>
      <c r="G41" s="53">
        <f t="shared" si="0"/>
        <v>1306.1882803162528</v>
      </c>
    </row>
    <row r="42" spans="3:7" x14ac:dyDescent="0.5">
      <c r="C42" s="72" t="s">
        <v>40</v>
      </c>
      <c r="D42" s="73">
        <v>1964</v>
      </c>
      <c r="E42" s="32">
        <v>39</v>
      </c>
      <c r="F42" s="32">
        <v>1.4680707918605385</v>
      </c>
      <c r="G42" s="53">
        <f t="shared" si="0"/>
        <v>1337.8101457293847</v>
      </c>
    </row>
    <row r="43" spans="3:7" x14ac:dyDescent="0.5">
      <c r="C43" s="72" t="s">
        <v>41</v>
      </c>
      <c r="D43" s="73">
        <v>3125</v>
      </c>
      <c r="E43" s="32">
        <v>40</v>
      </c>
      <c r="F43" s="32">
        <v>2.2143088657428196</v>
      </c>
      <c r="G43" s="53">
        <f t="shared" si="0"/>
        <v>1411.2755669935309</v>
      </c>
    </row>
    <row r="44" spans="3:7" x14ac:dyDescent="0.5">
      <c r="C44" s="72" t="s">
        <v>42</v>
      </c>
      <c r="D44" s="73">
        <v>1034</v>
      </c>
      <c r="E44" s="32">
        <v>41</v>
      </c>
      <c r="F44" s="32">
        <v>0.76838139090128366</v>
      </c>
      <c r="G44" s="53">
        <f t="shared" si="0"/>
        <v>1345.6858953691672</v>
      </c>
    </row>
    <row r="45" spans="3:7" x14ac:dyDescent="0.5">
      <c r="C45" s="72" t="s">
        <v>43</v>
      </c>
      <c r="D45" s="73">
        <v>1012</v>
      </c>
      <c r="E45" s="32">
        <v>42</v>
      </c>
      <c r="F45" s="32">
        <v>0.79175918929298417</v>
      </c>
      <c r="G45" s="53">
        <f t="shared" si="0"/>
        <v>1278.1664092887686</v>
      </c>
    </row>
    <row r="46" spans="3:7" x14ac:dyDescent="0.5">
      <c r="C46" s="72" t="s">
        <v>44</v>
      </c>
      <c r="D46" s="73">
        <v>1099</v>
      </c>
      <c r="E46" s="32">
        <v>43</v>
      </c>
      <c r="F46" s="32">
        <v>0.88961562588991949</v>
      </c>
      <c r="G46" s="53">
        <f t="shared" si="0"/>
        <v>1235.3649913698678</v>
      </c>
    </row>
    <row r="47" spans="3:7" x14ac:dyDescent="0.5">
      <c r="C47" s="72" t="s">
        <v>45</v>
      </c>
      <c r="D47" s="73">
        <v>1089</v>
      </c>
      <c r="E47" s="32">
        <v>44</v>
      </c>
      <c r="F47" s="32">
        <v>0.79511821907444202</v>
      </c>
      <c r="G47" s="53">
        <f t="shared" si="0"/>
        <v>1369.6076556611308</v>
      </c>
    </row>
    <row r="48" spans="3:7" x14ac:dyDescent="0.5">
      <c r="C48" s="72" t="s">
        <v>46</v>
      </c>
      <c r="D48" s="73">
        <v>1068</v>
      </c>
      <c r="E48" s="32">
        <v>45</v>
      </c>
      <c r="F48" s="32">
        <v>0.83704147823189246</v>
      </c>
      <c r="G48" s="53">
        <f t="shared" si="0"/>
        <v>1275.9224336838936</v>
      </c>
    </row>
    <row r="49" spans="3:7" x14ac:dyDescent="0.5">
      <c r="C49" s="72" t="s">
        <v>47</v>
      </c>
      <c r="D49" s="73">
        <v>1025</v>
      </c>
      <c r="E49" s="32">
        <v>46</v>
      </c>
      <c r="F49" s="32">
        <v>0.81558428825315066</v>
      </c>
      <c r="G49" s="53">
        <f t="shared" si="0"/>
        <v>1256.7677121335721</v>
      </c>
    </row>
    <row r="50" spans="3:7" x14ac:dyDescent="0.5">
      <c r="C50" s="72" t="s">
        <v>48</v>
      </c>
      <c r="D50" s="73">
        <v>1062</v>
      </c>
      <c r="E50" s="32">
        <v>47</v>
      </c>
      <c r="F50" s="32">
        <v>0.8249035469641236</v>
      </c>
      <c r="G50" s="53">
        <f t="shared" si="0"/>
        <v>1287.4232434912637</v>
      </c>
    </row>
    <row r="51" spans="3:7" x14ac:dyDescent="0.5">
      <c r="C51" s="72" t="s">
        <v>49</v>
      </c>
      <c r="D51" s="73">
        <v>1011</v>
      </c>
      <c r="E51" s="32">
        <v>48</v>
      </c>
      <c r="F51" s="32">
        <v>0.80675225147470953</v>
      </c>
      <c r="G51" s="53">
        <f t="shared" si="0"/>
        <v>1253.1728274100681</v>
      </c>
    </row>
    <row r="52" spans="3:7" x14ac:dyDescent="0.5">
      <c r="C52" s="72" t="s">
        <v>50</v>
      </c>
      <c r="D52" s="73">
        <v>1067</v>
      </c>
      <c r="E52" s="32">
        <v>49</v>
      </c>
      <c r="F52" s="32">
        <v>0.83912363383922961</v>
      </c>
      <c r="G52" s="53">
        <f t="shared" si="0"/>
        <v>1271.5647098606569</v>
      </c>
    </row>
    <row r="53" spans="3:7" x14ac:dyDescent="0.5">
      <c r="C53" s="72" t="s">
        <v>51</v>
      </c>
      <c r="D53" s="73">
        <v>1200</v>
      </c>
      <c r="E53" s="32">
        <v>50</v>
      </c>
      <c r="F53" s="32">
        <v>0.93478101005803926</v>
      </c>
      <c r="G53" s="53">
        <f t="shared" si="0"/>
        <v>1283.7231256179386</v>
      </c>
    </row>
    <row r="54" spans="3:7" x14ac:dyDescent="0.5">
      <c r="C54" s="72" t="s">
        <v>52</v>
      </c>
      <c r="D54" s="73">
        <v>1850</v>
      </c>
      <c r="E54" s="32">
        <v>51</v>
      </c>
      <c r="F54" s="32">
        <v>1.4680707918605385</v>
      </c>
      <c r="G54" s="53">
        <f t="shared" si="0"/>
        <v>1260.1572146636261</v>
      </c>
    </row>
    <row r="55" spans="3:7" x14ac:dyDescent="0.5">
      <c r="C55" s="72" t="s">
        <v>53</v>
      </c>
      <c r="D55" s="73">
        <v>3013</v>
      </c>
      <c r="E55" s="32">
        <v>52</v>
      </c>
      <c r="F55" s="32">
        <v>2.2143088657428196</v>
      </c>
      <c r="G55" s="53">
        <f t="shared" si="0"/>
        <v>1360.6954506724828</v>
      </c>
    </row>
    <row r="56" spans="3:7" x14ac:dyDescent="0.5">
      <c r="C56" s="76" t="s">
        <v>54</v>
      </c>
      <c r="D56" s="77">
        <v>958</v>
      </c>
      <c r="E56" s="32">
        <v>53</v>
      </c>
      <c r="F56" s="32">
        <v>0.76838139090128366</v>
      </c>
      <c r="G56" s="53">
        <f t="shared" si="0"/>
        <v>1246.7766806224972</v>
      </c>
    </row>
    <row r="57" spans="3:7" x14ac:dyDescent="0.5">
      <c r="C57" s="76" t="s">
        <v>55</v>
      </c>
      <c r="D57" s="77">
        <v>1005</v>
      </c>
      <c r="E57" s="32">
        <v>54</v>
      </c>
      <c r="F57" s="32">
        <v>0.79175918929298417</v>
      </c>
      <c r="G57" s="53">
        <f t="shared" si="0"/>
        <v>1269.3253372877593</v>
      </c>
    </row>
    <row r="58" spans="3:7" x14ac:dyDescent="0.5">
      <c r="C58" s="76" t="s">
        <v>56</v>
      </c>
      <c r="D58" s="77">
        <v>1161</v>
      </c>
      <c r="E58" s="32">
        <v>55</v>
      </c>
      <c r="F58" s="32">
        <v>0.88961562588991949</v>
      </c>
      <c r="G58" s="53">
        <f t="shared" si="0"/>
        <v>1305.0580118111161</v>
      </c>
    </row>
    <row r="59" spans="3:7" x14ac:dyDescent="0.5">
      <c r="C59" s="76" t="s">
        <v>57</v>
      </c>
      <c r="D59" s="77">
        <v>1065</v>
      </c>
      <c r="E59" s="32">
        <v>56</v>
      </c>
      <c r="F59" s="32">
        <v>0.79511821907444202</v>
      </c>
      <c r="G59" s="53">
        <f t="shared" si="0"/>
        <v>1339.4234649027587</v>
      </c>
    </row>
    <row r="60" spans="3:7" x14ac:dyDescent="0.5">
      <c r="C60" s="76" t="s">
        <v>58</v>
      </c>
      <c r="D60" s="77">
        <v>1036</v>
      </c>
      <c r="E60" s="32">
        <v>57</v>
      </c>
      <c r="F60" s="32">
        <v>0.83704147823189246</v>
      </c>
      <c r="G60" s="53">
        <f t="shared" si="0"/>
        <v>1237.6925480304435</v>
      </c>
    </row>
    <row r="61" spans="3:7" x14ac:dyDescent="0.5">
      <c r="C61" s="76" t="s">
        <v>59</v>
      </c>
      <c r="D61" s="77">
        <v>1030</v>
      </c>
      <c r="E61" s="32">
        <v>58</v>
      </c>
      <c r="F61" s="32">
        <v>0.81558428825315066</v>
      </c>
      <c r="G61" s="53">
        <f t="shared" si="0"/>
        <v>1262.8982863391018</v>
      </c>
    </row>
    <row r="62" spans="3:7" x14ac:dyDescent="0.5">
      <c r="C62" s="76" t="s">
        <v>60</v>
      </c>
      <c r="D62" s="77">
        <v>1077</v>
      </c>
      <c r="E62" s="32">
        <v>59</v>
      </c>
      <c r="F62" s="32">
        <v>0.8249035469641236</v>
      </c>
      <c r="G62" s="53">
        <f t="shared" si="0"/>
        <v>1305.607187608372</v>
      </c>
    </row>
    <row r="63" spans="3:7" x14ac:dyDescent="0.5">
      <c r="C63" s="76" t="s">
        <v>61</v>
      </c>
      <c r="D63" s="77">
        <v>1046</v>
      </c>
      <c r="E63" s="32">
        <v>60</v>
      </c>
      <c r="F63" s="32">
        <v>0.80675225147470953</v>
      </c>
      <c r="G63" s="53">
        <f t="shared" si="0"/>
        <v>1296.5566542739182</v>
      </c>
    </row>
    <row r="64" spans="3:7" x14ac:dyDescent="0.5">
      <c r="C64" s="76" t="s">
        <v>62</v>
      </c>
      <c r="D64" s="77">
        <v>1080</v>
      </c>
      <c r="E64" s="32">
        <v>61</v>
      </c>
      <c r="F64" s="32">
        <v>0.83912363383922961</v>
      </c>
      <c r="G64" s="53">
        <f t="shared" si="0"/>
        <v>1287.0570634016019</v>
      </c>
    </row>
    <row r="65" spans="3:7" x14ac:dyDescent="0.5">
      <c r="C65" s="76" t="s">
        <v>63</v>
      </c>
      <c r="D65" s="77">
        <v>1262</v>
      </c>
      <c r="E65" s="32">
        <v>62</v>
      </c>
      <c r="F65" s="32">
        <v>0.93478101005803926</v>
      </c>
      <c r="G65" s="53">
        <f t="shared" si="0"/>
        <v>1350.0488204415321</v>
      </c>
    </row>
    <row r="66" spans="3:7" x14ac:dyDescent="0.5">
      <c r="C66" s="76" t="s">
        <v>64</v>
      </c>
      <c r="D66" s="77">
        <v>2003</v>
      </c>
      <c r="E66" s="32">
        <v>63</v>
      </c>
      <c r="F66" s="32">
        <v>1.4680707918605385</v>
      </c>
      <c r="G66" s="53">
        <f t="shared" si="0"/>
        <v>1364.3756221466178</v>
      </c>
    </row>
    <row r="67" spans="3:7" x14ac:dyDescent="0.5">
      <c r="C67" s="76" t="s">
        <v>65</v>
      </c>
      <c r="D67" s="77">
        <v>3082</v>
      </c>
      <c r="E67" s="32">
        <v>64</v>
      </c>
      <c r="F67" s="32">
        <v>2.2143088657428196</v>
      </c>
      <c r="G67" s="53">
        <f t="shared" si="0"/>
        <v>1391.8564151916999</v>
      </c>
    </row>
    <row r="68" spans="3:7" x14ac:dyDescent="0.5">
      <c r="C68" s="76" t="s">
        <v>66</v>
      </c>
      <c r="D68" s="77">
        <v>972</v>
      </c>
      <c r="E68" s="32">
        <v>65</v>
      </c>
      <c r="F68" s="32">
        <v>0.76838139090128366</v>
      </c>
      <c r="G68" s="53">
        <f t="shared" si="0"/>
        <v>1264.9967991284627</v>
      </c>
    </row>
    <row r="69" spans="3:7" x14ac:dyDescent="0.5">
      <c r="C69" s="76" t="s">
        <v>67</v>
      </c>
      <c r="D69" s="77">
        <v>1030</v>
      </c>
      <c r="E69" s="32">
        <v>66</v>
      </c>
      <c r="F69" s="32">
        <v>0.79175918929298417</v>
      </c>
      <c r="G69" s="53">
        <f t="shared" ref="G69:G132" si="1">D69/F69</f>
        <v>1300.9005944342209</v>
      </c>
    </row>
    <row r="70" spans="3:7" x14ac:dyDescent="0.5">
      <c r="C70" s="76" t="s">
        <v>68</v>
      </c>
      <c r="D70" s="77">
        <v>1201</v>
      </c>
      <c r="E70" s="32">
        <v>67</v>
      </c>
      <c r="F70" s="32">
        <v>0.88961562588991949</v>
      </c>
      <c r="G70" s="53">
        <f t="shared" si="1"/>
        <v>1350.0212508054699</v>
      </c>
    </row>
    <row r="71" spans="3:7" x14ac:dyDescent="0.5">
      <c r="C71" s="76" t="s">
        <v>69</v>
      </c>
      <c r="D71" s="77">
        <v>1192</v>
      </c>
      <c r="E71" s="32">
        <v>68</v>
      </c>
      <c r="F71" s="32">
        <v>0.79511821907444202</v>
      </c>
      <c r="G71" s="53">
        <f t="shared" si="1"/>
        <v>1499.1481409991441</v>
      </c>
    </row>
    <row r="72" spans="3:7" x14ac:dyDescent="0.5">
      <c r="C72" s="76" t="s">
        <v>70</v>
      </c>
      <c r="D72" s="77">
        <v>1073</v>
      </c>
      <c r="E72" s="32">
        <v>69</v>
      </c>
      <c r="F72" s="32">
        <v>0.83704147823189246</v>
      </c>
      <c r="G72" s="53">
        <f t="shared" si="1"/>
        <v>1281.8958533172452</v>
      </c>
    </row>
    <row r="73" spans="3:7" x14ac:dyDescent="0.5">
      <c r="C73" s="76" t="s">
        <v>71</v>
      </c>
      <c r="D73" s="77">
        <v>1069</v>
      </c>
      <c r="E73" s="32">
        <v>70</v>
      </c>
      <c r="F73" s="32">
        <v>0.81558428825315066</v>
      </c>
      <c r="G73" s="53">
        <f t="shared" si="1"/>
        <v>1310.7167651422328</v>
      </c>
    </row>
    <row r="74" spans="3:7" x14ac:dyDescent="0.5">
      <c r="C74" s="76" t="s">
        <v>72</v>
      </c>
      <c r="D74" s="77">
        <v>1089</v>
      </c>
      <c r="E74" s="32">
        <v>71</v>
      </c>
      <c r="F74" s="32">
        <v>0.8249035469641236</v>
      </c>
      <c r="G74" s="53">
        <f t="shared" si="1"/>
        <v>1320.1543429020585</v>
      </c>
    </row>
    <row r="75" spans="3:7" x14ac:dyDescent="0.5">
      <c r="C75" s="76" t="s">
        <v>73</v>
      </c>
      <c r="D75" s="77">
        <v>1074</v>
      </c>
      <c r="E75" s="32">
        <v>72</v>
      </c>
      <c r="F75" s="32">
        <v>0.80675225147470953</v>
      </c>
      <c r="G75" s="53">
        <f t="shared" si="1"/>
        <v>1331.2637157649981</v>
      </c>
    </row>
    <row r="76" spans="3:7" x14ac:dyDescent="0.5">
      <c r="C76" s="76" t="s">
        <v>74</v>
      </c>
      <c r="D76" s="77">
        <v>1151</v>
      </c>
      <c r="E76" s="32">
        <v>73</v>
      </c>
      <c r="F76" s="32">
        <v>0.83912363383922961</v>
      </c>
      <c r="G76" s="53">
        <f t="shared" si="1"/>
        <v>1371.6691481252258</v>
      </c>
    </row>
    <row r="77" spans="3:7" x14ac:dyDescent="0.5">
      <c r="C77" s="76" t="s">
        <v>75</v>
      </c>
      <c r="D77" s="77">
        <v>1252</v>
      </c>
      <c r="E77" s="32">
        <v>74</v>
      </c>
      <c r="F77" s="32">
        <v>0.93478101005803926</v>
      </c>
      <c r="G77" s="53">
        <f t="shared" si="1"/>
        <v>1339.3511277280495</v>
      </c>
    </row>
    <row r="78" spans="3:7" x14ac:dyDescent="0.5">
      <c r="C78" s="76" t="s">
        <v>76</v>
      </c>
      <c r="D78" s="77">
        <v>1964</v>
      </c>
      <c r="E78" s="32">
        <v>75</v>
      </c>
      <c r="F78" s="32">
        <v>1.4680707918605385</v>
      </c>
      <c r="G78" s="53">
        <f t="shared" si="1"/>
        <v>1337.8101457293847</v>
      </c>
    </row>
    <row r="79" spans="3:7" x14ac:dyDescent="0.5">
      <c r="C79" s="76" t="s">
        <v>77</v>
      </c>
      <c r="D79" s="77">
        <v>3052</v>
      </c>
      <c r="E79" s="32">
        <v>76</v>
      </c>
      <c r="F79" s="32">
        <v>2.2143088657428196</v>
      </c>
      <c r="G79" s="53">
        <f t="shared" si="1"/>
        <v>1378.308169748562</v>
      </c>
    </row>
    <row r="80" spans="3:7" x14ac:dyDescent="0.5">
      <c r="C80" s="76" t="s">
        <v>78</v>
      </c>
      <c r="D80" s="77">
        <v>1072</v>
      </c>
      <c r="E80" s="32">
        <v>77</v>
      </c>
      <c r="F80" s="32">
        <v>0.76838139090128366</v>
      </c>
      <c r="G80" s="53">
        <f t="shared" si="1"/>
        <v>1395.1405027425021</v>
      </c>
    </row>
    <row r="81" spans="3:7" x14ac:dyDescent="0.5">
      <c r="C81" s="76" t="s">
        <v>79</v>
      </c>
      <c r="D81" s="77">
        <v>1192</v>
      </c>
      <c r="E81" s="32">
        <v>78</v>
      </c>
      <c r="F81" s="32">
        <v>0.79175918929298417</v>
      </c>
      <c r="G81" s="53">
        <f t="shared" si="1"/>
        <v>1505.5082607432926</v>
      </c>
    </row>
    <row r="82" spans="3:7" x14ac:dyDescent="0.5">
      <c r="C82" s="76" t="s">
        <v>80</v>
      </c>
      <c r="D82" s="77">
        <v>1270</v>
      </c>
      <c r="E82" s="32">
        <v>79</v>
      </c>
      <c r="F82" s="32">
        <v>0.88961562588991949</v>
      </c>
      <c r="G82" s="53">
        <f t="shared" si="1"/>
        <v>1427.5828380707298</v>
      </c>
    </row>
    <row r="83" spans="3:7" x14ac:dyDescent="0.5">
      <c r="C83" s="76" t="s">
        <v>81</v>
      </c>
      <c r="D83" s="77">
        <v>1156</v>
      </c>
      <c r="E83" s="32">
        <v>80</v>
      </c>
      <c r="F83" s="32">
        <v>0.79511821907444202</v>
      </c>
      <c r="G83" s="53">
        <f t="shared" si="1"/>
        <v>1453.8718548615861</v>
      </c>
    </row>
    <row r="84" spans="3:7" x14ac:dyDescent="0.5">
      <c r="C84" s="76" t="s">
        <v>82</v>
      </c>
      <c r="D84" s="77">
        <v>1186</v>
      </c>
      <c r="E84" s="32">
        <v>81</v>
      </c>
      <c r="F84" s="32">
        <v>0.83704147823189246</v>
      </c>
      <c r="G84" s="53">
        <f t="shared" si="1"/>
        <v>1416.8951370309903</v>
      </c>
    </row>
    <row r="85" spans="3:7" x14ac:dyDescent="0.5">
      <c r="C85" s="76" t="s">
        <v>83</v>
      </c>
      <c r="D85" s="77">
        <v>1130</v>
      </c>
      <c r="E85" s="32">
        <v>82</v>
      </c>
      <c r="F85" s="32">
        <v>0.81558428825315066</v>
      </c>
      <c r="G85" s="53">
        <f t="shared" si="1"/>
        <v>1385.5097704496943</v>
      </c>
    </row>
    <row r="86" spans="3:7" x14ac:dyDescent="0.5">
      <c r="C86" s="76" t="s">
        <v>84</v>
      </c>
      <c r="D86" s="77">
        <v>1123</v>
      </c>
      <c r="E86" s="32">
        <v>83</v>
      </c>
      <c r="F86" s="32">
        <v>0.8249035469641236</v>
      </c>
      <c r="G86" s="53">
        <f t="shared" si="1"/>
        <v>1361.3712829008373</v>
      </c>
    </row>
    <row r="87" spans="3:7" x14ac:dyDescent="0.5">
      <c r="C87" s="76" t="s">
        <v>85</v>
      </c>
      <c r="D87" s="77">
        <v>1126</v>
      </c>
      <c r="E87" s="32">
        <v>84</v>
      </c>
      <c r="F87" s="32">
        <v>0.80675225147470953</v>
      </c>
      <c r="G87" s="53">
        <f t="shared" si="1"/>
        <v>1395.7196871055753</v>
      </c>
    </row>
    <row r="88" spans="3:7" x14ac:dyDescent="0.5">
      <c r="C88" s="76" t="s">
        <v>86</v>
      </c>
      <c r="D88" s="77">
        <v>1158</v>
      </c>
      <c r="E88" s="32">
        <v>85</v>
      </c>
      <c r="F88" s="32">
        <v>0.83912363383922961</v>
      </c>
      <c r="G88" s="53">
        <f t="shared" si="1"/>
        <v>1380.0111846472732</v>
      </c>
    </row>
    <row r="89" spans="3:7" x14ac:dyDescent="0.5">
      <c r="C89" s="76" t="s">
        <v>87</v>
      </c>
      <c r="D89" s="77">
        <v>1275</v>
      </c>
      <c r="E89" s="32">
        <v>86</v>
      </c>
      <c r="F89" s="32">
        <v>0.93478101005803926</v>
      </c>
      <c r="G89" s="53">
        <f t="shared" si="1"/>
        <v>1363.9558209690599</v>
      </c>
    </row>
    <row r="90" spans="3:7" x14ac:dyDescent="0.5">
      <c r="C90" s="76" t="s">
        <v>88</v>
      </c>
      <c r="D90" s="77">
        <v>1945</v>
      </c>
      <c r="E90" s="32">
        <v>87</v>
      </c>
      <c r="F90" s="32">
        <v>1.4680707918605385</v>
      </c>
      <c r="G90" s="53">
        <f t="shared" si="1"/>
        <v>1324.8679905517581</v>
      </c>
    </row>
    <row r="91" spans="3:7" x14ac:dyDescent="0.5">
      <c r="C91" s="76" t="s">
        <v>89</v>
      </c>
      <c r="D91" s="77">
        <v>2987</v>
      </c>
      <c r="E91" s="32">
        <v>88</v>
      </c>
      <c r="F91" s="32">
        <v>2.2143088657428196</v>
      </c>
      <c r="G91" s="53">
        <f t="shared" si="1"/>
        <v>1348.9536379550966</v>
      </c>
    </row>
    <row r="92" spans="3:7" x14ac:dyDescent="0.5">
      <c r="C92" s="31" t="s">
        <v>90</v>
      </c>
      <c r="D92" s="78">
        <v>1028</v>
      </c>
      <c r="E92" s="32">
        <v>89</v>
      </c>
      <c r="F92" s="32">
        <v>0.76838139090128366</v>
      </c>
      <c r="G92" s="53">
        <f t="shared" si="1"/>
        <v>1337.877273152325</v>
      </c>
    </row>
    <row r="93" spans="3:7" x14ac:dyDescent="0.5">
      <c r="C93" s="31" t="s">
        <v>91</v>
      </c>
      <c r="D93" s="78">
        <v>1078</v>
      </c>
      <c r="E93" s="32">
        <v>90</v>
      </c>
      <c r="F93" s="32">
        <v>0.79175918929298417</v>
      </c>
      <c r="G93" s="53">
        <f t="shared" si="1"/>
        <v>1361.5250881554275</v>
      </c>
    </row>
    <row r="94" spans="3:7" x14ac:dyDescent="0.5">
      <c r="C94" s="31" t="s">
        <v>92</v>
      </c>
      <c r="D94" s="78">
        <v>1250</v>
      </c>
      <c r="E94" s="32">
        <v>91</v>
      </c>
      <c r="F94" s="32">
        <v>0.88961562588991949</v>
      </c>
      <c r="G94" s="53">
        <f t="shared" si="1"/>
        <v>1405.1012185735531</v>
      </c>
    </row>
    <row r="95" spans="3:7" x14ac:dyDescent="0.5">
      <c r="C95" s="31" t="s">
        <v>93</v>
      </c>
      <c r="D95" s="78">
        <v>1117</v>
      </c>
      <c r="E95" s="32">
        <v>92</v>
      </c>
      <c r="F95" s="32">
        <v>0.79511821907444202</v>
      </c>
      <c r="G95" s="53">
        <f t="shared" si="1"/>
        <v>1404.8225448792316</v>
      </c>
    </row>
    <row r="96" spans="3:7" x14ac:dyDescent="0.5">
      <c r="C96" s="31" t="s">
        <v>94</v>
      </c>
      <c r="D96" s="78">
        <v>1126</v>
      </c>
      <c r="E96" s="32">
        <v>93</v>
      </c>
      <c r="F96" s="32">
        <v>0.83704147823189246</v>
      </c>
      <c r="G96" s="53">
        <f t="shared" si="1"/>
        <v>1345.2141014307717</v>
      </c>
    </row>
    <row r="97" spans="3:7" x14ac:dyDescent="0.5">
      <c r="C97" s="31" t="s">
        <v>95</v>
      </c>
      <c r="D97" s="78">
        <v>1066</v>
      </c>
      <c r="E97" s="32">
        <v>94</v>
      </c>
      <c r="F97" s="32">
        <v>0.81558428825315066</v>
      </c>
      <c r="G97" s="53">
        <f t="shared" si="1"/>
        <v>1307.0384206189151</v>
      </c>
    </row>
    <row r="98" spans="3:7" x14ac:dyDescent="0.5">
      <c r="C98" s="31" t="s">
        <v>96</v>
      </c>
      <c r="D98" s="78">
        <v>1116</v>
      </c>
      <c r="E98" s="32">
        <v>95</v>
      </c>
      <c r="F98" s="32">
        <v>0.8249035469641236</v>
      </c>
      <c r="G98" s="53">
        <f t="shared" si="1"/>
        <v>1352.8854423128535</v>
      </c>
    </row>
    <row r="99" spans="3:7" x14ac:dyDescent="0.5">
      <c r="C99" s="31" t="s">
        <v>97</v>
      </c>
      <c r="D99" s="78">
        <v>1155</v>
      </c>
      <c r="E99" s="32">
        <v>96</v>
      </c>
      <c r="F99" s="32">
        <v>0.80675225147470953</v>
      </c>
      <c r="G99" s="53">
        <f t="shared" si="1"/>
        <v>1431.6662865070512</v>
      </c>
    </row>
    <row r="100" spans="3:7" x14ac:dyDescent="0.5">
      <c r="C100" s="31" t="s">
        <v>98</v>
      </c>
      <c r="D100" s="78">
        <v>1172</v>
      </c>
      <c r="E100" s="32">
        <v>97</v>
      </c>
      <c r="F100" s="32">
        <v>0.83912363383922961</v>
      </c>
      <c r="G100" s="53">
        <f t="shared" si="1"/>
        <v>1396.6952576913682</v>
      </c>
    </row>
    <row r="101" spans="3:7" x14ac:dyDescent="0.5">
      <c r="C101" s="31" t="s">
        <v>99</v>
      </c>
      <c r="D101" s="78">
        <v>1350</v>
      </c>
      <c r="E101" s="32">
        <v>98</v>
      </c>
      <c r="F101" s="32">
        <v>0.93478101005803926</v>
      </c>
      <c r="G101" s="53">
        <f t="shared" si="1"/>
        <v>1444.1885163201812</v>
      </c>
    </row>
    <row r="102" spans="3:7" x14ac:dyDescent="0.5">
      <c r="C102" s="31" t="s">
        <v>100</v>
      </c>
      <c r="D102" s="78">
        <v>2154</v>
      </c>
      <c r="E102" s="32">
        <v>99</v>
      </c>
      <c r="F102" s="32">
        <v>1.4680707918605385</v>
      </c>
      <c r="G102" s="53">
        <f t="shared" si="1"/>
        <v>1467.231697505649</v>
      </c>
    </row>
    <row r="103" spans="3:7" x14ac:dyDescent="0.5">
      <c r="C103" s="31" t="s">
        <v>101</v>
      </c>
      <c r="D103" s="78">
        <v>3295</v>
      </c>
      <c r="E103" s="32">
        <v>100</v>
      </c>
      <c r="F103" s="32">
        <v>2.2143088657428196</v>
      </c>
      <c r="G103" s="53">
        <f t="shared" si="1"/>
        <v>1488.0489578379791</v>
      </c>
    </row>
    <row r="104" spans="3:7" x14ac:dyDescent="0.5">
      <c r="C104" s="31" t="s">
        <v>103</v>
      </c>
      <c r="D104" s="78">
        <v>1019</v>
      </c>
      <c r="E104" s="32">
        <v>101</v>
      </c>
      <c r="F104" s="32">
        <v>0.76838139090128366</v>
      </c>
      <c r="G104" s="53">
        <f t="shared" si="1"/>
        <v>1326.1643398270614</v>
      </c>
    </row>
    <row r="105" spans="3:7" x14ac:dyDescent="0.5">
      <c r="C105" s="31" t="s">
        <v>106</v>
      </c>
      <c r="D105" s="78">
        <v>1090</v>
      </c>
      <c r="E105" s="32">
        <v>102</v>
      </c>
      <c r="F105" s="32">
        <v>0.79175918929298417</v>
      </c>
      <c r="G105" s="53">
        <f t="shared" si="1"/>
        <v>1376.681211585729</v>
      </c>
    </row>
    <row r="106" spans="3:7" x14ac:dyDescent="0.5">
      <c r="C106" s="31" t="s">
        <v>107</v>
      </c>
      <c r="D106" s="78">
        <v>1220</v>
      </c>
      <c r="E106" s="32">
        <v>103</v>
      </c>
      <c r="F106" s="32">
        <v>0.88961562588991949</v>
      </c>
      <c r="G106" s="53">
        <f t="shared" si="1"/>
        <v>1371.3787893277879</v>
      </c>
    </row>
    <row r="107" spans="3:7" x14ac:dyDescent="0.5">
      <c r="C107" s="31" t="s">
        <v>108</v>
      </c>
      <c r="D107" s="78">
        <v>1202</v>
      </c>
      <c r="E107" s="32">
        <v>104</v>
      </c>
      <c r="F107" s="32">
        <v>0.79511821907444202</v>
      </c>
      <c r="G107" s="53">
        <f t="shared" si="1"/>
        <v>1511.7248871484658</v>
      </c>
    </row>
    <row r="108" spans="3:7" x14ac:dyDescent="0.5">
      <c r="C108" s="31" t="s">
        <v>116</v>
      </c>
      <c r="D108" s="78">
        <v>1175</v>
      </c>
      <c r="E108" s="32">
        <v>105</v>
      </c>
      <c r="F108" s="32">
        <v>0.83704147823189246</v>
      </c>
      <c r="G108" s="53">
        <f t="shared" si="1"/>
        <v>1403.753613837617</v>
      </c>
    </row>
    <row r="109" spans="3:7" x14ac:dyDescent="0.5">
      <c r="C109" s="31" t="s">
        <v>109</v>
      </c>
      <c r="D109" s="78">
        <v>1086</v>
      </c>
      <c r="E109" s="32">
        <v>106</v>
      </c>
      <c r="F109" s="32">
        <v>0.81558428825315066</v>
      </c>
      <c r="G109" s="53">
        <f t="shared" si="1"/>
        <v>1331.5607174410336</v>
      </c>
    </row>
    <row r="110" spans="3:7" x14ac:dyDescent="0.5">
      <c r="C110" s="31" t="s">
        <v>110</v>
      </c>
      <c r="D110" s="78">
        <v>1184</v>
      </c>
      <c r="E110" s="32">
        <v>107</v>
      </c>
      <c r="F110" s="32">
        <v>0.8249035469641236</v>
      </c>
      <c r="G110" s="53">
        <f t="shared" si="1"/>
        <v>1435.3193223104108</v>
      </c>
    </row>
    <row r="111" spans="3:7" x14ac:dyDescent="0.5">
      <c r="C111" s="31" t="s">
        <v>111</v>
      </c>
      <c r="D111" s="78">
        <v>1187</v>
      </c>
      <c r="E111" s="32">
        <v>108</v>
      </c>
      <c r="F111" s="32">
        <v>0.80675225147470953</v>
      </c>
      <c r="G111" s="53">
        <f t="shared" si="1"/>
        <v>1471.3314996397139</v>
      </c>
    </row>
    <row r="112" spans="3:7" x14ac:dyDescent="0.5">
      <c r="C112" s="31" t="s">
        <v>112</v>
      </c>
      <c r="D112" s="78">
        <v>1252</v>
      </c>
      <c r="E112" s="32">
        <v>109</v>
      </c>
      <c r="F112" s="32">
        <v>0.83912363383922961</v>
      </c>
      <c r="G112" s="53">
        <f t="shared" si="1"/>
        <v>1492.0328179433386</v>
      </c>
    </row>
    <row r="113" spans="3:7" x14ac:dyDescent="0.5">
      <c r="C113" s="31" t="s">
        <v>113</v>
      </c>
      <c r="D113" s="78">
        <v>1356</v>
      </c>
      <c r="E113" s="32">
        <v>110</v>
      </c>
      <c r="F113" s="32">
        <v>0.93478101005803926</v>
      </c>
      <c r="G113" s="53">
        <f t="shared" si="1"/>
        <v>1450.6071319482708</v>
      </c>
    </row>
    <row r="114" spans="3:7" x14ac:dyDescent="0.5">
      <c r="C114" s="31" t="s">
        <v>114</v>
      </c>
      <c r="D114" s="78">
        <v>2137</v>
      </c>
      <c r="E114" s="32">
        <v>111</v>
      </c>
      <c r="F114" s="32">
        <v>1.4680707918605385</v>
      </c>
      <c r="G114" s="53">
        <f t="shared" si="1"/>
        <v>1455.6518744519831</v>
      </c>
    </row>
    <row r="115" spans="3:7" x14ac:dyDescent="0.5">
      <c r="C115" s="31" t="s">
        <v>115</v>
      </c>
      <c r="D115" s="78">
        <v>3501</v>
      </c>
      <c r="E115" s="32">
        <v>112</v>
      </c>
      <c r="F115" s="32">
        <v>2.2143088657428196</v>
      </c>
      <c r="G115" s="53">
        <f t="shared" si="1"/>
        <v>1581.0802432141925</v>
      </c>
    </row>
    <row r="116" spans="3:7" x14ac:dyDescent="0.5">
      <c r="C116" s="31" t="s">
        <v>117</v>
      </c>
      <c r="D116" s="78">
        <v>1126</v>
      </c>
      <c r="E116" s="32">
        <v>113</v>
      </c>
      <c r="F116" s="32">
        <v>0.76838139090128366</v>
      </c>
      <c r="G116" s="53">
        <f t="shared" si="1"/>
        <v>1465.4181026940835</v>
      </c>
    </row>
    <row r="117" spans="3:7" x14ac:dyDescent="0.5">
      <c r="C117" s="31" t="s">
        <v>118</v>
      </c>
      <c r="D117" s="78">
        <v>1155</v>
      </c>
      <c r="E117" s="32">
        <v>114</v>
      </c>
      <c r="F117" s="32">
        <v>0.79175918929298417</v>
      </c>
      <c r="G117" s="53">
        <f t="shared" si="1"/>
        <v>1458.7768801665293</v>
      </c>
    </row>
    <row r="118" spans="3:7" x14ac:dyDescent="0.5">
      <c r="C118" s="31" t="s">
        <v>119</v>
      </c>
      <c r="D118" s="78">
        <v>1318</v>
      </c>
      <c r="E118" s="32">
        <v>115</v>
      </c>
      <c r="F118" s="32">
        <v>0.88961562588991949</v>
      </c>
      <c r="G118" s="53">
        <f t="shared" si="1"/>
        <v>1481.5387248639545</v>
      </c>
    </row>
    <row r="119" spans="3:7" x14ac:dyDescent="0.5">
      <c r="C119" s="31" t="s">
        <v>120</v>
      </c>
      <c r="D119" s="78">
        <v>1219</v>
      </c>
      <c r="E119" s="32">
        <v>116</v>
      </c>
      <c r="F119" s="32">
        <v>0.79511821907444202</v>
      </c>
      <c r="G119" s="53">
        <f t="shared" si="1"/>
        <v>1533.1053556023128</v>
      </c>
    </row>
    <row r="120" spans="3:7" x14ac:dyDescent="0.5">
      <c r="C120" s="31" t="s">
        <v>121</v>
      </c>
      <c r="D120" s="78">
        <v>1230</v>
      </c>
      <c r="E120" s="32">
        <v>117</v>
      </c>
      <c r="F120" s="32">
        <v>0.83704147823189246</v>
      </c>
      <c r="G120" s="53">
        <f t="shared" si="1"/>
        <v>1469.4612298044842</v>
      </c>
    </row>
    <row r="121" spans="3:7" x14ac:dyDescent="0.5">
      <c r="C121" s="31" t="s">
        <v>122</v>
      </c>
      <c r="D121" s="78">
        <v>1151</v>
      </c>
      <c r="E121" s="32">
        <v>118</v>
      </c>
      <c r="F121" s="32">
        <v>0.81558428825315066</v>
      </c>
      <c r="G121" s="53">
        <f t="shared" si="1"/>
        <v>1411.2581821129186</v>
      </c>
    </row>
    <row r="122" spans="3:7" x14ac:dyDescent="0.5">
      <c r="C122" s="31" t="s">
        <v>123</v>
      </c>
      <c r="D122" s="78">
        <v>1187</v>
      </c>
      <c r="E122" s="32">
        <v>119</v>
      </c>
      <c r="F122" s="32">
        <v>0.8249035469641236</v>
      </c>
      <c r="G122" s="53">
        <f t="shared" si="1"/>
        <v>1438.9561111338323</v>
      </c>
    </row>
    <row r="123" spans="3:7" x14ac:dyDescent="0.5">
      <c r="C123" s="31" t="s">
        <v>124</v>
      </c>
      <c r="D123" s="78">
        <v>1193</v>
      </c>
      <c r="E123" s="32">
        <v>120</v>
      </c>
      <c r="F123" s="32">
        <v>0.80675225147470953</v>
      </c>
      <c r="G123" s="53">
        <f t="shared" si="1"/>
        <v>1478.7687271020882</v>
      </c>
    </row>
    <row r="124" spans="3:7" x14ac:dyDescent="0.5">
      <c r="C124" s="31" t="s">
        <v>125</v>
      </c>
      <c r="D124" s="78">
        <v>1278</v>
      </c>
      <c r="E124" s="32">
        <v>121</v>
      </c>
      <c r="F124" s="32">
        <v>0.83912363383922961</v>
      </c>
      <c r="G124" s="53">
        <f t="shared" si="1"/>
        <v>1523.0175250252291</v>
      </c>
    </row>
    <row r="125" spans="3:7" x14ac:dyDescent="0.5">
      <c r="C125" s="31" t="s">
        <v>126</v>
      </c>
      <c r="D125" s="78">
        <v>1427</v>
      </c>
      <c r="E125" s="32">
        <v>122</v>
      </c>
      <c r="F125" s="32">
        <v>0.93478101005803926</v>
      </c>
      <c r="G125" s="53">
        <f t="shared" si="1"/>
        <v>1526.5607502139987</v>
      </c>
    </row>
    <row r="126" spans="3:7" x14ac:dyDescent="0.5">
      <c r="C126" s="31" t="s">
        <v>127</v>
      </c>
      <c r="D126" s="78">
        <v>2162</v>
      </c>
      <c r="E126" s="32">
        <v>123</v>
      </c>
      <c r="F126" s="32">
        <v>1.4680707918605385</v>
      </c>
      <c r="G126" s="53">
        <f>D126/F126</f>
        <v>1472.6810260014915</v>
      </c>
    </row>
    <row r="127" spans="3:7" x14ac:dyDescent="0.5">
      <c r="C127" s="31" t="s">
        <v>128</v>
      </c>
      <c r="D127" s="78">
        <v>3563</v>
      </c>
      <c r="E127" s="32">
        <v>124</v>
      </c>
      <c r="F127" s="32">
        <v>2.2143088657428196</v>
      </c>
      <c r="G127" s="53">
        <f t="shared" si="1"/>
        <v>1609.0799504633442</v>
      </c>
    </row>
    <row r="128" spans="3:7" x14ac:dyDescent="0.5">
      <c r="C128" s="31" t="s">
        <v>129</v>
      </c>
      <c r="D128" s="78">
        <v>1188</v>
      </c>
      <c r="E128" s="32">
        <v>125</v>
      </c>
      <c r="F128" s="32">
        <v>0.76838139090128366</v>
      </c>
      <c r="G128" s="53">
        <f t="shared" si="1"/>
        <v>1546.1071989347879</v>
      </c>
    </row>
    <row r="129" spans="3:7" x14ac:dyDescent="0.5">
      <c r="C129" s="31" t="s">
        <v>130</v>
      </c>
      <c r="D129" s="78">
        <v>1217</v>
      </c>
      <c r="E129" s="32">
        <v>126</v>
      </c>
      <c r="F129" s="32">
        <v>0.79175918929298417</v>
      </c>
      <c r="G129" s="53">
        <f t="shared" si="1"/>
        <v>1537.0835178897544</v>
      </c>
    </row>
    <row r="130" spans="3:7" x14ac:dyDescent="0.5">
      <c r="C130" s="31" t="s">
        <v>131</v>
      </c>
      <c r="D130" s="78">
        <v>1370</v>
      </c>
      <c r="E130" s="32">
        <v>127</v>
      </c>
      <c r="F130" s="32">
        <v>0.88961562588991949</v>
      </c>
      <c r="G130" s="53">
        <f t="shared" si="1"/>
        <v>1539.9909355566142</v>
      </c>
    </row>
    <row r="131" spans="3:7" x14ac:dyDescent="0.5">
      <c r="C131" s="31" t="s">
        <v>132</v>
      </c>
      <c r="D131" s="78">
        <v>1246</v>
      </c>
      <c r="E131" s="32">
        <v>128</v>
      </c>
      <c r="F131" s="32">
        <v>0.79511821907444202</v>
      </c>
      <c r="G131" s="53">
        <f t="shared" si="1"/>
        <v>1567.0625702054813</v>
      </c>
    </row>
    <row r="132" spans="3:7" x14ac:dyDescent="0.5">
      <c r="C132" s="31" t="s">
        <v>133</v>
      </c>
      <c r="D132" s="78">
        <v>1239</v>
      </c>
      <c r="E132" s="32">
        <v>129</v>
      </c>
      <c r="F132" s="32">
        <v>0.83704147823189246</v>
      </c>
      <c r="G132" s="53">
        <f t="shared" si="1"/>
        <v>1480.2133851445169</v>
      </c>
    </row>
    <row r="133" spans="3:7" x14ac:dyDescent="0.5">
      <c r="C133" s="31" t="s">
        <v>134</v>
      </c>
      <c r="D133" s="78">
        <v>1184</v>
      </c>
      <c r="E133" s="32">
        <v>130</v>
      </c>
      <c r="F133" s="32">
        <v>0.81558428825315066</v>
      </c>
      <c r="G133" s="53">
        <f t="shared" ref="G133:G182" si="2">D133/F133</f>
        <v>1451.7199718694142</v>
      </c>
    </row>
    <row r="134" spans="3:7" x14ac:dyDescent="0.5">
      <c r="C134" s="31" t="s">
        <v>135</v>
      </c>
      <c r="D134" s="78">
        <v>1235</v>
      </c>
      <c r="E134" s="32">
        <v>131</v>
      </c>
      <c r="F134" s="32">
        <v>0.8249035469641236</v>
      </c>
      <c r="G134" s="53">
        <f t="shared" si="2"/>
        <v>1497.1447323085788</v>
      </c>
    </row>
    <row r="135" spans="3:7" x14ac:dyDescent="0.5">
      <c r="C135" s="31" t="s">
        <v>136</v>
      </c>
      <c r="D135" s="78">
        <v>1235</v>
      </c>
      <c r="E135" s="32">
        <v>132</v>
      </c>
      <c r="F135" s="32">
        <v>0.80675225147470953</v>
      </c>
      <c r="G135" s="53">
        <f t="shared" si="2"/>
        <v>1530.8293193387083</v>
      </c>
    </row>
    <row r="136" spans="3:7" x14ac:dyDescent="0.5">
      <c r="C136" s="31" t="s">
        <v>137</v>
      </c>
      <c r="D136" s="78">
        <v>1311</v>
      </c>
      <c r="E136" s="32">
        <v>133</v>
      </c>
      <c r="F136" s="32">
        <v>0.83912363383922961</v>
      </c>
      <c r="G136" s="53">
        <f t="shared" si="2"/>
        <v>1562.3442686291669</v>
      </c>
    </row>
    <row r="137" spans="3:7" x14ac:dyDescent="0.5">
      <c r="C137" s="31" t="s">
        <v>138</v>
      </c>
      <c r="D137" s="78">
        <v>1423</v>
      </c>
      <c r="E137" s="32">
        <v>134</v>
      </c>
      <c r="F137" s="32">
        <v>0.93478101005803926</v>
      </c>
      <c r="G137" s="53">
        <f t="shared" si="2"/>
        <v>1522.2816731286057</v>
      </c>
    </row>
    <row r="138" spans="3:7" x14ac:dyDescent="0.5">
      <c r="C138" s="31" t="s">
        <v>139</v>
      </c>
      <c r="D138" s="78">
        <v>2227</v>
      </c>
      <c r="E138" s="32">
        <v>135</v>
      </c>
      <c r="F138" s="32">
        <v>1.4680707918605385</v>
      </c>
      <c r="G138" s="53">
        <f t="shared" si="2"/>
        <v>1516.9568200302135</v>
      </c>
    </row>
    <row r="139" spans="3:7" x14ac:dyDescent="0.5">
      <c r="C139" s="31" t="s">
        <v>140</v>
      </c>
      <c r="D139" s="78">
        <v>3422</v>
      </c>
      <c r="E139" s="32">
        <v>136</v>
      </c>
      <c r="F139" s="32">
        <v>2.2143088657428196</v>
      </c>
      <c r="G139" s="53">
        <f t="shared" si="2"/>
        <v>1545.4031968805962</v>
      </c>
    </row>
    <row r="140" spans="3:7" x14ac:dyDescent="0.5">
      <c r="C140" s="31" t="s">
        <v>141</v>
      </c>
      <c r="D140" s="78">
        <v>1178</v>
      </c>
      <c r="E140" s="32">
        <v>137</v>
      </c>
      <c r="F140" s="32">
        <v>0.76838139090128366</v>
      </c>
      <c r="G140" s="53">
        <f t="shared" si="2"/>
        <v>1533.0928285733839</v>
      </c>
    </row>
    <row r="141" spans="3:7" x14ac:dyDescent="0.5">
      <c r="C141" s="31" t="s">
        <v>142</v>
      </c>
      <c r="D141" s="78">
        <v>1177</v>
      </c>
      <c r="E141" s="32">
        <v>138</v>
      </c>
      <c r="F141" s="32">
        <v>0.79175918929298417</v>
      </c>
      <c r="G141" s="53">
        <f t="shared" si="2"/>
        <v>1486.5631064554157</v>
      </c>
    </row>
    <row r="142" spans="3:7" x14ac:dyDescent="0.5">
      <c r="C142" s="31" t="s">
        <v>143</v>
      </c>
      <c r="D142" s="78">
        <v>1350</v>
      </c>
      <c r="E142" s="32">
        <v>139</v>
      </c>
      <c r="F142" s="32">
        <v>0.88961562588991949</v>
      </c>
      <c r="G142" s="53">
        <f t="shared" si="2"/>
        <v>1517.5093160594374</v>
      </c>
    </row>
    <row r="143" spans="3:7" x14ac:dyDescent="0.5">
      <c r="C143" s="31" t="s">
        <v>144</v>
      </c>
      <c r="D143" s="78">
        <v>1274</v>
      </c>
      <c r="E143" s="32">
        <v>140</v>
      </c>
      <c r="F143" s="32">
        <v>0.79511821907444202</v>
      </c>
      <c r="G143" s="53">
        <f t="shared" si="2"/>
        <v>1602.2774594235818</v>
      </c>
    </row>
    <row r="144" spans="3:7" x14ac:dyDescent="0.5">
      <c r="C144" s="31" t="s">
        <v>145</v>
      </c>
      <c r="D144" s="78">
        <v>1243</v>
      </c>
      <c r="E144" s="32">
        <v>141</v>
      </c>
      <c r="F144" s="32">
        <v>0.83704147823189246</v>
      </c>
      <c r="G144" s="53">
        <f t="shared" si="2"/>
        <v>1484.9921208511983</v>
      </c>
    </row>
    <row r="145" spans="3:7" x14ac:dyDescent="0.5">
      <c r="C145" s="31" t="s">
        <v>146</v>
      </c>
      <c r="D145" s="78">
        <v>1174</v>
      </c>
      <c r="E145" s="32">
        <v>142</v>
      </c>
      <c r="F145" s="32">
        <v>0.81558428825315066</v>
      </c>
      <c r="G145" s="53">
        <f t="shared" si="2"/>
        <v>1439.4588234583548</v>
      </c>
    </row>
    <row r="146" spans="3:7" x14ac:dyDescent="0.5">
      <c r="C146" s="31" t="s">
        <v>147</v>
      </c>
      <c r="D146" s="78">
        <v>1189</v>
      </c>
      <c r="E146" s="32">
        <v>143</v>
      </c>
      <c r="F146" s="32">
        <v>0.8249035469641236</v>
      </c>
      <c r="G146" s="53">
        <f t="shared" si="2"/>
        <v>1441.3806370161135</v>
      </c>
    </row>
    <row r="147" spans="3:7" x14ac:dyDescent="0.5">
      <c r="C147" s="31" t="s">
        <v>148</v>
      </c>
      <c r="D147" s="78">
        <v>1238</v>
      </c>
      <c r="E147" s="32">
        <v>144</v>
      </c>
      <c r="F147" s="32">
        <v>0.80675225147470953</v>
      </c>
      <c r="G147" s="53">
        <f t="shared" si="2"/>
        <v>1534.5479330698954</v>
      </c>
    </row>
    <row r="148" spans="3:7" x14ac:dyDescent="0.5">
      <c r="C148" s="31" t="s">
        <v>149</v>
      </c>
      <c r="D148" s="78">
        <v>1343</v>
      </c>
      <c r="E148" s="32">
        <v>145</v>
      </c>
      <c r="F148" s="32">
        <v>0.83912363383922961</v>
      </c>
      <c r="G148" s="53">
        <f t="shared" si="2"/>
        <v>1600.479292729955</v>
      </c>
    </row>
    <row r="149" spans="3:7" x14ac:dyDescent="0.5">
      <c r="C149" s="31" t="s">
        <v>150</v>
      </c>
      <c r="D149" s="78">
        <v>1439</v>
      </c>
      <c r="E149" s="32">
        <v>146</v>
      </c>
      <c r="F149" s="32">
        <v>0.93478101005803926</v>
      </c>
      <c r="G149" s="53">
        <f t="shared" si="2"/>
        <v>1539.3979814701781</v>
      </c>
    </row>
    <row r="150" spans="3:7" x14ac:dyDescent="0.5">
      <c r="C150" s="31" t="s">
        <v>151</v>
      </c>
      <c r="D150" s="78">
        <v>2229</v>
      </c>
      <c r="E150" s="32">
        <v>147</v>
      </c>
      <c r="F150" s="32">
        <v>1.4680707918605385</v>
      </c>
      <c r="G150" s="53">
        <f t="shared" si="2"/>
        <v>1518.3191521541742</v>
      </c>
    </row>
    <row r="151" spans="3:7" x14ac:dyDescent="0.5">
      <c r="C151" s="31" t="s">
        <v>152</v>
      </c>
      <c r="D151" s="78">
        <v>3241</v>
      </c>
      <c r="E151" s="32">
        <v>148</v>
      </c>
      <c r="F151" s="32">
        <v>2.2143088657428196</v>
      </c>
      <c r="G151" s="53">
        <f t="shared" si="2"/>
        <v>1463.6621160403308</v>
      </c>
    </row>
    <row r="152" spans="3:7" x14ac:dyDescent="0.5">
      <c r="C152" s="31" t="s">
        <v>153</v>
      </c>
      <c r="D152" s="78">
        <v>1180</v>
      </c>
      <c r="E152" s="32">
        <v>149</v>
      </c>
      <c r="F152" s="32">
        <v>0.76838139090128366</v>
      </c>
      <c r="G152" s="53">
        <f t="shared" si="2"/>
        <v>1535.6957026456648</v>
      </c>
    </row>
    <row r="153" spans="3:7" x14ac:dyDescent="0.5">
      <c r="C153" s="31" t="s">
        <v>154</v>
      </c>
      <c r="D153" s="78">
        <v>1222</v>
      </c>
      <c r="E153" s="32">
        <v>150</v>
      </c>
      <c r="F153" s="32">
        <v>0.79175918929298417</v>
      </c>
      <c r="G153" s="53">
        <f t="shared" si="2"/>
        <v>1543.3985693190466</v>
      </c>
    </row>
    <row r="154" spans="3:7" x14ac:dyDescent="0.5">
      <c r="C154" s="31" t="s">
        <v>155</v>
      </c>
      <c r="D154" s="78">
        <v>1708</v>
      </c>
      <c r="E154" s="32">
        <v>151</v>
      </c>
      <c r="F154" s="32">
        <v>0.88961562588991949</v>
      </c>
      <c r="G154" s="53">
        <f t="shared" si="2"/>
        <v>1919.9303050589028</v>
      </c>
    </row>
    <row r="155" spans="3:7" x14ac:dyDescent="0.5">
      <c r="C155" s="31" t="s">
        <v>156</v>
      </c>
      <c r="D155" s="78">
        <v>1344</v>
      </c>
      <c r="E155" s="32">
        <v>152</v>
      </c>
      <c r="F155" s="32">
        <v>0.79511821907444202</v>
      </c>
      <c r="G155" s="53">
        <f t="shared" si="2"/>
        <v>1690.3146824688338</v>
      </c>
    </row>
    <row r="156" spans="3:7" x14ac:dyDescent="0.5">
      <c r="C156" s="31" t="s">
        <v>157</v>
      </c>
      <c r="D156" s="78">
        <v>1428</v>
      </c>
      <c r="E156" s="32">
        <v>153</v>
      </c>
      <c r="F156" s="32">
        <v>0.83704147823189246</v>
      </c>
      <c r="G156" s="53">
        <f t="shared" si="2"/>
        <v>1706.0086472852058</v>
      </c>
    </row>
    <row r="157" spans="3:7" x14ac:dyDescent="0.5">
      <c r="C157" s="31" t="s">
        <v>158</v>
      </c>
      <c r="D157" s="78">
        <v>1249</v>
      </c>
      <c r="E157" s="32">
        <v>154</v>
      </c>
      <c r="F157" s="32">
        <v>0.81558428825315066</v>
      </c>
      <c r="G157" s="53">
        <f t="shared" si="2"/>
        <v>1531.4174365412991</v>
      </c>
    </row>
    <row r="158" spans="3:7" x14ac:dyDescent="0.5">
      <c r="C158" s="31" t="s">
        <v>159</v>
      </c>
      <c r="D158" s="78">
        <v>1039</v>
      </c>
      <c r="E158" s="32">
        <v>155</v>
      </c>
      <c r="F158" s="32">
        <v>0.8249035469641236</v>
      </c>
      <c r="G158" s="53">
        <f t="shared" si="2"/>
        <v>1259.5411958450311</v>
      </c>
    </row>
    <row r="159" spans="3:7" x14ac:dyDescent="0.5">
      <c r="C159" s="31" t="s">
        <v>160</v>
      </c>
      <c r="D159" s="78">
        <v>1091</v>
      </c>
      <c r="E159" s="32">
        <v>156</v>
      </c>
      <c r="F159" s="32">
        <v>0.80675225147470953</v>
      </c>
      <c r="G159" s="53">
        <f t="shared" si="2"/>
        <v>1352.3358602417252</v>
      </c>
    </row>
    <row r="160" spans="3:7" x14ac:dyDescent="0.5">
      <c r="C160" s="31" t="s">
        <v>161</v>
      </c>
      <c r="D160" s="78">
        <v>1172</v>
      </c>
      <c r="E160" s="32">
        <v>157</v>
      </c>
      <c r="F160" s="32">
        <v>0.83912363383922961</v>
      </c>
      <c r="G160" s="53">
        <f t="shared" si="2"/>
        <v>1396.6952576913682</v>
      </c>
    </row>
    <row r="161" spans="3:7" x14ac:dyDescent="0.5">
      <c r="C161" s="31" t="s">
        <v>162</v>
      </c>
      <c r="D161" s="78">
        <v>1274</v>
      </c>
      <c r="E161" s="32">
        <v>158</v>
      </c>
      <c r="F161" s="32">
        <v>0.93478101005803926</v>
      </c>
      <c r="G161" s="53">
        <f t="shared" si="2"/>
        <v>1362.8860516977115</v>
      </c>
    </row>
    <row r="162" spans="3:7" x14ac:dyDescent="0.5">
      <c r="C162" s="31" t="s">
        <v>163</v>
      </c>
      <c r="D162" s="78">
        <v>1990</v>
      </c>
      <c r="E162" s="32">
        <v>159</v>
      </c>
      <c r="F162" s="32">
        <v>1.4680707918605385</v>
      </c>
      <c r="G162" s="53">
        <f t="shared" si="2"/>
        <v>1355.5204633408734</v>
      </c>
    </row>
    <row r="163" spans="3:7" x14ac:dyDescent="0.5">
      <c r="C163" s="31" t="s">
        <v>164</v>
      </c>
      <c r="D163" s="78">
        <v>2135</v>
      </c>
      <c r="E163" s="32">
        <v>160</v>
      </c>
      <c r="F163" s="32">
        <v>2.2143088657428196</v>
      </c>
      <c r="G163" s="53">
        <f t="shared" si="2"/>
        <v>964.18346736998035</v>
      </c>
    </row>
    <row r="164" spans="3:7" x14ac:dyDescent="0.5">
      <c r="C164" s="31" t="s">
        <v>165</v>
      </c>
      <c r="D164" s="78">
        <v>1116</v>
      </c>
      <c r="E164" s="32">
        <v>161</v>
      </c>
      <c r="F164" s="32">
        <v>0.76838139090128366</v>
      </c>
      <c r="G164" s="53">
        <f t="shared" si="2"/>
        <v>1452.4037323326795</v>
      </c>
    </row>
    <row r="165" spans="3:7" x14ac:dyDescent="0.5">
      <c r="C165" s="31" t="s">
        <v>166</v>
      </c>
      <c r="D165" s="78">
        <v>1073</v>
      </c>
      <c r="E165" s="32">
        <v>162</v>
      </c>
      <c r="F165" s="32">
        <v>0.79175918929298417</v>
      </c>
      <c r="G165" s="53">
        <f t="shared" si="2"/>
        <v>1355.2100367261351</v>
      </c>
    </row>
    <row r="166" spans="3:7" x14ac:dyDescent="0.5">
      <c r="C166" s="31" t="s">
        <v>167</v>
      </c>
      <c r="D166" s="78">
        <v>1247</v>
      </c>
      <c r="E166" s="32">
        <v>163</v>
      </c>
      <c r="F166" s="32">
        <v>0.88961562588991949</v>
      </c>
      <c r="G166" s="53">
        <f t="shared" si="2"/>
        <v>1401.7289756489765</v>
      </c>
    </row>
    <row r="167" spans="3:7" x14ac:dyDescent="0.5">
      <c r="C167" s="31" t="s">
        <v>168</v>
      </c>
      <c r="D167" s="78">
        <v>1141</v>
      </c>
      <c r="E167" s="32">
        <v>164</v>
      </c>
      <c r="F167" s="32">
        <v>0.79511821907444202</v>
      </c>
      <c r="G167" s="53">
        <f t="shared" si="2"/>
        <v>1435.0067356376037</v>
      </c>
    </row>
    <row r="168" spans="3:7" x14ac:dyDescent="0.5">
      <c r="C168" s="31" t="s">
        <v>169</v>
      </c>
      <c r="D168" s="78">
        <v>1216</v>
      </c>
      <c r="E168" s="32">
        <v>165</v>
      </c>
      <c r="F168" s="32">
        <v>0.83704147823189246</v>
      </c>
      <c r="G168" s="53">
        <f t="shared" si="2"/>
        <v>1452.7356548310997</v>
      </c>
    </row>
    <row r="169" spans="3:7" x14ac:dyDescent="0.5">
      <c r="C169" s="31" t="s">
        <v>170</v>
      </c>
      <c r="D169" s="78">
        <v>1154</v>
      </c>
      <c r="E169" s="32">
        <v>166</v>
      </c>
      <c r="F169" s="32">
        <v>0.81558428825315066</v>
      </c>
      <c r="G169" s="53">
        <f t="shared" si="2"/>
        <v>1414.9365266362363</v>
      </c>
    </row>
    <row r="170" spans="3:7" x14ac:dyDescent="0.5">
      <c r="C170" s="31" t="s">
        <v>171</v>
      </c>
      <c r="D170" s="78">
        <v>1160</v>
      </c>
      <c r="E170" s="32">
        <v>167</v>
      </c>
      <c r="F170" s="32">
        <v>0.8249035469641236</v>
      </c>
      <c r="G170" s="53">
        <f t="shared" si="2"/>
        <v>1406.2250117230376</v>
      </c>
    </row>
    <row r="171" spans="3:7" x14ac:dyDescent="0.5">
      <c r="C171" s="31" t="s">
        <v>172</v>
      </c>
      <c r="D171" s="78">
        <v>1248</v>
      </c>
      <c r="E171" s="32">
        <v>168</v>
      </c>
      <c r="F171" s="32">
        <v>0.80675225147470953</v>
      </c>
      <c r="G171" s="53">
        <f t="shared" si="2"/>
        <v>1546.9433121738525</v>
      </c>
    </row>
    <row r="172" spans="3:7" x14ac:dyDescent="0.5">
      <c r="C172" s="31" t="s">
        <v>173</v>
      </c>
      <c r="D172" s="78">
        <v>1232</v>
      </c>
      <c r="E172" s="32">
        <v>169</v>
      </c>
      <c r="F172" s="32">
        <v>0.83912363383922961</v>
      </c>
      <c r="G172" s="53">
        <f t="shared" si="2"/>
        <v>1468.1984278803459</v>
      </c>
    </row>
    <row r="173" spans="3:7" x14ac:dyDescent="0.5">
      <c r="C173" s="31" t="s">
        <v>174</v>
      </c>
      <c r="D173" s="78">
        <v>1382</v>
      </c>
      <c r="E173" s="32">
        <v>170</v>
      </c>
      <c r="F173" s="32">
        <v>0.93478101005803926</v>
      </c>
      <c r="G173" s="53">
        <f t="shared" si="2"/>
        <v>1478.4211330033261</v>
      </c>
    </row>
    <row r="174" spans="3:7" x14ac:dyDescent="0.5">
      <c r="C174" s="31" t="s">
        <v>175</v>
      </c>
      <c r="D174" s="78">
        <v>2027</v>
      </c>
      <c r="E174" s="32">
        <v>171</v>
      </c>
      <c r="F174" s="32">
        <v>1.4680707918605385</v>
      </c>
      <c r="G174" s="53">
        <f t="shared" si="2"/>
        <v>1380.723607634146</v>
      </c>
    </row>
    <row r="175" spans="3:7" x14ac:dyDescent="0.5">
      <c r="C175" s="31" t="s">
        <v>176</v>
      </c>
      <c r="D175" s="78">
        <v>2265</v>
      </c>
      <c r="E175" s="32">
        <v>172</v>
      </c>
      <c r="F175" s="32">
        <v>2.2143088657428196</v>
      </c>
      <c r="G175" s="53">
        <f t="shared" si="2"/>
        <v>1022.8925309569112</v>
      </c>
    </row>
    <row r="176" spans="3:7" x14ac:dyDescent="0.5">
      <c r="C176" s="31" t="s">
        <v>177</v>
      </c>
      <c r="D176" s="78">
        <v>1156</v>
      </c>
      <c r="E176" s="32">
        <v>173</v>
      </c>
      <c r="F176" s="32">
        <v>0.76838139090128366</v>
      </c>
      <c r="G176" s="53">
        <f t="shared" si="2"/>
        <v>1504.4612137782954</v>
      </c>
    </row>
    <row r="177" spans="3:7" x14ac:dyDescent="0.5">
      <c r="C177" s="31" t="s">
        <v>178</v>
      </c>
      <c r="D177" s="78">
        <v>1180</v>
      </c>
      <c r="E177" s="32">
        <v>174</v>
      </c>
      <c r="F177" s="32">
        <v>0.79175918929298417</v>
      </c>
      <c r="G177" s="53">
        <f t="shared" si="2"/>
        <v>1490.3521373129911</v>
      </c>
    </row>
    <row r="178" spans="3:7" x14ac:dyDescent="0.5">
      <c r="C178" s="31" t="s">
        <v>179</v>
      </c>
      <c r="D178" s="78">
        <v>852</v>
      </c>
      <c r="E178" s="32">
        <v>175</v>
      </c>
      <c r="F178" s="32">
        <v>0.88961562588991949</v>
      </c>
      <c r="G178" s="53">
        <f t="shared" si="2"/>
        <v>957.71699057973376</v>
      </c>
    </row>
    <row r="179" spans="3:7" x14ac:dyDescent="0.5">
      <c r="C179" s="31" t="s">
        <v>180</v>
      </c>
      <c r="D179" s="78">
        <v>357</v>
      </c>
      <c r="E179" s="32">
        <v>176</v>
      </c>
      <c r="F179" s="32">
        <v>0.79511821907444202</v>
      </c>
      <c r="G179" s="53">
        <f t="shared" si="2"/>
        <v>448.98983753078397</v>
      </c>
    </row>
    <row r="180" spans="3:7" x14ac:dyDescent="0.5">
      <c r="C180" s="31" t="s">
        <v>181</v>
      </c>
      <c r="D180" s="78">
        <v>1101</v>
      </c>
      <c r="E180" s="32">
        <v>177</v>
      </c>
      <c r="F180" s="32">
        <v>0.83704147823189246</v>
      </c>
      <c r="G180" s="53">
        <f t="shared" si="2"/>
        <v>1315.3470032640139</v>
      </c>
    </row>
    <row r="181" spans="3:7" x14ac:dyDescent="0.5">
      <c r="C181" s="31" t="s">
        <v>182</v>
      </c>
      <c r="D181" s="78">
        <v>1395</v>
      </c>
      <c r="E181" s="32">
        <v>178</v>
      </c>
      <c r="F181" s="32">
        <v>0.81558428825315066</v>
      </c>
      <c r="G181" s="53">
        <f t="shared" si="2"/>
        <v>1710.4302033427641</v>
      </c>
    </row>
    <row r="182" spans="3:7" ht="18.600000000000001" thickBot="1" x14ac:dyDescent="0.55000000000000004">
      <c r="C182" s="79" t="s">
        <v>183</v>
      </c>
      <c r="D182" s="80">
        <v>1383</v>
      </c>
      <c r="E182" s="36">
        <v>179</v>
      </c>
      <c r="F182" s="36">
        <v>0.8249035469641236</v>
      </c>
      <c r="G182" s="54">
        <f t="shared" si="2"/>
        <v>1676.5596475973803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1EE6-C4CF-4959-B3EA-AD01E1FF35A7}">
  <sheetPr>
    <tabColor theme="5" tint="-0.499984740745262"/>
  </sheetPr>
  <dimension ref="A1:Q203"/>
  <sheetViews>
    <sheetView topLeftCell="B18" workbookViewId="0">
      <selection activeCell="J23" sqref="J23:K25"/>
    </sheetView>
  </sheetViews>
  <sheetFormatPr defaultRowHeight="18" x14ac:dyDescent="0.5"/>
  <cols>
    <col min="2" max="2" width="17.44140625" customWidth="1"/>
    <col min="3" max="3" width="9.6640625" customWidth="1"/>
    <col min="4" max="4" width="9" customWidth="1"/>
    <col min="5" max="6" width="9.109375" customWidth="1"/>
    <col min="7" max="7" width="9.6640625" customWidth="1"/>
    <col min="8" max="8" width="12.5546875" customWidth="1"/>
    <col min="10" max="10" width="10.109375" customWidth="1"/>
    <col min="11" max="11" width="9" customWidth="1"/>
    <col min="15" max="15" width="11.77734375" customWidth="1"/>
    <col min="17" max="17" width="9.10937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0.34065856259157007</v>
      </c>
    </row>
    <row r="5" spans="1:9" x14ac:dyDescent="0.5">
      <c r="A5" t="s">
        <v>191</v>
      </c>
      <c r="B5">
        <v>0.11604825626695466</v>
      </c>
    </row>
    <row r="6" spans="1:9" x14ac:dyDescent="0.5">
      <c r="A6" t="s">
        <v>192</v>
      </c>
      <c r="B6">
        <v>0.11105417861874536</v>
      </c>
    </row>
    <row r="7" spans="1:9" x14ac:dyDescent="0.5">
      <c r="A7" t="s">
        <v>193</v>
      </c>
      <c r="B7">
        <v>134.39357163228618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1</v>
      </c>
      <c r="C12">
        <v>419701.30577308685</v>
      </c>
      <c r="D12">
        <v>419701.30577308685</v>
      </c>
      <c r="E12">
        <v>23.237174998383448</v>
      </c>
      <c r="F12">
        <v>3.0696997249013619E-6</v>
      </c>
    </row>
    <row r="13" spans="1:9" x14ac:dyDescent="0.5">
      <c r="A13" t="s">
        <v>197</v>
      </c>
      <c r="B13">
        <v>177</v>
      </c>
      <c r="C13">
        <v>3196908.8810065915</v>
      </c>
      <c r="D13">
        <v>18061.632096082438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3616610.1867796783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17" x14ac:dyDescent="0.5">
      <c r="A17" t="s">
        <v>199</v>
      </c>
      <c r="B17">
        <v>1308.0643854082166</v>
      </c>
      <c r="C17">
        <v>20.17456602286364</v>
      </c>
      <c r="D17">
        <v>64.837299792511018</v>
      </c>
      <c r="E17">
        <v>2.8424143288272857E-125</v>
      </c>
      <c r="F17">
        <v>1268.2507428013666</v>
      </c>
      <c r="G17">
        <v>1347.8780280150665</v>
      </c>
      <c r="H17">
        <v>1268.2507428013666</v>
      </c>
      <c r="I17">
        <v>1347.8780280150665</v>
      </c>
    </row>
    <row r="18" spans="1:17" ht="18.600000000000001" thickBot="1" x14ac:dyDescent="0.55000000000000004">
      <c r="A18" s="12" t="s">
        <v>187</v>
      </c>
      <c r="B18" s="12">
        <v>0.9371044798136684</v>
      </c>
      <c r="C18" s="12">
        <v>0.19440003988437315</v>
      </c>
      <c r="D18" s="12">
        <v>4.8204953063335125</v>
      </c>
      <c r="E18" s="12">
        <v>3.0696997249014335E-6</v>
      </c>
      <c r="F18" s="12">
        <v>0.55346432111372956</v>
      </c>
      <c r="G18" s="12">
        <v>1.3207446385136072</v>
      </c>
      <c r="H18" s="12">
        <v>0.55346432111372956</v>
      </c>
      <c r="I18" s="12">
        <v>1.3207446385136072</v>
      </c>
    </row>
    <row r="22" spans="1:17" x14ac:dyDescent="0.5">
      <c r="A22" t="s">
        <v>212</v>
      </c>
    </row>
    <row r="23" spans="1:17" ht="18.600000000000001" thickBot="1" x14ac:dyDescent="0.55000000000000004">
      <c r="J23" s="132" t="s">
        <v>275</v>
      </c>
      <c r="K23" s="132"/>
    </row>
    <row r="24" spans="1:17" ht="18.600000000000001" thickBot="1" x14ac:dyDescent="0.55000000000000004">
      <c r="A24" s="13" t="s">
        <v>213</v>
      </c>
      <c r="B24" s="13" t="s">
        <v>260</v>
      </c>
      <c r="C24" s="13" t="s">
        <v>215</v>
      </c>
      <c r="D24" s="15" t="s">
        <v>258</v>
      </c>
      <c r="E24" s="15" t="s">
        <v>255</v>
      </c>
      <c r="F24" s="15" t="s">
        <v>261</v>
      </c>
      <c r="G24" s="15" t="s">
        <v>238</v>
      </c>
      <c r="H24" s="15" t="s">
        <v>216</v>
      </c>
      <c r="J24" s="65" t="s">
        <v>217</v>
      </c>
      <c r="K24" s="66" t="s">
        <v>218</v>
      </c>
      <c r="M24" s="27" t="s">
        <v>219</v>
      </c>
      <c r="N24" s="37" t="s">
        <v>187</v>
      </c>
      <c r="O24" s="37" t="s">
        <v>262</v>
      </c>
      <c r="P24" s="37" t="s">
        <v>258</v>
      </c>
      <c r="Q24" s="28" t="s">
        <v>232</v>
      </c>
    </row>
    <row r="25" spans="1:17" ht="18.600000000000001" thickBot="1" x14ac:dyDescent="0.55000000000000004">
      <c r="A25">
        <v>1</v>
      </c>
      <c r="B25" s="18">
        <v>1309.0014898880302</v>
      </c>
      <c r="C25" s="18">
        <v>-94.639316178555646</v>
      </c>
      <c r="D25" s="19">
        <v>0.83912363383922961</v>
      </c>
      <c r="E25" s="19">
        <f>B25*D25</f>
        <v>1098.4140868958095</v>
      </c>
      <c r="F25" s="19">
        <v>1019</v>
      </c>
      <c r="G25" s="19">
        <f>F25-E25</f>
        <v>-79.414086895809533</v>
      </c>
      <c r="H25" s="19">
        <f>G25*G25</f>
        <v>6306.5971974951872</v>
      </c>
      <c r="J25" s="29">
        <f>AVERAGE(H25:H203)</f>
        <v>28164.154471127978</v>
      </c>
      <c r="K25" s="30">
        <f>SQRT(J25)</f>
        <v>167.82179379069925</v>
      </c>
      <c r="M25" s="31" t="s">
        <v>184</v>
      </c>
      <c r="N25" s="32">
        <v>180</v>
      </c>
      <c r="O25" s="85">
        <f>$B$17+N25*$B$18</f>
        <v>1476.7431917746769</v>
      </c>
      <c r="P25" s="75">
        <v>0.80675225147470953</v>
      </c>
      <c r="Q25" s="86">
        <f>P25*O25</f>
        <v>1191.3658948141695</v>
      </c>
    </row>
    <row r="26" spans="1:17" x14ac:dyDescent="0.5">
      <c r="A26">
        <v>2</v>
      </c>
      <c r="B26" s="18">
        <v>1309.938594367844</v>
      </c>
      <c r="C26" s="18">
        <v>4.8078401191949069</v>
      </c>
      <c r="D26" s="19">
        <v>0.93478101005803926</v>
      </c>
      <c r="E26" s="19">
        <f t="shared" ref="E26:E89" si="0">B26*D26</f>
        <v>1224.5057223571814</v>
      </c>
      <c r="F26" s="19">
        <v>1229</v>
      </c>
      <c r="G26" s="19">
        <f t="shared" ref="G26:G89" si="1">F26-E26</f>
        <v>4.494277642818588</v>
      </c>
      <c r="H26" s="19">
        <f t="shared" ref="H26:H89" si="2">G26*G26</f>
        <v>20.198531530739004</v>
      </c>
      <c r="M26" s="34" t="s">
        <v>220</v>
      </c>
      <c r="N26" s="32">
        <v>181</v>
      </c>
      <c r="O26" s="85">
        <f t="shared" ref="O26:O36" si="3">$B$17+N26*$B$18</f>
        <v>1477.6802962544905</v>
      </c>
      <c r="P26" s="75">
        <v>0.83912363383922961</v>
      </c>
      <c r="Q26" s="86">
        <f t="shared" ref="Q26:Q36" si="4">P26*O26</f>
        <v>1239.9564598456975</v>
      </c>
    </row>
    <row r="27" spans="1:17" x14ac:dyDescent="0.5">
      <c r="A27">
        <v>3</v>
      </c>
      <c r="B27" s="18">
        <v>1310.8756988476575</v>
      </c>
      <c r="C27" s="18">
        <v>133.19635255065987</v>
      </c>
      <c r="D27" s="19">
        <v>1.4680707918605385</v>
      </c>
      <c r="E27" s="19">
        <f t="shared" si="0"/>
        <v>1924.4583252380173</v>
      </c>
      <c r="F27" s="19">
        <v>2120</v>
      </c>
      <c r="G27" s="19">
        <f t="shared" si="1"/>
        <v>195.54167476198268</v>
      </c>
      <c r="H27" s="19">
        <f t="shared" si="2"/>
        <v>38236.546568721016</v>
      </c>
      <c r="M27" s="31" t="s">
        <v>221</v>
      </c>
      <c r="N27" s="32">
        <v>182</v>
      </c>
      <c r="O27" s="85">
        <f t="shared" si="3"/>
        <v>1478.6174007343043</v>
      </c>
      <c r="P27" s="75">
        <v>0.93478101005803926</v>
      </c>
      <c r="Q27" s="86">
        <f t="shared" si="4"/>
        <v>1382.1834673478056</v>
      </c>
    </row>
    <row r="28" spans="1:17" x14ac:dyDescent="0.5">
      <c r="A28">
        <v>4</v>
      </c>
      <c r="B28" s="18">
        <v>1311.8128033274713</v>
      </c>
      <c r="C28" s="18">
        <v>255.71919444358332</v>
      </c>
      <c r="D28" s="19">
        <v>2.2143088657428196</v>
      </c>
      <c r="E28" s="19">
        <f t="shared" si="0"/>
        <v>2904.7587206029616</v>
      </c>
      <c r="F28" s="19">
        <v>3471</v>
      </c>
      <c r="G28" s="19">
        <f t="shared" si="1"/>
        <v>566.2412793970384</v>
      </c>
      <c r="H28" s="19">
        <f t="shared" si="2"/>
        <v>320629.18649319489</v>
      </c>
      <c r="M28" s="31" t="s">
        <v>222</v>
      </c>
      <c r="N28" s="32">
        <v>183</v>
      </c>
      <c r="O28" s="85">
        <f t="shared" si="3"/>
        <v>1479.5545052141179</v>
      </c>
      <c r="P28" s="75">
        <v>1.4680707918605385</v>
      </c>
      <c r="Q28" s="86">
        <f t="shared" si="4"/>
        <v>2172.0907540705171</v>
      </c>
    </row>
    <row r="29" spans="1:17" x14ac:dyDescent="0.5">
      <c r="A29">
        <v>5</v>
      </c>
      <c r="B29" s="18">
        <v>1312.7499078072849</v>
      </c>
      <c r="C29" s="18">
        <v>70.677661609953702</v>
      </c>
      <c r="D29" s="19">
        <v>0.76838139090128366</v>
      </c>
      <c r="E29" s="19">
        <f t="shared" si="0"/>
        <v>1008.6926000664935</v>
      </c>
      <c r="F29" s="19">
        <v>1063</v>
      </c>
      <c r="G29" s="19">
        <f t="shared" si="1"/>
        <v>54.307399933506531</v>
      </c>
      <c r="H29" s="19">
        <f t="shared" si="2"/>
        <v>2949.293687537825</v>
      </c>
      <c r="M29" s="31" t="s">
        <v>223</v>
      </c>
      <c r="N29" s="32">
        <v>184</v>
      </c>
      <c r="O29" s="85">
        <f t="shared" si="3"/>
        <v>1480.4916096939317</v>
      </c>
      <c r="P29" s="75">
        <v>2.2143088657428196</v>
      </c>
      <c r="Q29" s="86">
        <f t="shared" si="4"/>
        <v>3278.2656970031308</v>
      </c>
    </row>
    <row r="30" spans="1:17" x14ac:dyDescent="0.5">
      <c r="A30">
        <v>6</v>
      </c>
      <c r="B30" s="18">
        <v>1313.6870122870987</v>
      </c>
      <c r="C30" s="18">
        <v>-22.890500139745427</v>
      </c>
      <c r="D30" s="19">
        <v>0.79175918929298417</v>
      </c>
      <c r="E30" s="19">
        <f t="shared" si="0"/>
        <v>1040.1237638331559</v>
      </c>
      <c r="F30" s="19">
        <v>1022</v>
      </c>
      <c r="G30" s="19">
        <f t="shared" si="1"/>
        <v>-18.123763833155863</v>
      </c>
      <c r="H30" s="19">
        <f t="shared" si="2"/>
        <v>328.47081548000847</v>
      </c>
      <c r="M30" s="31" t="s">
        <v>224</v>
      </c>
      <c r="N30" s="32">
        <v>185</v>
      </c>
      <c r="O30" s="85">
        <f t="shared" si="3"/>
        <v>1481.4287141737452</v>
      </c>
      <c r="P30" s="75">
        <v>0.76838139090128366</v>
      </c>
      <c r="Q30" s="86">
        <f t="shared" si="4"/>
        <v>1138.3022559179226</v>
      </c>
    </row>
    <row r="31" spans="1:17" x14ac:dyDescent="0.5">
      <c r="A31">
        <v>7</v>
      </c>
      <c r="B31" s="18">
        <v>1314.6241167669123</v>
      </c>
      <c r="C31" s="18">
        <v>-59.025667849585261</v>
      </c>
      <c r="D31" s="19">
        <v>0.88961562588991949</v>
      </c>
      <c r="E31" s="19">
        <f t="shared" si="0"/>
        <v>1169.5101564475792</v>
      </c>
      <c r="F31" s="19">
        <v>1117</v>
      </c>
      <c r="G31" s="19">
        <f t="shared" si="1"/>
        <v>-52.51015644757922</v>
      </c>
      <c r="H31" s="19">
        <f t="shared" si="2"/>
        <v>2757.3165301492454</v>
      </c>
      <c r="M31" s="31" t="s">
        <v>225</v>
      </c>
      <c r="N31" s="32">
        <v>186</v>
      </c>
      <c r="O31" s="85">
        <f t="shared" si="3"/>
        <v>1482.365818653559</v>
      </c>
      <c r="P31" s="75">
        <v>0.79175918929298417</v>
      </c>
      <c r="Q31" s="86">
        <f t="shared" si="4"/>
        <v>1173.6767588127727</v>
      </c>
    </row>
    <row r="32" spans="1:17" x14ac:dyDescent="0.5">
      <c r="A32">
        <v>8</v>
      </c>
      <c r="B32" s="18">
        <v>1315.5612212467258</v>
      </c>
      <c r="C32" s="18">
        <v>60.334807489065952</v>
      </c>
      <c r="D32" s="19">
        <v>0.79511821907444202</v>
      </c>
      <c r="E32" s="19">
        <f t="shared" si="0"/>
        <v>1046.0266953210946</v>
      </c>
      <c r="F32" s="19">
        <v>1094</v>
      </c>
      <c r="G32" s="19">
        <f t="shared" si="1"/>
        <v>47.973304678905379</v>
      </c>
      <c r="H32" s="19">
        <f t="shared" si="2"/>
        <v>2301.4379618150847</v>
      </c>
      <c r="M32" s="31" t="s">
        <v>226</v>
      </c>
      <c r="N32" s="32">
        <v>187</v>
      </c>
      <c r="O32" s="85">
        <f t="shared" si="3"/>
        <v>1483.3029231333726</v>
      </c>
      <c r="P32" s="75">
        <v>0.88961562588991949</v>
      </c>
      <c r="Q32" s="86">
        <f t="shared" si="4"/>
        <v>1319.5694583476425</v>
      </c>
    </row>
    <row r="33" spans="1:17" x14ac:dyDescent="0.5">
      <c r="A33">
        <v>9</v>
      </c>
      <c r="B33" s="18">
        <v>1316.4983257265396</v>
      </c>
      <c r="C33" s="18">
        <v>-74.027041989414784</v>
      </c>
      <c r="D33" s="19">
        <v>0.83704147823189246</v>
      </c>
      <c r="E33" s="19">
        <f t="shared" si="0"/>
        <v>1101.9637046559542</v>
      </c>
      <c r="F33" s="19">
        <v>1040</v>
      </c>
      <c r="G33" s="19">
        <f t="shared" si="1"/>
        <v>-61.963704655954189</v>
      </c>
      <c r="H33" s="19">
        <f t="shared" si="2"/>
        <v>3839.5006946903186</v>
      </c>
      <c r="M33" s="31" t="s">
        <v>227</v>
      </c>
      <c r="N33" s="32">
        <v>188</v>
      </c>
      <c r="O33" s="85">
        <f t="shared" si="3"/>
        <v>1484.2400276131862</v>
      </c>
      <c r="P33" s="75">
        <v>0.79511821907444202</v>
      </c>
      <c r="Q33" s="86">
        <f t="shared" si="4"/>
        <v>1180.1462874347972</v>
      </c>
    </row>
    <row r="34" spans="1:17" x14ac:dyDescent="0.5">
      <c r="A34">
        <v>10</v>
      </c>
      <c r="B34" s="18">
        <v>1317.4354302063532</v>
      </c>
      <c r="C34" s="18">
        <v>-32.467076727344875</v>
      </c>
      <c r="D34" s="19">
        <v>0.81558428825315066</v>
      </c>
      <c r="E34" s="19">
        <f t="shared" si="0"/>
        <v>1074.4796376643319</v>
      </c>
      <c r="F34" s="19">
        <v>1048</v>
      </c>
      <c r="G34" s="19">
        <f t="shared" si="1"/>
        <v>-26.479637664331904</v>
      </c>
      <c r="H34" s="19">
        <f t="shared" si="2"/>
        <v>701.1712108343047</v>
      </c>
      <c r="M34" s="31" t="s">
        <v>228</v>
      </c>
      <c r="N34" s="32">
        <v>189</v>
      </c>
      <c r="O34" s="85">
        <f t="shared" si="3"/>
        <v>1485.177132093</v>
      </c>
      <c r="P34" s="75">
        <v>0.83704147823189246</v>
      </c>
      <c r="Q34" s="86">
        <f t="shared" si="4"/>
        <v>1243.1548620833273</v>
      </c>
    </row>
    <row r="35" spans="1:17" x14ac:dyDescent="0.5">
      <c r="A35">
        <v>11</v>
      </c>
      <c r="B35" s="18">
        <v>1318.372534686167</v>
      </c>
      <c r="C35" s="18">
        <v>-21.251187665778843</v>
      </c>
      <c r="D35" s="19">
        <v>0.8249035469641236</v>
      </c>
      <c r="E35" s="19">
        <f t="shared" si="0"/>
        <v>1087.5301800827012</v>
      </c>
      <c r="F35" s="19">
        <v>1070</v>
      </c>
      <c r="G35" s="19">
        <f t="shared" si="1"/>
        <v>-17.530180082701236</v>
      </c>
      <c r="H35" s="19">
        <f t="shared" si="2"/>
        <v>307.30721373193512</v>
      </c>
      <c r="M35" s="34" t="s">
        <v>229</v>
      </c>
      <c r="N35" s="32">
        <v>190</v>
      </c>
      <c r="O35" s="85">
        <f t="shared" si="3"/>
        <v>1486.1142365728135</v>
      </c>
      <c r="P35" s="75">
        <v>0.81558428825315066</v>
      </c>
      <c r="Q35" s="86">
        <f t="shared" si="4"/>
        <v>1212.0514218981125</v>
      </c>
    </row>
    <row r="36" spans="1:17" x14ac:dyDescent="0.5">
      <c r="A36">
        <v>12</v>
      </c>
      <c r="B36" s="18">
        <v>1319.3096391659806</v>
      </c>
      <c r="C36" s="18">
        <v>-26.47159862324952</v>
      </c>
      <c r="D36" s="19">
        <v>0.80675225147470953</v>
      </c>
      <c r="E36" s="19">
        <f t="shared" si="0"/>
        <v>1064.3560217894415</v>
      </c>
      <c r="F36" s="19">
        <v>1043</v>
      </c>
      <c r="G36" s="19">
        <f t="shared" si="1"/>
        <v>-21.356021789441456</v>
      </c>
      <c r="H36" s="19">
        <f t="shared" si="2"/>
        <v>456.07966667109827</v>
      </c>
      <c r="M36" s="31" t="s">
        <v>230</v>
      </c>
      <c r="N36" s="32">
        <v>191</v>
      </c>
      <c r="O36" s="85">
        <f t="shared" si="3"/>
        <v>1487.0513410526273</v>
      </c>
      <c r="P36" s="75">
        <v>0.8249035469641236</v>
      </c>
      <c r="Q36" s="86">
        <f t="shared" si="4"/>
        <v>1226.673925752069</v>
      </c>
    </row>
    <row r="37" spans="1:17" ht="18.600000000000001" thickBot="1" x14ac:dyDescent="0.55000000000000004">
      <c r="A37">
        <v>13</v>
      </c>
      <c r="B37" s="18">
        <v>1320.2467436457944</v>
      </c>
      <c r="C37" s="18">
        <v>-26.039363225294665</v>
      </c>
      <c r="D37" s="19">
        <v>0.83912363383922961</v>
      </c>
      <c r="E37" s="19">
        <f t="shared" si="0"/>
        <v>1107.8502450924689</v>
      </c>
      <c r="F37" s="19">
        <v>1086</v>
      </c>
      <c r="G37" s="19">
        <f t="shared" si="1"/>
        <v>-21.850245092468867</v>
      </c>
      <c r="H37" s="19">
        <f t="shared" si="2"/>
        <v>477.4332106009598</v>
      </c>
      <c r="M37" s="35"/>
      <c r="N37" s="63" t="s">
        <v>198</v>
      </c>
      <c r="O37" s="70">
        <f>SUM(Q25:Q36)</f>
        <v>17757.43724332796</v>
      </c>
      <c r="P37" s="36"/>
      <c r="Q37" s="54"/>
    </row>
    <row r="38" spans="1:17" x14ac:dyDescent="0.5">
      <c r="A38">
        <v>14</v>
      </c>
      <c r="B38" s="18">
        <v>1321.1838481256079</v>
      </c>
      <c r="C38" s="18">
        <v>-32.111876150927856</v>
      </c>
      <c r="D38" s="19">
        <v>0.93478101005803926</v>
      </c>
      <c r="E38" s="19">
        <f t="shared" si="0"/>
        <v>1235.017572023223</v>
      </c>
      <c r="F38" s="19">
        <v>1205</v>
      </c>
      <c r="G38" s="19">
        <f t="shared" si="1"/>
        <v>-30.017572023223011</v>
      </c>
      <c r="H38" s="19">
        <f t="shared" si="2"/>
        <v>901.05463016938074</v>
      </c>
    </row>
    <row r="39" spans="1:17" x14ac:dyDescent="0.5">
      <c r="A39">
        <v>15</v>
      </c>
      <c r="B39" s="18">
        <v>1322.1209526054217</v>
      </c>
      <c r="C39" s="18">
        <v>-5.4269547974276975</v>
      </c>
      <c r="D39" s="19">
        <v>1.4680707918605385</v>
      </c>
      <c r="E39" s="19">
        <f t="shared" si="0"/>
        <v>1940.967153826851</v>
      </c>
      <c r="F39" s="19">
        <v>1933</v>
      </c>
      <c r="G39" s="19">
        <f t="shared" si="1"/>
        <v>-7.9671538268510176</v>
      </c>
      <c r="H39" s="19">
        <f t="shared" si="2"/>
        <v>63.475540100706816</v>
      </c>
    </row>
    <row r="40" spans="1:17" x14ac:dyDescent="0.5">
      <c r="A40">
        <v>16</v>
      </c>
      <c r="B40" s="18">
        <v>1323.0580570852353</v>
      </c>
      <c r="C40" s="18">
        <v>166.79733347849537</v>
      </c>
      <c r="D40" s="19">
        <v>2.2143088657428196</v>
      </c>
      <c r="E40" s="19">
        <f t="shared" si="0"/>
        <v>2929.6591856963059</v>
      </c>
      <c r="F40" s="19">
        <v>3299</v>
      </c>
      <c r="G40" s="19">
        <f t="shared" si="1"/>
        <v>369.34081430369406</v>
      </c>
      <c r="H40" s="19">
        <f t="shared" si="2"/>
        <v>136412.63711051582</v>
      </c>
    </row>
    <row r="41" spans="1:17" x14ac:dyDescent="0.5">
      <c r="A41">
        <v>17</v>
      </c>
      <c r="B41" s="18">
        <v>1323.9951615650489</v>
      </c>
      <c r="C41" s="18">
        <v>-90.232851303955385</v>
      </c>
      <c r="D41" s="19">
        <v>0.76838139090128366</v>
      </c>
      <c r="E41" s="19">
        <f t="shared" si="0"/>
        <v>1017.333243789922</v>
      </c>
      <c r="F41" s="19">
        <v>948</v>
      </c>
      <c r="G41" s="19">
        <f t="shared" si="1"/>
        <v>-69.333243789921994</v>
      </c>
      <c r="H41" s="19">
        <f t="shared" si="2"/>
        <v>4807.0986944327569</v>
      </c>
    </row>
    <row r="42" spans="1:17" x14ac:dyDescent="0.5">
      <c r="A42">
        <v>18</v>
      </c>
      <c r="B42" s="18">
        <v>1324.9322660448627</v>
      </c>
      <c r="C42" s="18">
        <v>-94.760247618715766</v>
      </c>
      <c r="D42" s="19">
        <v>0.79175918929298417</v>
      </c>
      <c r="E42" s="19">
        <f t="shared" si="0"/>
        <v>1049.0272968317968</v>
      </c>
      <c r="F42" s="19">
        <v>974</v>
      </c>
      <c r="G42" s="19">
        <f t="shared" si="1"/>
        <v>-75.027296831796775</v>
      </c>
      <c r="H42" s="19">
        <f t="shared" si="2"/>
        <v>5629.0952698865422</v>
      </c>
    </row>
    <row r="43" spans="1:17" x14ac:dyDescent="0.5">
      <c r="A43">
        <v>19</v>
      </c>
      <c r="B43" s="18">
        <v>1325.8693705246762</v>
      </c>
      <c r="C43" s="18">
        <v>9.5388276076287184</v>
      </c>
      <c r="D43" s="19">
        <v>0.88961562588991949</v>
      </c>
      <c r="E43" s="19">
        <f t="shared" si="0"/>
        <v>1179.5141099075834</v>
      </c>
      <c r="F43" s="19">
        <v>1188</v>
      </c>
      <c r="G43" s="19">
        <f t="shared" si="1"/>
        <v>8.4858900924166392</v>
      </c>
      <c r="H43" s="19">
        <f t="shared" si="2"/>
        <v>72.01033066057488</v>
      </c>
    </row>
    <row r="44" spans="1:17" x14ac:dyDescent="0.5">
      <c r="A44">
        <v>20</v>
      </c>
      <c r="B44" s="18">
        <v>1326.80647500449</v>
      </c>
      <c r="C44" s="18">
        <v>11.359315283336628</v>
      </c>
      <c r="D44" s="19">
        <v>0.79511821907444202</v>
      </c>
      <c r="E44" s="19">
        <f t="shared" si="0"/>
        <v>1054.9680014620083</v>
      </c>
      <c r="F44" s="19">
        <v>1064</v>
      </c>
      <c r="G44" s="19">
        <f t="shared" si="1"/>
        <v>9.0319985379917398</v>
      </c>
      <c r="H44" s="19">
        <f t="shared" si="2"/>
        <v>81.576997590284918</v>
      </c>
    </row>
    <row r="45" spans="1:17" x14ac:dyDescent="0.5">
      <c r="A45">
        <v>21</v>
      </c>
      <c r="B45" s="18">
        <v>1327.7435794843036</v>
      </c>
      <c r="C45" s="18">
        <v>-73.325456480475623</v>
      </c>
      <c r="D45" s="19">
        <v>0.83704147823189246</v>
      </c>
      <c r="E45" s="19">
        <f t="shared" si="0"/>
        <v>1111.3764484844457</v>
      </c>
      <c r="F45" s="19">
        <v>1050</v>
      </c>
      <c r="G45" s="19">
        <f t="shared" si="1"/>
        <v>-61.376448484445746</v>
      </c>
      <c r="H45" s="19">
        <f t="shared" si="2"/>
        <v>3767.0684285638226</v>
      </c>
    </row>
    <row r="46" spans="1:17" x14ac:dyDescent="0.5">
      <c r="A46">
        <v>22</v>
      </c>
      <c r="B46" s="18">
        <v>1328.6806839641174</v>
      </c>
      <c r="C46" s="18">
        <v>15.141181887975335</v>
      </c>
      <c r="D46" s="19">
        <v>0.81558428825315066</v>
      </c>
      <c r="E46" s="19">
        <f t="shared" si="0"/>
        <v>1083.6510899465841</v>
      </c>
      <c r="F46" s="19">
        <v>1096</v>
      </c>
      <c r="G46" s="19">
        <f t="shared" si="1"/>
        <v>12.348910053415921</v>
      </c>
      <c r="H46" s="19">
        <f t="shared" si="2"/>
        <v>152.49557950735681</v>
      </c>
    </row>
    <row r="47" spans="1:17" x14ac:dyDescent="0.5">
      <c r="A47">
        <v>23</v>
      </c>
      <c r="B47" s="18">
        <v>1329.617788443931</v>
      </c>
      <c r="C47" s="18">
        <v>6.2959726929548196</v>
      </c>
      <c r="D47" s="19">
        <v>0.8249035469641236</v>
      </c>
      <c r="E47" s="19">
        <f t="shared" si="0"/>
        <v>1096.8064297939923</v>
      </c>
      <c r="F47" s="19">
        <v>1102</v>
      </c>
      <c r="G47" s="19">
        <f t="shared" si="1"/>
        <v>5.1935702060077347</v>
      </c>
      <c r="H47" s="19">
        <f t="shared" si="2"/>
        <v>26.973171484731225</v>
      </c>
    </row>
    <row r="48" spans="1:17" x14ac:dyDescent="0.5">
      <c r="A48">
        <v>24</v>
      </c>
      <c r="B48" s="18">
        <v>1330.5548929237445</v>
      </c>
      <c r="C48" s="18">
        <v>13.104201945210662</v>
      </c>
      <c r="D48" s="19">
        <v>0.80675225147470953</v>
      </c>
      <c r="E48" s="19">
        <f t="shared" si="0"/>
        <v>1073.4281555769219</v>
      </c>
      <c r="F48" s="19">
        <v>1084</v>
      </c>
      <c r="G48" s="19">
        <f t="shared" si="1"/>
        <v>10.571844423078119</v>
      </c>
      <c r="H48" s="19">
        <f t="shared" si="2"/>
        <v>111.76389450576792</v>
      </c>
    </row>
    <row r="49" spans="1:8" x14ac:dyDescent="0.5">
      <c r="A49">
        <v>25</v>
      </c>
      <c r="B49" s="18">
        <v>1331.4919974035583</v>
      </c>
      <c r="C49" s="18">
        <v>-18.21710493266437</v>
      </c>
      <c r="D49" s="19">
        <v>0.83912363383922961</v>
      </c>
      <c r="E49" s="19">
        <f t="shared" si="0"/>
        <v>1117.286403289128</v>
      </c>
      <c r="F49" s="19">
        <v>1102</v>
      </c>
      <c r="G49" s="19">
        <f t="shared" si="1"/>
        <v>-15.286403289127975</v>
      </c>
      <c r="H49" s="19">
        <f t="shared" si="2"/>
        <v>233.67412551786256</v>
      </c>
    </row>
    <row r="50" spans="1:8" x14ac:dyDescent="0.5">
      <c r="A50">
        <v>26</v>
      </c>
      <c r="B50" s="18">
        <v>1332.4291018833719</v>
      </c>
      <c r="C50" s="18">
        <v>31.526719085688001</v>
      </c>
      <c r="D50" s="19">
        <v>0.93478101005803926</v>
      </c>
      <c r="E50" s="19">
        <f t="shared" si="0"/>
        <v>1245.5294216892646</v>
      </c>
      <c r="F50" s="19">
        <v>1275</v>
      </c>
      <c r="G50" s="19">
        <f t="shared" si="1"/>
        <v>29.470578310735391</v>
      </c>
      <c r="H50" s="19">
        <f t="shared" si="2"/>
        <v>868.51498596918725</v>
      </c>
    </row>
    <row r="51" spans="1:8" x14ac:dyDescent="0.5">
      <c r="A51">
        <v>27</v>
      </c>
      <c r="B51" s="18">
        <v>1333.3662063631857</v>
      </c>
      <c r="C51" s="18">
        <v>170.64845848940149</v>
      </c>
      <c r="D51" s="19">
        <v>1.4680707918605385</v>
      </c>
      <c r="E51" s="19">
        <f t="shared" si="0"/>
        <v>1957.4759824156843</v>
      </c>
      <c r="F51" s="19">
        <v>2208</v>
      </c>
      <c r="G51" s="19">
        <f t="shared" si="1"/>
        <v>250.52401758431574</v>
      </c>
      <c r="H51" s="19">
        <f t="shared" si="2"/>
        <v>62762.283386586547</v>
      </c>
    </row>
    <row r="52" spans="1:8" x14ac:dyDescent="0.5">
      <c r="A52">
        <v>28</v>
      </c>
      <c r="B52" s="18">
        <v>1334.3033108429993</v>
      </c>
      <c r="C52" s="18">
        <v>134.77810337458664</v>
      </c>
      <c r="D52" s="19">
        <v>2.2143088657428196</v>
      </c>
      <c r="E52" s="19">
        <f t="shared" si="0"/>
        <v>2954.5596507896507</v>
      </c>
      <c r="F52" s="19">
        <v>3253</v>
      </c>
      <c r="G52" s="19">
        <f t="shared" si="1"/>
        <v>298.44034921034927</v>
      </c>
      <c r="H52" s="19">
        <f t="shared" si="2"/>
        <v>89066.642036795223</v>
      </c>
    </row>
    <row r="53" spans="1:8" x14ac:dyDescent="0.5">
      <c r="A53">
        <v>29</v>
      </c>
      <c r="B53" s="18">
        <v>1335.2404153228131</v>
      </c>
      <c r="C53" s="18">
        <v>24.761287443898482</v>
      </c>
      <c r="D53" s="19">
        <v>0.76838139090128366</v>
      </c>
      <c r="E53" s="19">
        <f t="shared" si="0"/>
        <v>1025.9738875133507</v>
      </c>
      <c r="F53" s="19">
        <v>1045</v>
      </c>
      <c r="G53" s="19">
        <f t="shared" si="1"/>
        <v>19.026112486649254</v>
      </c>
      <c r="H53" s="19">
        <f t="shared" si="2"/>
        <v>361.99295635463062</v>
      </c>
    </row>
    <row r="54" spans="1:8" x14ac:dyDescent="0.5">
      <c r="A54">
        <v>30</v>
      </c>
      <c r="B54" s="18">
        <v>1336.1775198026266</v>
      </c>
      <c r="C54" s="18">
        <v>25.347568352800863</v>
      </c>
      <c r="D54" s="19">
        <v>0.79175918929298417</v>
      </c>
      <c r="E54" s="19">
        <f t="shared" si="0"/>
        <v>1057.9308298304379</v>
      </c>
      <c r="F54" s="19">
        <v>1078</v>
      </c>
      <c r="G54" s="19">
        <f t="shared" si="1"/>
        <v>20.069170169562085</v>
      </c>
      <c r="H54" s="19">
        <f t="shared" si="2"/>
        <v>402.77159129484068</v>
      </c>
    </row>
    <row r="55" spans="1:8" x14ac:dyDescent="0.5">
      <c r="A55">
        <v>31</v>
      </c>
      <c r="B55" s="18">
        <v>1337.1146242824402</v>
      </c>
      <c r="C55" s="18">
        <v>-5.0786690747117973</v>
      </c>
      <c r="D55" s="19">
        <v>0.88961562588991949</v>
      </c>
      <c r="E55" s="19">
        <f t="shared" si="0"/>
        <v>1189.5180633675875</v>
      </c>
      <c r="F55" s="19">
        <v>1185</v>
      </c>
      <c r="G55" s="19">
        <f t="shared" si="1"/>
        <v>-4.5180633675875015</v>
      </c>
      <c r="H55" s="19">
        <f t="shared" si="2"/>
        <v>20.412896593536114</v>
      </c>
    </row>
    <row r="56" spans="1:8" x14ac:dyDescent="0.5">
      <c r="A56">
        <v>32</v>
      </c>
      <c r="B56" s="18">
        <v>1338.051728762254</v>
      </c>
      <c r="C56" s="18">
        <v>22.752204594351724</v>
      </c>
      <c r="D56" s="19">
        <v>0.79511821907444202</v>
      </c>
      <c r="E56" s="19">
        <f t="shared" si="0"/>
        <v>1063.9093076029217</v>
      </c>
      <c r="F56" s="19">
        <v>1082</v>
      </c>
      <c r="G56" s="19">
        <f t="shared" si="1"/>
        <v>18.090692397078328</v>
      </c>
      <c r="H56" s="19">
        <f t="shared" si="2"/>
        <v>327.27315140570761</v>
      </c>
    </row>
    <row r="57" spans="1:8" x14ac:dyDescent="0.5">
      <c r="A57">
        <v>33</v>
      </c>
      <c r="B57" s="18">
        <v>1338.9888332420676</v>
      </c>
      <c r="C57" s="18">
        <v>13.39337174872594</v>
      </c>
      <c r="D57" s="19">
        <v>0.83704147823189246</v>
      </c>
      <c r="E57" s="19">
        <f t="shared" si="0"/>
        <v>1120.7891923129373</v>
      </c>
      <c r="F57" s="19">
        <v>1132</v>
      </c>
      <c r="G57" s="19">
        <f t="shared" si="1"/>
        <v>11.210807687062697</v>
      </c>
      <c r="H57" s="19">
        <f t="shared" si="2"/>
        <v>125.68220899630407</v>
      </c>
    </row>
    <row r="58" spans="1:8" x14ac:dyDescent="0.5">
      <c r="A58">
        <v>34</v>
      </c>
      <c r="B58" s="18">
        <v>1339.9259377218814</v>
      </c>
      <c r="C58" s="18">
        <v>-58.635928766190773</v>
      </c>
      <c r="D58" s="19">
        <v>0.81558428825315066</v>
      </c>
      <c r="E58" s="19">
        <f t="shared" si="0"/>
        <v>1092.822542228836</v>
      </c>
      <c r="F58" s="19">
        <v>1045</v>
      </c>
      <c r="G58" s="19">
        <f t="shared" si="1"/>
        <v>-47.822542228836028</v>
      </c>
      <c r="H58" s="19">
        <f t="shared" si="2"/>
        <v>2286.995545228805</v>
      </c>
    </row>
    <row r="59" spans="1:8" x14ac:dyDescent="0.5">
      <c r="A59">
        <v>35</v>
      </c>
      <c r="B59" s="18">
        <v>1340.863042201695</v>
      </c>
      <c r="C59" s="18">
        <v>-7.3738069470903156</v>
      </c>
      <c r="D59" s="19">
        <v>0.8249035469641236</v>
      </c>
      <c r="E59" s="19">
        <f t="shared" si="0"/>
        <v>1106.0826795052835</v>
      </c>
      <c r="F59" s="19">
        <v>1100</v>
      </c>
      <c r="G59" s="19">
        <f t="shared" si="1"/>
        <v>-6.0826795052835223</v>
      </c>
      <c r="H59" s="19">
        <f t="shared" si="2"/>
        <v>36.998989963996195</v>
      </c>
    </row>
    <row r="60" spans="1:8" x14ac:dyDescent="0.5">
      <c r="A60">
        <v>36</v>
      </c>
      <c r="B60" s="18">
        <v>1341.8001466815087</v>
      </c>
      <c r="C60" s="18">
        <v>-19.213196289280631</v>
      </c>
      <c r="D60" s="19">
        <v>0.80675225147470953</v>
      </c>
      <c r="E60" s="19">
        <f t="shared" si="0"/>
        <v>1082.5002893644028</v>
      </c>
      <c r="F60" s="19">
        <v>1067</v>
      </c>
      <c r="G60" s="19">
        <f t="shared" si="1"/>
        <v>-15.500289364402761</v>
      </c>
      <c r="H60" s="19">
        <f t="shared" si="2"/>
        <v>240.25897038021733</v>
      </c>
    </row>
    <row r="61" spans="1:8" x14ac:dyDescent="0.5">
      <c r="A61">
        <v>37</v>
      </c>
      <c r="B61" s="18">
        <v>1342.7372511613223</v>
      </c>
      <c r="C61" s="18">
        <v>-75.939419313264125</v>
      </c>
      <c r="D61" s="19">
        <v>0.83912363383922961</v>
      </c>
      <c r="E61" s="19">
        <f t="shared" si="0"/>
        <v>1126.7225614857871</v>
      </c>
      <c r="F61" s="19">
        <v>1063</v>
      </c>
      <c r="G61" s="19">
        <f t="shared" si="1"/>
        <v>-63.722561485787082</v>
      </c>
      <c r="H61" s="19">
        <f t="shared" si="2"/>
        <v>4060.5648423099151</v>
      </c>
    </row>
    <row r="62" spans="1:8" x14ac:dyDescent="0.5">
      <c r="A62">
        <v>38</v>
      </c>
      <c r="B62" s="18">
        <v>1343.6743556411359</v>
      </c>
      <c r="C62" s="18">
        <v>-37.486075324883132</v>
      </c>
      <c r="D62" s="19">
        <v>0.93478101005803926</v>
      </c>
      <c r="E62" s="19">
        <f t="shared" si="0"/>
        <v>1256.041271355306</v>
      </c>
      <c r="F62" s="19">
        <v>1221</v>
      </c>
      <c r="G62" s="19">
        <f t="shared" si="1"/>
        <v>-35.04127135530598</v>
      </c>
      <c r="H62" s="19">
        <f t="shared" si="2"/>
        <v>1227.8906981961875</v>
      </c>
    </row>
    <row r="63" spans="1:8" x14ac:dyDescent="0.5">
      <c r="A63">
        <v>39</v>
      </c>
      <c r="B63" s="18">
        <v>1344.6114601209497</v>
      </c>
      <c r="C63" s="18">
        <v>-6.8013143915650289</v>
      </c>
      <c r="D63" s="19">
        <v>1.4680707918605385</v>
      </c>
      <c r="E63" s="19">
        <f t="shared" si="0"/>
        <v>1973.9848110045175</v>
      </c>
      <c r="F63" s="19">
        <v>1964</v>
      </c>
      <c r="G63" s="19">
        <f t="shared" si="1"/>
        <v>-9.9848110045174963</v>
      </c>
      <c r="H63" s="19">
        <f t="shared" si="2"/>
        <v>99.696450795933686</v>
      </c>
    </row>
    <row r="64" spans="1:8" x14ac:dyDescent="0.5">
      <c r="A64">
        <v>40</v>
      </c>
      <c r="B64" s="18">
        <v>1345.5485646007633</v>
      </c>
      <c r="C64" s="18">
        <v>65.727002392767645</v>
      </c>
      <c r="D64" s="19">
        <v>2.2143088657428196</v>
      </c>
      <c r="E64" s="19">
        <f t="shared" si="0"/>
        <v>2979.4601158829951</v>
      </c>
      <c r="F64" s="19">
        <v>3125</v>
      </c>
      <c r="G64" s="19">
        <f t="shared" si="1"/>
        <v>145.53988411700493</v>
      </c>
      <c r="H64" s="19">
        <f t="shared" si="2"/>
        <v>21181.857868791223</v>
      </c>
    </row>
    <row r="65" spans="1:8" x14ac:dyDescent="0.5">
      <c r="A65">
        <v>41</v>
      </c>
      <c r="B65" s="18">
        <v>1346.4856690805771</v>
      </c>
      <c r="C65" s="18">
        <v>-0.79977371140989817</v>
      </c>
      <c r="D65" s="19">
        <v>0.76838139090128366</v>
      </c>
      <c r="E65" s="19">
        <f t="shared" si="0"/>
        <v>1034.6145312367794</v>
      </c>
      <c r="F65" s="19">
        <v>1034</v>
      </c>
      <c r="G65" s="19">
        <f t="shared" si="1"/>
        <v>-0.61453123677938493</v>
      </c>
      <c r="H65" s="19">
        <f t="shared" si="2"/>
        <v>0.37764864097760048</v>
      </c>
    </row>
    <row r="66" spans="1:8" x14ac:dyDescent="0.5">
      <c r="A66">
        <v>42</v>
      </c>
      <c r="B66" s="18">
        <v>1347.4227735603906</v>
      </c>
      <c r="C66" s="18">
        <v>-69.256364271622033</v>
      </c>
      <c r="D66" s="19">
        <v>0.79175918929298417</v>
      </c>
      <c r="E66" s="19">
        <f t="shared" si="0"/>
        <v>1066.8343628290791</v>
      </c>
      <c r="F66" s="19">
        <v>1012</v>
      </c>
      <c r="G66" s="19">
        <f t="shared" si="1"/>
        <v>-54.834362829079055</v>
      </c>
      <c r="H66" s="19">
        <f t="shared" si="2"/>
        <v>3006.8073468710868</v>
      </c>
    </row>
    <row r="67" spans="1:8" x14ac:dyDescent="0.5">
      <c r="A67">
        <v>43</v>
      </c>
      <c r="B67" s="18">
        <v>1348.3598780402044</v>
      </c>
      <c r="C67" s="18">
        <v>-112.99488667033665</v>
      </c>
      <c r="D67" s="19">
        <v>0.88961562588991949</v>
      </c>
      <c r="E67" s="19">
        <f t="shared" si="0"/>
        <v>1199.5220168275919</v>
      </c>
      <c r="F67" s="19">
        <v>1099</v>
      </c>
      <c r="G67" s="19">
        <f t="shared" si="1"/>
        <v>-100.52201682759187</v>
      </c>
      <c r="H67" s="19">
        <f t="shared" si="2"/>
        <v>10104.675867086664</v>
      </c>
    </row>
    <row r="68" spans="1:8" x14ac:dyDescent="0.5">
      <c r="A68">
        <v>44</v>
      </c>
      <c r="B68" s="18">
        <v>1349.296982520018</v>
      </c>
      <c r="C68" s="18">
        <v>20.310673141112829</v>
      </c>
      <c r="D68" s="19">
        <v>0.79511821907444202</v>
      </c>
      <c r="E68" s="19">
        <f t="shared" si="0"/>
        <v>1072.8506137438353</v>
      </c>
      <c r="F68" s="19">
        <v>1089</v>
      </c>
      <c r="G68" s="19">
        <f t="shared" si="1"/>
        <v>16.149386256164689</v>
      </c>
      <c r="H68" s="19">
        <f t="shared" si="2"/>
        <v>260.80267645080096</v>
      </c>
    </row>
    <row r="69" spans="1:8" x14ac:dyDescent="0.5">
      <c r="A69">
        <v>45</v>
      </c>
      <c r="B69" s="18">
        <v>1350.2340869998316</v>
      </c>
      <c r="C69" s="18">
        <v>-74.311653315937974</v>
      </c>
      <c r="D69" s="19">
        <v>0.83704147823189246</v>
      </c>
      <c r="E69" s="19">
        <f t="shared" si="0"/>
        <v>1130.2019361414286</v>
      </c>
      <c r="F69" s="19">
        <v>1068</v>
      </c>
      <c r="G69" s="19">
        <f t="shared" si="1"/>
        <v>-62.201936141428632</v>
      </c>
      <c r="H69" s="19">
        <f t="shared" si="2"/>
        <v>3869.0808597423656</v>
      </c>
    </row>
    <row r="70" spans="1:8" x14ac:dyDescent="0.5">
      <c r="A70">
        <v>46</v>
      </c>
      <c r="B70" s="18">
        <v>1351.1711914796454</v>
      </c>
      <c r="C70" s="18">
        <v>-94.403479346073254</v>
      </c>
      <c r="D70" s="19">
        <v>0.81558428825315066</v>
      </c>
      <c r="E70" s="19">
        <f t="shared" si="0"/>
        <v>1101.9939945110882</v>
      </c>
      <c r="F70" s="19">
        <v>1025</v>
      </c>
      <c r="G70" s="19">
        <f t="shared" si="1"/>
        <v>-76.993994511088204</v>
      </c>
      <c r="H70" s="19">
        <f t="shared" si="2"/>
        <v>5928.0751907734802</v>
      </c>
    </row>
    <row r="71" spans="1:8" x14ac:dyDescent="0.5">
      <c r="A71">
        <v>47</v>
      </c>
      <c r="B71" s="18">
        <v>1352.1082959594589</v>
      </c>
      <c r="C71" s="18">
        <v>-64.685052468195181</v>
      </c>
      <c r="D71" s="19">
        <v>0.8249035469641236</v>
      </c>
      <c r="E71" s="19">
        <f t="shared" si="0"/>
        <v>1115.3589292165746</v>
      </c>
      <c r="F71" s="19">
        <v>1062</v>
      </c>
      <c r="G71" s="19">
        <f t="shared" si="1"/>
        <v>-53.358929216574552</v>
      </c>
      <c r="H71" s="19">
        <f t="shared" si="2"/>
        <v>2847.1753271394132</v>
      </c>
    </row>
    <row r="72" spans="1:8" x14ac:dyDescent="0.5">
      <c r="A72">
        <v>48</v>
      </c>
      <c r="B72" s="18">
        <v>1353.0454004392727</v>
      </c>
      <c r="C72" s="18">
        <v>-99.872573029204659</v>
      </c>
      <c r="D72" s="19">
        <v>0.80675225147470953</v>
      </c>
      <c r="E72" s="19">
        <f t="shared" si="0"/>
        <v>1091.5724231518832</v>
      </c>
      <c r="F72" s="19">
        <v>1011</v>
      </c>
      <c r="G72" s="19">
        <f t="shared" si="1"/>
        <v>-80.572423151883186</v>
      </c>
      <c r="H72" s="19">
        <f t="shared" si="2"/>
        <v>6491.9153725661217</v>
      </c>
    </row>
    <row r="73" spans="1:8" x14ac:dyDescent="0.5">
      <c r="A73">
        <v>49</v>
      </c>
      <c r="B73" s="18">
        <v>1353.9825049190863</v>
      </c>
      <c r="C73" s="18">
        <v>-82.417795058429419</v>
      </c>
      <c r="D73" s="19">
        <v>0.83912363383922961</v>
      </c>
      <c r="E73" s="19">
        <f t="shared" si="0"/>
        <v>1136.1587196824462</v>
      </c>
      <c r="F73" s="19">
        <v>1067</v>
      </c>
      <c r="G73" s="19">
        <f t="shared" si="1"/>
        <v>-69.15871968244619</v>
      </c>
      <c r="H73" s="19">
        <f t="shared" si="2"/>
        <v>4782.9285081151702</v>
      </c>
    </row>
    <row r="74" spans="1:8" x14ac:dyDescent="0.5">
      <c r="A74">
        <v>50</v>
      </c>
      <c r="B74" s="18">
        <v>1354.9196093989001</v>
      </c>
      <c r="C74" s="18">
        <v>-71.196483780961444</v>
      </c>
      <c r="D74" s="19">
        <v>0.93478101005803926</v>
      </c>
      <c r="E74" s="19">
        <f t="shared" si="0"/>
        <v>1266.5531210213478</v>
      </c>
      <c r="F74" s="19">
        <v>1200</v>
      </c>
      <c r="G74" s="19">
        <f t="shared" si="1"/>
        <v>-66.553121021347806</v>
      </c>
      <c r="H74" s="19">
        <f t="shared" si="2"/>
        <v>4429.3179176821668</v>
      </c>
    </row>
    <row r="75" spans="1:8" x14ac:dyDescent="0.5">
      <c r="A75">
        <v>51</v>
      </c>
      <c r="B75" s="18">
        <v>1355.8567138787137</v>
      </c>
      <c r="C75" s="18">
        <v>-95.699499215087599</v>
      </c>
      <c r="D75" s="19">
        <v>1.4680707918605385</v>
      </c>
      <c r="E75" s="19">
        <f t="shared" si="0"/>
        <v>1990.4936395933507</v>
      </c>
      <c r="F75" s="19">
        <v>1850</v>
      </c>
      <c r="G75" s="19">
        <f t="shared" si="1"/>
        <v>-140.49363959335074</v>
      </c>
      <c r="H75" s="19">
        <f t="shared" si="2"/>
        <v>19738.462766186331</v>
      </c>
    </row>
    <row r="76" spans="1:8" x14ac:dyDescent="0.5">
      <c r="A76">
        <v>52</v>
      </c>
      <c r="B76" s="18">
        <v>1356.7938183585275</v>
      </c>
      <c r="C76" s="18">
        <v>3.9016323139553606</v>
      </c>
      <c r="D76" s="19">
        <v>2.2143088657428196</v>
      </c>
      <c r="E76" s="19">
        <f t="shared" si="0"/>
        <v>3004.3605809763403</v>
      </c>
      <c r="F76" s="19">
        <v>3013</v>
      </c>
      <c r="G76" s="19">
        <f t="shared" si="1"/>
        <v>8.6394190236596842</v>
      </c>
      <c r="H76" s="19">
        <f t="shared" si="2"/>
        <v>74.639561066372849</v>
      </c>
    </row>
    <row r="77" spans="1:8" x14ac:dyDescent="0.5">
      <c r="A77">
        <v>53</v>
      </c>
      <c r="B77" s="18">
        <v>1357.730922838341</v>
      </c>
      <c r="C77" s="18">
        <v>-110.95424221584381</v>
      </c>
      <c r="D77" s="19">
        <v>0.76838139090128366</v>
      </c>
      <c r="E77" s="19">
        <f t="shared" si="0"/>
        <v>1043.255174960208</v>
      </c>
      <c r="F77" s="19">
        <v>958</v>
      </c>
      <c r="G77" s="19">
        <f t="shared" si="1"/>
        <v>-85.255174960208024</v>
      </c>
      <c r="H77" s="19">
        <f t="shared" si="2"/>
        <v>7268.4448574956814</v>
      </c>
    </row>
    <row r="78" spans="1:8" x14ac:dyDescent="0.5">
      <c r="A78">
        <v>54</v>
      </c>
      <c r="B78" s="18">
        <v>1358.6680273181546</v>
      </c>
      <c r="C78" s="18">
        <v>-89.342690030395261</v>
      </c>
      <c r="D78" s="19">
        <v>0.79175918929298417</v>
      </c>
      <c r="E78" s="19">
        <f t="shared" si="0"/>
        <v>1075.7378958277202</v>
      </c>
      <c r="F78" s="19">
        <v>1005</v>
      </c>
      <c r="G78" s="19">
        <f t="shared" si="1"/>
        <v>-70.737895827720195</v>
      </c>
      <c r="H78" s="19">
        <f t="shared" si="2"/>
        <v>5003.8499061333941</v>
      </c>
    </row>
    <row r="79" spans="1:8" x14ac:dyDescent="0.5">
      <c r="A79">
        <v>55</v>
      </c>
      <c r="B79" s="18">
        <v>1359.6051317979684</v>
      </c>
      <c r="C79" s="18">
        <v>-54.547119986852294</v>
      </c>
      <c r="D79" s="19">
        <v>0.88961562588991949</v>
      </c>
      <c r="E79" s="19">
        <f t="shared" si="0"/>
        <v>1209.5259702875962</v>
      </c>
      <c r="F79" s="19">
        <v>1161</v>
      </c>
      <c r="G79" s="19">
        <f t="shared" si="1"/>
        <v>-48.525970287596238</v>
      </c>
      <c r="H79" s="19">
        <f t="shared" si="2"/>
        <v>2354.769792352673</v>
      </c>
    </row>
    <row r="80" spans="1:8" x14ac:dyDescent="0.5">
      <c r="A80">
        <v>56</v>
      </c>
      <c r="B80" s="18">
        <v>1360.542236277782</v>
      </c>
      <c r="C80" s="18">
        <v>-21.118771375023243</v>
      </c>
      <c r="D80" s="19">
        <v>0.79511821907444202</v>
      </c>
      <c r="E80" s="19">
        <f t="shared" si="0"/>
        <v>1081.7919198847487</v>
      </c>
      <c r="F80" s="19">
        <v>1065</v>
      </c>
      <c r="G80" s="19">
        <f t="shared" si="1"/>
        <v>-16.791919884748722</v>
      </c>
      <c r="H80" s="19">
        <f t="shared" si="2"/>
        <v>281.96857341581955</v>
      </c>
    </row>
    <row r="81" spans="1:8" x14ac:dyDescent="0.5">
      <c r="A81">
        <v>57</v>
      </c>
      <c r="B81" s="18">
        <v>1361.4793407575958</v>
      </c>
      <c r="C81" s="18">
        <v>-123.78679272715226</v>
      </c>
      <c r="D81" s="19">
        <v>0.83704147823189246</v>
      </c>
      <c r="E81" s="19">
        <f t="shared" si="0"/>
        <v>1139.6146799699204</v>
      </c>
      <c r="F81" s="19">
        <v>1036</v>
      </c>
      <c r="G81" s="19">
        <f t="shared" si="1"/>
        <v>-103.61467996992042</v>
      </c>
      <c r="H81" s="19">
        <f t="shared" si="2"/>
        <v>10736.001905269028</v>
      </c>
    </row>
    <row r="82" spans="1:8" x14ac:dyDescent="0.5">
      <c r="A82">
        <v>58</v>
      </c>
      <c r="B82" s="18">
        <v>1362.4164452374093</v>
      </c>
      <c r="C82" s="18">
        <v>-99.518158898307547</v>
      </c>
      <c r="D82" s="19">
        <v>0.81558428825315066</v>
      </c>
      <c r="E82" s="19">
        <f t="shared" si="0"/>
        <v>1111.1654467933402</v>
      </c>
      <c r="F82" s="19">
        <v>1030</v>
      </c>
      <c r="G82" s="19">
        <f t="shared" si="1"/>
        <v>-81.165446793340152</v>
      </c>
      <c r="H82" s="19">
        <f t="shared" si="2"/>
        <v>6587.8297531625312</v>
      </c>
    </row>
    <row r="83" spans="1:8" x14ac:dyDescent="0.5">
      <c r="A83">
        <v>59</v>
      </c>
      <c r="B83" s="18">
        <v>1363.3535497172231</v>
      </c>
      <c r="C83" s="18">
        <v>-57.746362108851145</v>
      </c>
      <c r="D83" s="19">
        <v>0.8249035469641236</v>
      </c>
      <c r="E83" s="19">
        <f t="shared" si="0"/>
        <v>1124.635178927866</v>
      </c>
      <c r="F83" s="19">
        <v>1077</v>
      </c>
      <c r="G83" s="19">
        <f t="shared" si="1"/>
        <v>-47.635178927866036</v>
      </c>
      <c r="H83" s="19">
        <f t="shared" si="2"/>
        <v>2269.1102714898125</v>
      </c>
    </row>
    <row r="84" spans="1:8" x14ac:dyDescent="0.5">
      <c r="A84">
        <v>60</v>
      </c>
      <c r="B84" s="18">
        <v>1364.2906541970367</v>
      </c>
      <c r="C84" s="18">
        <v>-67.733999923118517</v>
      </c>
      <c r="D84" s="19">
        <v>0.80675225147470953</v>
      </c>
      <c r="E84" s="19">
        <f t="shared" si="0"/>
        <v>1100.6445569393638</v>
      </c>
      <c r="F84" s="19">
        <v>1046</v>
      </c>
      <c r="G84" s="19">
        <f t="shared" si="1"/>
        <v>-54.644556939363838</v>
      </c>
      <c r="H84" s="19">
        <f t="shared" si="2"/>
        <v>2986.0276030993764</v>
      </c>
    </row>
    <row r="85" spans="1:8" x14ac:dyDescent="0.5">
      <c r="A85">
        <v>61</v>
      </c>
      <c r="B85" s="18">
        <v>1365.2277586768503</v>
      </c>
      <c r="C85" s="18">
        <v>-78.170695275248363</v>
      </c>
      <c r="D85" s="19">
        <v>0.83912363383922961</v>
      </c>
      <c r="E85" s="19">
        <f t="shared" si="0"/>
        <v>1145.5948778791055</v>
      </c>
      <c r="F85" s="19">
        <v>1080</v>
      </c>
      <c r="G85" s="19">
        <f t="shared" si="1"/>
        <v>-65.594877879105525</v>
      </c>
      <c r="H85" s="19">
        <f t="shared" si="2"/>
        <v>4302.6880039747675</v>
      </c>
    </row>
    <row r="86" spans="1:8" x14ac:dyDescent="0.5">
      <c r="A86">
        <v>62</v>
      </c>
      <c r="B86" s="18">
        <v>1366.1648631566641</v>
      </c>
      <c r="C86" s="18">
        <v>-16.116042715131925</v>
      </c>
      <c r="D86" s="19">
        <v>0.93478101005803926</v>
      </c>
      <c r="E86" s="19">
        <f t="shared" si="0"/>
        <v>1277.0649706873894</v>
      </c>
      <c r="F86" s="19">
        <v>1262</v>
      </c>
      <c r="G86" s="19">
        <f t="shared" si="1"/>
        <v>-15.064970687389405</v>
      </c>
      <c r="H86" s="19">
        <f t="shared" si="2"/>
        <v>226.95334181190199</v>
      </c>
    </row>
    <row r="87" spans="1:8" x14ac:dyDescent="0.5">
      <c r="A87">
        <v>63</v>
      </c>
      <c r="B87" s="18">
        <v>1367.1019676364776</v>
      </c>
      <c r="C87" s="18">
        <v>-2.7263454898597956</v>
      </c>
      <c r="D87" s="19">
        <v>1.4680707918605385</v>
      </c>
      <c r="E87" s="19">
        <f t="shared" si="0"/>
        <v>2007.002468182184</v>
      </c>
      <c r="F87" s="19">
        <v>2003</v>
      </c>
      <c r="G87" s="19">
        <f t="shared" si="1"/>
        <v>-4.0024681821839749</v>
      </c>
      <c r="H87" s="19">
        <f t="shared" si="2"/>
        <v>16.019751549395092</v>
      </c>
    </row>
    <row r="88" spans="1:8" x14ac:dyDescent="0.5">
      <c r="A88">
        <v>64</v>
      </c>
      <c r="B88" s="18">
        <v>1368.0390721162914</v>
      </c>
      <c r="C88" s="18">
        <v>23.817343075408417</v>
      </c>
      <c r="D88" s="19">
        <v>2.2143088657428196</v>
      </c>
      <c r="E88" s="19">
        <f t="shared" si="0"/>
        <v>3029.2610460696847</v>
      </c>
      <c r="F88" s="19">
        <v>3082</v>
      </c>
      <c r="G88" s="19">
        <f t="shared" si="1"/>
        <v>52.738953930315347</v>
      </c>
      <c r="H88" s="19">
        <f t="shared" si="2"/>
        <v>2781.3972616639244</v>
      </c>
    </row>
    <row r="89" spans="1:8" x14ac:dyDescent="0.5">
      <c r="A89">
        <v>65</v>
      </c>
      <c r="B89" s="18">
        <v>1368.976176596105</v>
      </c>
      <c r="C89" s="18">
        <v>-103.97937746764228</v>
      </c>
      <c r="D89" s="19">
        <v>0.76838139090128366</v>
      </c>
      <c r="E89" s="19">
        <f t="shared" si="0"/>
        <v>1051.8958186836364</v>
      </c>
      <c r="F89" s="19">
        <v>972</v>
      </c>
      <c r="G89" s="19">
        <f t="shared" si="1"/>
        <v>-79.895818683636435</v>
      </c>
      <c r="H89" s="19">
        <f t="shared" si="2"/>
        <v>6383.341843128509</v>
      </c>
    </row>
    <row r="90" spans="1:8" x14ac:dyDescent="0.5">
      <c r="A90">
        <v>66</v>
      </c>
      <c r="B90" s="18">
        <v>1369.9132810759188</v>
      </c>
      <c r="C90" s="18">
        <v>-69.012686641697883</v>
      </c>
      <c r="D90" s="19">
        <v>0.79175918929298417</v>
      </c>
      <c r="E90" s="19">
        <f t="shared" ref="E90:E153" si="5">B90*D90</f>
        <v>1084.6414288263613</v>
      </c>
      <c r="F90" s="19">
        <v>1030</v>
      </c>
      <c r="G90" s="19">
        <f t="shared" ref="G90:G153" si="6">F90-E90</f>
        <v>-54.641428826361334</v>
      </c>
      <c r="H90" s="19">
        <f t="shared" ref="H90:H153" si="7">G90*G90</f>
        <v>2985.6857441863112</v>
      </c>
    </row>
    <row r="91" spans="1:8" x14ac:dyDescent="0.5">
      <c r="A91">
        <v>67</v>
      </c>
      <c r="B91" s="18">
        <v>1370.8503855557324</v>
      </c>
      <c r="C91" s="18">
        <v>-20.829134750262483</v>
      </c>
      <c r="D91" s="19">
        <v>0.88961562588991949</v>
      </c>
      <c r="E91" s="19">
        <f t="shared" si="5"/>
        <v>1219.5299237476004</v>
      </c>
      <c r="F91" s="19">
        <v>1201</v>
      </c>
      <c r="G91" s="19">
        <f t="shared" si="6"/>
        <v>-18.529923747600378</v>
      </c>
      <c r="H91" s="19">
        <f t="shared" si="7"/>
        <v>343.35807409188442</v>
      </c>
    </row>
    <row r="92" spans="1:8" x14ac:dyDescent="0.5">
      <c r="A92">
        <v>68</v>
      </c>
      <c r="B92" s="18">
        <v>1371.7874900355459</v>
      </c>
      <c r="C92" s="18">
        <v>127.36065096359812</v>
      </c>
      <c r="D92" s="19">
        <v>0.79511821907444202</v>
      </c>
      <c r="E92" s="19">
        <f t="shared" si="5"/>
        <v>1090.7332260256621</v>
      </c>
      <c r="F92" s="19">
        <v>1192</v>
      </c>
      <c r="G92" s="19">
        <f t="shared" si="6"/>
        <v>101.26677397433787</v>
      </c>
      <c r="H92" s="19">
        <f t="shared" si="7"/>
        <v>10254.959511169633</v>
      </c>
    </row>
    <row r="93" spans="1:8" x14ac:dyDescent="0.5">
      <c r="A93">
        <v>69</v>
      </c>
      <c r="B93" s="18">
        <v>1372.7245945153597</v>
      </c>
      <c r="C93" s="18">
        <v>-90.828741198114585</v>
      </c>
      <c r="D93" s="19">
        <v>0.83704147823189246</v>
      </c>
      <c r="E93" s="19">
        <f t="shared" si="5"/>
        <v>1149.027423798412</v>
      </c>
      <c r="F93" s="19">
        <v>1073</v>
      </c>
      <c r="G93" s="19">
        <f t="shared" si="6"/>
        <v>-76.027423798411974</v>
      </c>
      <c r="H93" s="19">
        <f t="shared" si="7"/>
        <v>5780.1691694233396</v>
      </c>
    </row>
    <row r="94" spans="1:8" x14ac:dyDescent="0.5">
      <c r="A94">
        <v>70</v>
      </c>
      <c r="B94" s="18">
        <v>1373.6616989951733</v>
      </c>
      <c r="C94" s="18">
        <v>-62.944933852940494</v>
      </c>
      <c r="D94" s="19">
        <v>0.81558428825315066</v>
      </c>
      <c r="E94" s="19">
        <f t="shared" si="5"/>
        <v>1120.3368990755921</v>
      </c>
      <c r="F94" s="19">
        <v>1069</v>
      </c>
      <c r="G94" s="19">
        <f t="shared" si="6"/>
        <v>-51.3368990755921</v>
      </c>
      <c r="H94" s="19">
        <f t="shared" si="7"/>
        <v>2635.4772066975293</v>
      </c>
    </row>
    <row r="95" spans="1:8" x14ac:dyDescent="0.5">
      <c r="A95">
        <v>71</v>
      </c>
      <c r="B95" s="18">
        <v>1374.5988034749871</v>
      </c>
      <c r="C95" s="18">
        <v>-54.44446057292862</v>
      </c>
      <c r="D95" s="19">
        <v>0.8249035469641236</v>
      </c>
      <c r="E95" s="19">
        <f t="shared" si="5"/>
        <v>1133.9114286391571</v>
      </c>
      <c r="F95" s="19">
        <v>1089</v>
      </c>
      <c r="G95" s="19">
        <f t="shared" si="6"/>
        <v>-44.911428639157066</v>
      </c>
      <c r="H95" s="19">
        <f t="shared" si="7"/>
        <v>2017.0364224100974</v>
      </c>
    </row>
    <row r="96" spans="1:8" x14ac:dyDescent="0.5">
      <c r="A96">
        <v>72</v>
      </c>
      <c r="B96" s="18">
        <v>1375.5359079548007</v>
      </c>
      <c r="C96" s="18">
        <v>-44.272192189802581</v>
      </c>
      <c r="D96" s="19">
        <v>0.80675225147470953</v>
      </c>
      <c r="E96" s="19">
        <f t="shared" si="5"/>
        <v>1109.7166907268443</v>
      </c>
      <c r="F96" s="19">
        <v>1074</v>
      </c>
      <c r="G96" s="19">
        <f t="shared" si="6"/>
        <v>-35.716690726844263</v>
      </c>
      <c r="H96" s="19">
        <f t="shared" si="7"/>
        <v>1275.681996477043</v>
      </c>
    </row>
    <row r="97" spans="1:8" x14ac:dyDescent="0.5">
      <c r="A97">
        <v>73</v>
      </c>
      <c r="B97" s="18">
        <v>1376.4730124346145</v>
      </c>
      <c r="C97" s="18">
        <v>-4.8038643093887003</v>
      </c>
      <c r="D97" s="19">
        <v>0.83912363383922961</v>
      </c>
      <c r="E97" s="19">
        <f t="shared" si="5"/>
        <v>1155.0310360757649</v>
      </c>
      <c r="F97" s="19">
        <v>1151</v>
      </c>
      <c r="G97" s="19">
        <f t="shared" si="6"/>
        <v>-4.0310360757648596</v>
      </c>
      <c r="H97" s="19">
        <f t="shared" si="7"/>
        <v>16.249251844117758</v>
      </c>
    </row>
    <row r="98" spans="1:8" x14ac:dyDescent="0.5">
      <c r="A98">
        <v>74</v>
      </c>
      <c r="B98" s="18">
        <v>1377.410116914428</v>
      </c>
      <c r="C98" s="18">
        <v>-38.05898918637854</v>
      </c>
      <c r="D98" s="19">
        <v>0.93478101005803926</v>
      </c>
      <c r="E98" s="19">
        <f t="shared" si="5"/>
        <v>1287.576820353431</v>
      </c>
      <c r="F98" s="19">
        <v>1252</v>
      </c>
      <c r="G98" s="19">
        <f t="shared" si="6"/>
        <v>-35.576820353431003</v>
      </c>
      <c r="H98" s="19">
        <f t="shared" si="7"/>
        <v>1265.7101464603024</v>
      </c>
    </row>
    <row r="99" spans="1:8" x14ac:dyDescent="0.5">
      <c r="A99">
        <v>75</v>
      </c>
      <c r="B99" s="18">
        <v>1378.3472213942418</v>
      </c>
      <c r="C99" s="18">
        <v>-40.537075664857184</v>
      </c>
      <c r="D99" s="19">
        <v>1.4680707918605385</v>
      </c>
      <c r="E99" s="19">
        <f t="shared" si="5"/>
        <v>2023.5112967710174</v>
      </c>
      <c r="F99" s="19">
        <v>1964</v>
      </c>
      <c r="G99" s="19">
        <f t="shared" si="6"/>
        <v>-59.511296771017442</v>
      </c>
      <c r="H99" s="19">
        <f t="shared" si="7"/>
        <v>3541.5944433681111</v>
      </c>
    </row>
    <row r="100" spans="1:8" x14ac:dyDescent="0.5">
      <c r="A100">
        <v>76</v>
      </c>
      <c r="B100" s="18">
        <v>1379.2843258740554</v>
      </c>
      <c r="C100" s="18">
        <v>-0.97615612549338948</v>
      </c>
      <c r="D100" s="19">
        <v>2.2143088657428196</v>
      </c>
      <c r="E100" s="19">
        <f t="shared" si="5"/>
        <v>3054.161511163029</v>
      </c>
      <c r="F100" s="19">
        <v>3052</v>
      </c>
      <c r="G100" s="19">
        <f t="shared" si="6"/>
        <v>-2.1615111630289903</v>
      </c>
      <c r="H100" s="19">
        <f t="shared" si="7"/>
        <v>4.6721305078989381</v>
      </c>
    </row>
    <row r="101" spans="1:8" x14ac:dyDescent="0.5">
      <c r="A101">
        <v>77</v>
      </c>
      <c r="B101" s="18">
        <v>1380.221430353869</v>
      </c>
      <c r="C101" s="18">
        <v>14.91907238863314</v>
      </c>
      <c r="D101" s="19">
        <v>0.76838139090128366</v>
      </c>
      <c r="E101" s="19">
        <f t="shared" si="5"/>
        <v>1060.5364624070651</v>
      </c>
      <c r="F101" s="19">
        <v>1072</v>
      </c>
      <c r="G101" s="19">
        <f t="shared" si="6"/>
        <v>11.463537592934927</v>
      </c>
      <c r="H101" s="19">
        <f t="shared" si="7"/>
        <v>131.4126941446323</v>
      </c>
    </row>
    <row r="102" spans="1:8" x14ac:dyDescent="0.5">
      <c r="A102">
        <v>78</v>
      </c>
      <c r="B102" s="18">
        <v>1381.1585348336828</v>
      </c>
      <c r="C102" s="18">
        <v>124.34972590960979</v>
      </c>
      <c r="D102" s="19">
        <v>0.79175918929298417</v>
      </c>
      <c r="E102" s="19">
        <f t="shared" si="5"/>
        <v>1093.5449618250025</v>
      </c>
      <c r="F102" s="19">
        <v>1192</v>
      </c>
      <c r="G102" s="19">
        <f t="shared" si="6"/>
        <v>98.455038174997526</v>
      </c>
      <c r="H102" s="19">
        <f t="shared" si="7"/>
        <v>9693.3945420402197</v>
      </c>
    </row>
    <row r="103" spans="1:8" x14ac:dyDescent="0.5">
      <c r="A103">
        <v>79</v>
      </c>
      <c r="B103" s="18">
        <v>1382.0956393134963</v>
      </c>
      <c r="C103" s="18">
        <v>45.4871987572335</v>
      </c>
      <c r="D103" s="19">
        <v>0.88961562588991949</v>
      </c>
      <c r="E103" s="19">
        <f t="shared" si="5"/>
        <v>1229.5338772076045</v>
      </c>
      <c r="F103" s="19">
        <v>1270</v>
      </c>
      <c r="G103" s="19">
        <f t="shared" si="6"/>
        <v>40.466122792395481</v>
      </c>
      <c r="H103" s="19">
        <f t="shared" si="7"/>
        <v>1637.507093849229</v>
      </c>
    </row>
    <row r="104" spans="1:8" x14ac:dyDescent="0.5">
      <c r="A104">
        <v>80</v>
      </c>
      <c r="B104" s="18">
        <v>1383.0327437933101</v>
      </c>
      <c r="C104" s="18">
        <v>70.839111068275997</v>
      </c>
      <c r="D104" s="19">
        <v>0.79511821907444202</v>
      </c>
      <c r="E104" s="19">
        <f t="shared" si="5"/>
        <v>1099.6745321665758</v>
      </c>
      <c r="F104" s="19">
        <v>1156</v>
      </c>
      <c r="G104" s="19">
        <f t="shared" si="6"/>
        <v>56.325467833424227</v>
      </c>
      <c r="H104" s="19">
        <f t="shared" si="7"/>
        <v>3172.5583266541071</v>
      </c>
    </row>
    <row r="105" spans="1:8" x14ac:dyDescent="0.5">
      <c r="A105">
        <v>81</v>
      </c>
      <c r="B105" s="18">
        <v>1383.9698482731237</v>
      </c>
      <c r="C105" s="18">
        <v>32.92528875786661</v>
      </c>
      <c r="D105" s="19">
        <v>0.83704147823189246</v>
      </c>
      <c r="E105" s="19">
        <f t="shared" si="5"/>
        <v>1158.4401676269033</v>
      </c>
      <c r="F105" s="19">
        <v>1186</v>
      </c>
      <c r="G105" s="19">
        <f t="shared" si="6"/>
        <v>27.559832373096697</v>
      </c>
      <c r="H105" s="19">
        <f t="shared" si="7"/>
        <v>759.54436043318867</v>
      </c>
    </row>
    <row r="106" spans="1:8" x14ac:dyDescent="0.5">
      <c r="A106">
        <v>82</v>
      </c>
      <c r="B106" s="18">
        <v>1384.9069527529373</v>
      </c>
      <c r="C106" s="18">
        <v>0.6028176967570289</v>
      </c>
      <c r="D106" s="19">
        <v>0.81558428825315066</v>
      </c>
      <c r="E106" s="19">
        <f t="shared" si="5"/>
        <v>1129.508351357844</v>
      </c>
      <c r="F106" s="19">
        <v>1130</v>
      </c>
      <c r="G106" s="19">
        <f t="shared" si="6"/>
        <v>0.49164864215595117</v>
      </c>
      <c r="H106" s="19">
        <f t="shared" si="7"/>
        <v>0.24171838733379053</v>
      </c>
    </row>
    <row r="107" spans="1:8" x14ac:dyDescent="0.5">
      <c r="A107">
        <v>83</v>
      </c>
      <c r="B107" s="18">
        <v>1385.8440572327511</v>
      </c>
      <c r="C107" s="18">
        <v>-24.472774331913797</v>
      </c>
      <c r="D107" s="19">
        <v>0.8249035469641236</v>
      </c>
      <c r="E107" s="19">
        <f t="shared" si="5"/>
        <v>1143.1876783504483</v>
      </c>
      <c r="F107" s="19">
        <v>1123</v>
      </c>
      <c r="G107" s="19">
        <f t="shared" si="6"/>
        <v>-20.187678350448323</v>
      </c>
      <c r="H107" s="19">
        <f t="shared" si="7"/>
        <v>407.5423571811599</v>
      </c>
    </row>
    <row r="108" spans="1:8" x14ac:dyDescent="0.5">
      <c r="A108">
        <v>84</v>
      </c>
      <c r="B108" s="18">
        <v>1386.7811617125647</v>
      </c>
      <c r="C108" s="18">
        <v>8.9385253930106501</v>
      </c>
      <c r="D108" s="19">
        <v>0.80675225147470953</v>
      </c>
      <c r="E108" s="19">
        <f t="shared" si="5"/>
        <v>1118.7888245143247</v>
      </c>
      <c r="F108" s="19">
        <v>1126</v>
      </c>
      <c r="G108" s="19">
        <f t="shared" si="6"/>
        <v>7.2111754856753123</v>
      </c>
      <c r="H108" s="19">
        <f t="shared" si="7"/>
        <v>52.001051885204575</v>
      </c>
    </row>
    <row r="109" spans="1:8" x14ac:dyDescent="0.5">
      <c r="A109">
        <v>85</v>
      </c>
      <c r="B109" s="18">
        <v>1387.7182661923785</v>
      </c>
      <c r="C109" s="18">
        <v>-7.7070815451052113</v>
      </c>
      <c r="D109" s="19">
        <v>0.83912363383922961</v>
      </c>
      <c r="E109" s="19">
        <f t="shared" si="5"/>
        <v>1164.467194272424</v>
      </c>
      <c r="F109" s="19">
        <v>1158</v>
      </c>
      <c r="G109" s="19">
        <f t="shared" si="6"/>
        <v>-6.467194272423967</v>
      </c>
      <c r="H109" s="19">
        <f t="shared" si="7"/>
        <v>41.824601757273363</v>
      </c>
    </row>
    <row r="110" spans="1:8" x14ac:dyDescent="0.5">
      <c r="A110">
        <v>86</v>
      </c>
      <c r="B110" s="18">
        <v>1388.655370672192</v>
      </c>
      <c r="C110" s="18">
        <v>-24.699549703132107</v>
      </c>
      <c r="D110" s="19">
        <v>0.93478101005803926</v>
      </c>
      <c r="E110" s="19">
        <f t="shared" si="5"/>
        <v>1298.0886700194726</v>
      </c>
      <c r="F110" s="19">
        <v>1275</v>
      </c>
      <c r="G110" s="19">
        <f t="shared" si="6"/>
        <v>-23.088670019472602</v>
      </c>
      <c r="H110" s="19">
        <f t="shared" si="7"/>
        <v>533.086683268093</v>
      </c>
    </row>
    <row r="111" spans="1:8" x14ac:dyDescent="0.5">
      <c r="A111">
        <v>87</v>
      </c>
      <c r="B111" s="18">
        <v>1389.5924751520058</v>
      </c>
      <c r="C111" s="18">
        <v>-64.724484600247706</v>
      </c>
      <c r="D111" s="19">
        <v>1.4680707918605385</v>
      </c>
      <c r="E111" s="19">
        <f t="shared" si="5"/>
        <v>2040.0201253598509</v>
      </c>
      <c r="F111" s="19">
        <v>1945</v>
      </c>
      <c r="G111" s="19">
        <f t="shared" si="6"/>
        <v>-95.020125359850908</v>
      </c>
      <c r="H111" s="19">
        <f t="shared" si="7"/>
        <v>9028.8242234017816</v>
      </c>
    </row>
    <row r="112" spans="1:8" x14ac:dyDescent="0.5">
      <c r="A112">
        <v>88</v>
      </c>
      <c r="B112" s="18">
        <v>1390.5295796318194</v>
      </c>
      <c r="C112" s="18">
        <v>-41.575941676722778</v>
      </c>
      <c r="D112" s="19">
        <v>2.2143088657428196</v>
      </c>
      <c r="E112" s="19">
        <f t="shared" si="5"/>
        <v>3079.0619762563738</v>
      </c>
      <c r="F112" s="19">
        <v>2987</v>
      </c>
      <c r="G112" s="19">
        <f t="shared" si="6"/>
        <v>-92.061976256373782</v>
      </c>
      <c r="H112" s="19">
        <f t="shared" si="7"/>
        <v>8475.4074722291298</v>
      </c>
    </row>
    <row r="113" spans="1:8" x14ac:dyDescent="0.5">
      <c r="A113">
        <v>89</v>
      </c>
      <c r="B113" s="18">
        <v>1391.4666841116332</v>
      </c>
      <c r="C113" s="18">
        <v>-53.589410959308225</v>
      </c>
      <c r="D113" s="19">
        <v>0.76838139090128366</v>
      </c>
      <c r="E113" s="19">
        <f t="shared" si="5"/>
        <v>1069.1771061304937</v>
      </c>
      <c r="F113" s="19">
        <v>1028</v>
      </c>
      <c r="G113" s="19">
        <f t="shared" si="6"/>
        <v>-41.177106130493712</v>
      </c>
      <c r="H113" s="19">
        <f t="shared" si="7"/>
        <v>1695.5540692819429</v>
      </c>
    </row>
    <row r="114" spans="1:8" x14ac:dyDescent="0.5">
      <c r="A114">
        <v>90</v>
      </c>
      <c r="B114" s="18">
        <v>1392.4037885914468</v>
      </c>
      <c r="C114" s="18">
        <v>-30.878700436019244</v>
      </c>
      <c r="D114" s="19">
        <v>0.79175918929298417</v>
      </c>
      <c r="E114" s="19">
        <f t="shared" si="5"/>
        <v>1102.4484948236436</v>
      </c>
      <c r="F114" s="19">
        <v>1078</v>
      </c>
      <c r="G114" s="19">
        <f t="shared" si="6"/>
        <v>-24.448494823643614</v>
      </c>
      <c r="H114" s="19">
        <f t="shared" si="7"/>
        <v>597.72889914172856</v>
      </c>
    </row>
    <row r="115" spans="1:8" x14ac:dyDescent="0.5">
      <c r="A115">
        <v>91</v>
      </c>
      <c r="B115" s="18">
        <v>1393.3408930712603</v>
      </c>
      <c r="C115" s="18">
        <v>11.760325502292744</v>
      </c>
      <c r="D115" s="19">
        <v>0.88961562588991949</v>
      </c>
      <c r="E115" s="19">
        <f t="shared" si="5"/>
        <v>1239.5378306676087</v>
      </c>
      <c r="F115" s="19">
        <v>1250</v>
      </c>
      <c r="G115" s="19">
        <f t="shared" si="6"/>
        <v>10.462169332391341</v>
      </c>
      <c r="H115" s="19">
        <f t="shared" si="7"/>
        <v>109.45698713962987</v>
      </c>
    </row>
    <row r="116" spans="1:8" x14ac:dyDescent="0.5">
      <c r="A116">
        <v>92</v>
      </c>
      <c r="B116" s="18">
        <v>1394.2779975510741</v>
      </c>
      <c r="C116" s="18">
        <v>10.544547328157478</v>
      </c>
      <c r="D116" s="19">
        <v>0.79511821907444202</v>
      </c>
      <c r="E116" s="19">
        <f t="shared" si="5"/>
        <v>1108.6158383074892</v>
      </c>
      <c r="F116" s="19">
        <v>1117</v>
      </c>
      <c r="G116" s="19">
        <f t="shared" si="6"/>
        <v>8.3841616925108156</v>
      </c>
      <c r="H116" s="19">
        <f t="shared" si="7"/>
        <v>70.294167286165816</v>
      </c>
    </row>
    <row r="117" spans="1:8" x14ac:dyDescent="0.5">
      <c r="A117">
        <v>93</v>
      </c>
      <c r="B117" s="18">
        <v>1395.2151020308877</v>
      </c>
      <c r="C117" s="18">
        <v>-50.001000600115958</v>
      </c>
      <c r="D117" s="19">
        <v>0.83704147823189246</v>
      </c>
      <c r="E117" s="19">
        <f t="shared" si="5"/>
        <v>1167.8529114553949</v>
      </c>
      <c r="F117" s="19">
        <v>1126</v>
      </c>
      <c r="G117" s="19">
        <f t="shared" si="6"/>
        <v>-41.85291145539486</v>
      </c>
      <c r="H117" s="19">
        <f t="shared" si="7"/>
        <v>1751.6661972931224</v>
      </c>
    </row>
    <row r="118" spans="1:8" x14ac:dyDescent="0.5">
      <c r="A118">
        <v>94</v>
      </c>
      <c r="B118" s="18">
        <v>1396.1522065107015</v>
      </c>
      <c r="C118" s="18">
        <v>-89.113785891786392</v>
      </c>
      <c r="D118" s="19">
        <v>0.81558428825315066</v>
      </c>
      <c r="E118" s="19">
        <f t="shared" si="5"/>
        <v>1138.6798036400962</v>
      </c>
      <c r="F118" s="19">
        <v>1066</v>
      </c>
      <c r="G118" s="19">
        <f t="shared" si="6"/>
        <v>-72.679803640096225</v>
      </c>
      <c r="H118" s="19">
        <f t="shared" si="7"/>
        <v>5282.3538571629442</v>
      </c>
    </row>
    <row r="119" spans="1:8" x14ac:dyDescent="0.5">
      <c r="A119">
        <v>95</v>
      </c>
      <c r="B119" s="18">
        <v>1397.0893109905151</v>
      </c>
      <c r="C119" s="18">
        <v>-44.203868677661603</v>
      </c>
      <c r="D119" s="19">
        <v>0.8249035469641236</v>
      </c>
      <c r="E119" s="19">
        <f t="shared" si="5"/>
        <v>1152.4639280617394</v>
      </c>
      <c r="F119" s="19">
        <v>1116</v>
      </c>
      <c r="G119" s="19">
        <f t="shared" si="6"/>
        <v>-36.463928061739352</v>
      </c>
      <c r="H119" s="19">
        <f t="shared" si="7"/>
        <v>1329.6180496917027</v>
      </c>
    </row>
    <row r="120" spans="1:8" x14ac:dyDescent="0.5">
      <c r="A120">
        <v>96</v>
      </c>
      <c r="B120" s="18">
        <v>1398.0264154703289</v>
      </c>
      <c r="C120" s="18">
        <v>33.639871036722298</v>
      </c>
      <c r="D120" s="19">
        <v>0.80675225147470953</v>
      </c>
      <c r="E120" s="19">
        <f t="shared" si="5"/>
        <v>1127.8609583018056</v>
      </c>
      <c r="F120" s="19">
        <v>1155</v>
      </c>
      <c r="G120" s="19">
        <f t="shared" si="6"/>
        <v>27.139041698194433</v>
      </c>
      <c r="H120" s="19">
        <f t="shared" si="7"/>
        <v>736.52758429633616</v>
      </c>
    </row>
    <row r="121" spans="1:8" x14ac:dyDescent="0.5">
      <c r="A121">
        <v>97</v>
      </c>
      <c r="B121" s="18">
        <v>1398.9635199501424</v>
      </c>
      <c r="C121" s="18">
        <v>-2.2682622587742571</v>
      </c>
      <c r="D121" s="19">
        <v>0.83912363383922961</v>
      </c>
      <c r="E121" s="19">
        <f t="shared" si="5"/>
        <v>1173.9033524690831</v>
      </c>
      <c r="F121" s="19">
        <v>1172</v>
      </c>
      <c r="G121" s="19">
        <f t="shared" si="6"/>
        <v>-1.9033524690830745</v>
      </c>
      <c r="H121" s="19">
        <f t="shared" si="7"/>
        <v>3.6227506215646361</v>
      </c>
    </row>
    <row r="122" spans="1:8" x14ac:dyDescent="0.5">
      <c r="A122">
        <v>98</v>
      </c>
      <c r="B122" s="18">
        <v>1399.900624429956</v>
      </c>
      <c r="C122" s="18">
        <v>44.287891890225183</v>
      </c>
      <c r="D122" s="19">
        <v>0.93478101005803926</v>
      </c>
      <c r="E122" s="19">
        <f t="shared" si="5"/>
        <v>1308.6005196855142</v>
      </c>
      <c r="F122" s="19">
        <v>1350</v>
      </c>
      <c r="G122" s="19">
        <f t="shared" si="6"/>
        <v>41.3994803144858</v>
      </c>
      <c r="H122" s="19">
        <f t="shared" si="7"/>
        <v>1713.9169703094972</v>
      </c>
    </row>
    <row r="123" spans="1:8" x14ac:dyDescent="0.5">
      <c r="A123">
        <v>99</v>
      </c>
      <c r="B123" s="18">
        <v>1400.8377289097698</v>
      </c>
      <c r="C123" s="18">
        <v>66.393968595879187</v>
      </c>
      <c r="D123" s="19">
        <v>1.4680707918605385</v>
      </c>
      <c r="E123" s="19">
        <f t="shared" si="5"/>
        <v>2056.5289539486839</v>
      </c>
      <c r="F123" s="19">
        <v>2154</v>
      </c>
      <c r="G123" s="19">
        <f t="shared" si="6"/>
        <v>97.47104605131608</v>
      </c>
      <c r="H123" s="19">
        <f t="shared" si="7"/>
        <v>9500.6048183377807</v>
      </c>
    </row>
    <row r="124" spans="1:8" x14ac:dyDescent="0.5">
      <c r="A124">
        <v>100</v>
      </c>
      <c r="B124" s="18">
        <v>1401.7748333895834</v>
      </c>
      <c r="C124" s="18">
        <v>86.274124448395696</v>
      </c>
      <c r="D124" s="19">
        <v>2.2143088657428196</v>
      </c>
      <c r="E124" s="19">
        <f t="shared" si="5"/>
        <v>3103.9624413497181</v>
      </c>
      <c r="F124" s="19">
        <v>3295</v>
      </c>
      <c r="G124" s="19">
        <f t="shared" si="6"/>
        <v>191.03755865028188</v>
      </c>
      <c r="H124" s="19">
        <f t="shared" si="7"/>
        <v>36495.348815059886</v>
      </c>
    </row>
    <row r="125" spans="1:8" x14ac:dyDescent="0.5">
      <c r="A125">
        <v>101</v>
      </c>
      <c r="B125" s="18">
        <v>1402.7119378693972</v>
      </c>
      <c r="C125" s="18">
        <v>-76.547598042335721</v>
      </c>
      <c r="D125" s="19">
        <v>0.76838139090128366</v>
      </c>
      <c r="E125" s="19">
        <f t="shared" si="5"/>
        <v>1077.8177498539224</v>
      </c>
      <c r="F125" s="19">
        <v>1019</v>
      </c>
      <c r="G125" s="19">
        <f t="shared" si="6"/>
        <v>-58.817749853922351</v>
      </c>
      <c r="H125" s="19">
        <f t="shared" si="7"/>
        <v>3459.5276978785828</v>
      </c>
    </row>
    <row r="126" spans="1:8" x14ac:dyDescent="0.5">
      <c r="A126">
        <v>102</v>
      </c>
      <c r="B126" s="18">
        <v>1403.6490423492107</v>
      </c>
      <c r="C126" s="18">
        <v>-26.967830763481743</v>
      </c>
      <c r="D126" s="19">
        <v>0.79175918929298417</v>
      </c>
      <c r="E126" s="19">
        <f t="shared" si="5"/>
        <v>1111.3520278222848</v>
      </c>
      <c r="F126" s="19">
        <v>1090</v>
      </c>
      <c r="G126" s="19">
        <f t="shared" si="6"/>
        <v>-21.352027822284754</v>
      </c>
      <c r="H126" s="19">
        <f t="shared" si="7"/>
        <v>455.9090921236222</v>
      </c>
    </row>
    <row r="127" spans="1:8" x14ac:dyDescent="0.5">
      <c r="A127">
        <v>103</v>
      </c>
      <c r="B127" s="18">
        <v>1404.5861468290245</v>
      </c>
      <c r="C127" s="18">
        <v>-33.207357501236629</v>
      </c>
      <c r="D127" s="19">
        <v>0.88961562588991949</v>
      </c>
      <c r="E127" s="19">
        <f t="shared" si="5"/>
        <v>1249.541784127613</v>
      </c>
      <c r="F127" s="19">
        <v>1220</v>
      </c>
      <c r="G127" s="19">
        <f t="shared" si="6"/>
        <v>-29.541784127613028</v>
      </c>
      <c r="H127" s="19">
        <f t="shared" si="7"/>
        <v>872.71700944248903</v>
      </c>
    </row>
    <row r="128" spans="1:8" x14ac:dyDescent="0.5">
      <c r="A128">
        <v>104</v>
      </c>
      <c r="B128" s="18">
        <v>1405.5232513088381</v>
      </c>
      <c r="C128" s="18">
        <v>106.20163583962767</v>
      </c>
      <c r="D128" s="19">
        <v>0.79511821907444202</v>
      </c>
      <c r="E128" s="19">
        <f t="shared" si="5"/>
        <v>1117.5571444484028</v>
      </c>
      <c r="F128" s="19">
        <v>1202</v>
      </c>
      <c r="G128" s="19">
        <f t="shared" si="6"/>
        <v>84.442855551597177</v>
      </c>
      <c r="H128" s="19">
        <f t="shared" si="7"/>
        <v>7130.5958537079059</v>
      </c>
    </row>
    <row r="129" spans="1:8" x14ac:dyDescent="0.5">
      <c r="A129">
        <v>105</v>
      </c>
      <c r="B129" s="18">
        <v>1406.4603557886517</v>
      </c>
      <c r="C129" s="18">
        <v>-2.7067419510347008</v>
      </c>
      <c r="D129" s="19">
        <v>0.83704147823189246</v>
      </c>
      <c r="E129" s="19">
        <f t="shared" si="5"/>
        <v>1177.2656552838864</v>
      </c>
      <c r="F129" s="19">
        <v>1175</v>
      </c>
      <c r="G129" s="19">
        <f t="shared" si="6"/>
        <v>-2.2656552838864172</v>
      </c>
      <c r="H129" s="19">
        <f t="shared" si="7"/>
        <v>5.1331938654024416</v>
      </c>
    </row>
    <row r="130" spans="1:8" x14ac:dyDescent="0.5">
      <c r="A130">
        <v>106</v>
      </c>
      <c r="B130" s="18">
        <v>1407.3974602684655</v>
      </c>
      <c r="C130" s="18">
        <v>-75.836742827431863</v>
      </c>
      <c r="D130" s="19">
        <v>0.81558428825315066</v>
      </c>
      <c r="E130" s="19">
        <f t="shared" si="5"/>
        <v>1147.8512559223484</v>
      </c>
      <c r="F130" s="19">
        <v>1086</v>
      </c>
      <c r="G130" s="19">
        <f t="shared" si="6"/>
        <v>-61.8512559223484</v>
      </c>
      <c r="H130" s="19">
        <f t="shared" si="7"/>
        <v>3825.5778591718381</v>
      </c>
    </row>
    <row r="131" spans="1:8" x14ac:dyDescent="0.5">
      <c r="A131">
        <v>107</v>
      </c>
      <c r="B131" s="18">
        <v>1408.334564748279</v>
      </c>
      <c r="C131" s="18">
        <v>26.98475756213179</v>
      </c>
      <c r="D131" s="19">
        <v>0.8249035469641236</v>
      </c>
      <c r="E131" s="19">
        <f t="shared" si="5"/>
        <v>1161.7401777730306</v>
      </c>
      <c r="F131" s="19">
        <v>1184</v>
      </c>
      <c r="G131" s="19">
        <f t="shared" si="6"/>
        <v>22.259822226969391</v>
      </c>
      <c r="H131" s="19">
        <f t="shared" si="7"/>
        <v>495.49968557628051</v>
      </c>
    </row>
    <row r="132" spans="1:8" x14ac:dyDescent="0.5">
      <c r="A132">
        <v>108</v>
      </c>
      <c r="B132" s="18">
        <v>1409.2716692280928</v>
      </c>
      <c r="C132" s="18">
        <v>62.059830411621078</v>
      </c>
      <c r="D132" s="19">
        <v>0.80675225147470953</v>
      </c>
      <c r="E132" s="19">
        <f t="shared" si="5"/>
        <v>1136.933092089286</v>
      </c>
      <c r="F132" s="19">
        <v>1187</v>
      </c>
      <c r="G132" s="19">
        <f t="shared" si="6"/>
        <v>50.066907910714008</v>
      </c>
      <c r="H132" s="19">
        <f t="shared" si="7"/>
        <v>2506.6952677399167</v>
      </c>
    </row>
    <row r="133" spans="1:8" x14ac:dyDescent="0.5">
      <c r="A133">
        <v>109</v>
      </c>
      <c r="B133" s="18">
        <v>1410.2087737079064</v>
      </c>
      <c r="C133" s="18">
        <v>81.824044235432211</v>
      </c>
      <c r="D133" s="19">
        <v>0.83912363383922961</v>
      </c>
      <c r="E133" s="19">
        <f t="shared" si="5"/>
        <v>1183.3395106657422</v>
      </c>
      <c r="F133" s="19">
        <v>1252</v>
      </c>
      <c r="G133" s="19">
        <f t="shared" si="6"/>
        <v>68.660489334257818</v>
      </c>
      <c r="H133" s="19">
        <f t="shared" si="7"/>
        <v>4714.2627956197312</v>
      </c>
    </row>
    <row r="134" spans="1:8" x14ac:dyDescent="0.5">
      <c r="A134">
        <v>110</v>
      </c>
      <c r="B134" s="18">
        <v>1411.1458781877202</v>
      </c>
      <c r="C134" s="18">
        <v>39.461253760550562</v>
      </c>
      <c r="D134" s="19">
        <v>0.93478101005803926</v>
      </c>
      <c r="E134" s="19">
        <f t="shared" si="5"/>
        <v>1319.112369351556</v>
      </c>
      <c r="F134" s="19">
        <v>1356</v>
      </c>
      <c r="G134" s="19">
        <f t="shared" si="6"/>
        <v>36.887630648443974</v>
      </c>
      <c r="H134" s="19">
        <f t="shared" si="7"/>
        <v>1360.6972948560233</v>
      </c>
    </row>
    <row r="135" spans="1:8" x14ac:dyDescent="0.5">
      <c r="A135">
        <v>111</v>
      </c>
      <c r="B135" s="18">
        <v>1412.0829826675338</v>
      </c>
      <c r="C135" s="18">
        <v>43.568891784449306</v>
      </c>
      <c r="D135" s="19">
        <v>1.4680707918605385</v>
      </c>
      <c r="E135" s="19">
        <f t="shared" si="5"/>
        <v>2073.0377825375172</v>
      </c>
      <c r="F135" s="19">
        <v>2137</v>
      </c>
      <c r="G135" s="19">
        <f t="shared" si="6"/>
        <v>63.96221746248284</v>
      </c>
      <c r="H135" s="19">
        <f t="shared" si="7"/>
        <v>4091.1652627179446</v>
      </c>
    </row>
    <row r="136" spans="1:8" x14ac:dyDescent="0.5">
      <c r="A136">
        <v>112</v>
      </c>
      <c r="B136" s="18">
        <v>1413.0200871473476</v>
      </c>
      <c r="C136" s="18">
        <v>168.06015606684491</v>
      </c>
      <c r="D136" s="19">
        <v>2.2143088657428196</v>
      </c>
      <c r="E136" s="19">
        <f t="shared" si="5"/>
        <v>3128.8629064430634</v>
      </c>
      <c r="F136" s="19">
        <v>3501</v>
      </c>
      <c r="G136" s="19">
        <f t="shared" si="6"/>
        <v>372.13709355693663</v>
      </c>
      <c r="H136" s="19">
        <f t="shared" si="7"/>
        <v>138486.01640100422</v>
      </c>
    </row>
    <row r="137" spans="1:8" x14ac:dyDescent="0.5">
      <c r="A137">
        <v>113</v>
      </c>
      <c r="B137" s="18">
        <v>1413.9571916271611</v>
      </c>
      <c r="C137" s="18">
        <v>51.460911066922336</v>
      </c>
      <c r="D137" s="19">
        <v>0.76838139090128366</v>
      </c>
      <c r="E137" s="19">
        <f t="shared" si="5"/>
        <v>1086.458393577351</v>
      </c>
      <c r="F137" s="19">
        <v>1126</v>
      </c>
      <c r="G137" s="19">
        <f t="shared" si="6"/>
        <v>39.541606422649011</v>
      </c>
      <c r="H137" s="19">
        <f t="shared" si="7"/>
        <v>1563.5386384836775</v>
      </c>
    </row>
    <row r="138" spans="1:8" x14ac:dyDescent="0.5">
      <c r="A138">
        <v>114</v>
      </c>
      <c r="B138" s="18">
        <v>1414.8942961069747</v>
      </c>
      <c r="C138" s="18">
        <v>43.882584059554574</v>
      </c>
      <c r="D138" s="19">
        <v>0.79175918929298417</v>
      </c>
      <c r="E138" s="19">
        <f t="shared" si="5"/>
        <v>1120.2555608209257</v>
      </c>
      <c r="F138" s="19">
        <v>1155</v>
      </c>
      <c r="G138" s="19">
        <f t="shared" si="6"/>
        <v>34.744439179074334</v>
      </c>
      <c r="H138" s="19">
        <f t="shared" si="7"/>
        <v>1207.1760538683957</v>
      </c>
    </row>
    <row r="139" spans="1:8" x14ac:dyDescent="0.5">
      <c r="A139">
        <v>115</v>
      </c>
      <c r="B139" s="18">
        <v>1415.8314005867885</v>
      </c>
      <c r="C139" s="18">
        <v>65.707324277165981</v>
      </c>
      <c r="D139" s="19">
        <v>0.88961562588991949</v>
      </c>
      <c r="E139" s="19">
        <f t="shared" si="5"/>
        <v>1259.5457375876172</v>
      </c>
      <c r="F139" s="19">
        <v>1318</v>
      </c>
      <c r="G139" s="19">
        <f t="shared" si="6"/>
        <v>58.454262412382832</v>
      </c>
      <c r="H139" s="19">
        <f t="shared" si="7"/>
        <v>3416.9007941757122</v>
      </c>
    </row>
    <row r="140" spans="1:8" x14ac:dyDescent="0.5">
      <c r="A140">
        <v>116</v>
      </c>
      <c r="B140" s="18">
        <v>1416.7685050666021</v>
      </c>
      <c r="C140" s="18">
        <v>116.33685053571071</v>
      </c>
      <c r="D140" s="19">
        <v>0.79511821907444202</v>
      </c>
      <c r="E140" s="19">
        <f t="shared" si="5"/>
        <v>1126.4984505893162</v>
      </c>
      <c r="F140" s="19">
        <v>1219</v>
      </c>
      <c r="G140" s="19">
        <f t="shared" si="6"/>
        <v>92.501549410683765</v>
      </c>
      <c r="H140" s="19">
        <f t="shared" si="7"/>
        <v>8556.5366433771705</v>
      </c>
    </row>
    <row r="141" spans="1:8" x14ac:dyDescent="0.5">
      <c r="A141">
        <v>117</v>
      </c>
      <c r="B141" s="18">
        <v>1417.7056095464159</v>
      </c>
      <c r="C141" s="18">
        <v>51.755620258068348</v>
      </c>
      <c r="D141" s="19">
        <v>0.83704147823189246</v>
      </c>
      <c r="E141" s="19">
        <f t="shared" si="5"/>
        <v>1186.678399112378</v>
      </c>
      <c r="F141" s="19">
        <v>1230</v>
      </c>
      <c r="G141" s="19">
        <f t="shared" si="6"/>
        <v>43.321600887622026</v>
      </c>
      <c r="H141" s="19">
        <f t="shared" si="7"/>
        <v>1876.7611034664135</v>
      </c>
    </row>
    <row r="142" spans="1:8" x14ac:dyDescent="0.5">
      <c r="A142">
        <v>118</v>
      </c>
      <c r="B142" s="18">
        <v>1418.6427140262294</v>
      </c>
      <c r="C142" s="18">
        <v>-7.384531913310866</v>
      </c>
      <c r="D142" s="19">
        <v>0.81558428825315066</v>
      </c>
      <c r="E142" s="19">
        <f t="shared" si="5"/>
        <v>1157.0227082046003</v>
      </c>
      <c r="F142" s="19">
        <v>1151</v>
      </c>
      <c r="G142" s="19">
        <f t="shared" si="6"/>
        <v>-6.0227082046003488</v>
      </c>
      <c r="H142" s="19">
        <f t="shared" si="7"/>
        <v>36.273014117760354</v>
      </c>
    </row>
    <row r="143" spans="1:8" x14ac:dyDescent="0.5">
      <c r="A143">
        <v>119</v>
      </c>
      <c r="B143" s="18">
        <v>1419.5798185060432</v>
      </c>
      <c r="C143" s="18">
        <v>19.376292627789098</v>
      </c>
      <c r="D143" s="19">
        <v>0.8249035469641236</v>
      </c>
      <c r="E143" s="19">
        <f t="shared" si="5"/>
        <v>1171.0164274843219</v>
      </c>
      <c r="F143" s="19">
        <v>1187</v>
      </c>
      <c r="G143" s="19">
        <f t="shared" si="6"/>
        <v>15.983572515678134</v>
      </c>
      <c r="H143" s="19">
        <f t="shared" si="7"/>
        <v>255.47459036394142</v>
      </c>
    </row>
    <row r="144" spans="1:8" x14ac:dyDescent="0.5">
      <c r="A144">
        <v>120</v>
      </c>
      <c r="B144" s="18">
        <v>1420.5169229858568</v>
      </c>
      <c r="C144" s="18">
        <v>58.251804116231369</v>
      </c>
      <c r="D144" s="19">
        <v>0.80675225147470953</v>
      </c>
      <c r="E144" s="19">
        <f t="shared" si="5"/>
        <v>1146.0052258767666</v>
      </c>
      <c r="F144" s="19">
        <v>1193</v>
      </c>
      <c r="G144" s="19">
        <f t="shared" si="6"/>
        <v>46.994774123233356</v>
      </c>
      <c r="H144" s="19">
        <f t="shared" si="7"/>
        <v>2208.5087948937235</v>
      </c>
    </row>
    <row r="145" spans="1:8" x14ac:dyDescent="0.5">
      <c r="A145">
        <v>121</v>
      </c>
      <c r="B145" s="18">
        <v>1421.4540274656704</v>
      </c>
      <c r="C145" s="18">
        <v>101.56349755955875</v>
      </c>
      <c r="D145" s="19">
        <v>0.83912363383922961</v>
      </c>
      <c r="E145" s="19">
        <f t="shared" si="5"/>
        <v>1192.7756688624015</v>
      </c>
      <c r="F145" s="19">
        <v>1278</v>
      </c>
      <c r="G145" s="19">
        <f t="shared" si="6"/>
        <v>85.224331137598483</v>
      </c>
      <c r="H145" s="19">
        <f t="shared" si="7"/>
        <v>7263.1866178510381</v>
      </c>
    </row>
    <row r="146" spans="1:8" x14ac:dyDescent="0.5">
      <c r="A146">
        <v>122</v>
      </c>
      <c r="B146" s="18">
        <v>1422.3911319454842</v>
      </c>
      <c r="C146" s="18">
        <v>104.16961826851457</v>
      </c>
      <c r="D146" s="19">
        <v>0.93478101005803926</v>
      </c>
      <c r="E146" s="19">
        <f t="shared" si="5"/>
        <v>1329.6242190175974</v>
      </c>
      <c r="F146" s="19">
        <v>1427</v>
      </c>
      <c r="G146" s="19">
        <f t="shared" si="6"/>
        <v>97.375780982402603</v>
      </c>
      <c r="H146" s="19">
        <f t="shared" si="7"/>
        <v>9482.0427219328412</v>
      </c>
    </row>
    <row r="147" spans="1:8" x14ac:dyDescent="0.5">
      <c r="A147">
        <v>123</v>
      </c>
      <c r="B147" s="18">
        <v>1423.3282364252977</v>
      </c>
      <c r="C147" s="18">
        <v>49.3527895761938</v>
      </c>
      <c r="D147" s="19">
        <v>1.4680707918605385</v>
      </c>
      <c r="E147" s="19">
        <f t="shared" si="5"/>
        <v>2089.5466111263504</v>
      </c>
      <c r="F147" s="19">
        <v>2162</v>
      </c>
      <c r="G147" s="19">
        <f t="shared" si="6"/>
        <v>72.453388873649601</v>
      </c>
      <c r="H147" s="19">
        <f t="shared" si="7"/>
        <v>5249.4935592762922</v>
      </c>
    </row>
    <row r="148" spans="1:8" x14ac:dyDescent="0.5">
      <c r="A148">
        <v>124</v>
      </c>
      <c r="B148" s="18">
        <v>1424.2653409051115</v>
      </c>
      <c r="C148" s="18">
        <v>184.81460955823263</v>
      </c>
      <c r="D148" s="19">
        <v>2.2143088657428196</v>
      </c>
      <c r="E148" s="19">
        <f t="shared" si="5"/>
        <v>3153.7633715364077</v>
      </c>
      <c r="F148" s="19">
        <v>3563</v>
      </c>
      <c r="G148" s="19">
        <f t="shared" si="6"/>
        <v>409.2366284635923</v>
      </c>
      <c r="H148" s="19">
        <f t="shared" si="7"/>
        <v>167474.61807624827</v>
      </c>
    </row>
    <row r="149" spans="1:8" x14ac:dyDescent="0.5">
      <c r="A149">
        <v>125</v>
      </c>
      <c r="B149" s="18">
        <v>1425.2024453849251</v>
      </c>
      <c r="C149" s="18">
        <v>120.90475354986279</v>
      </c>
      <c r="D149" s="19">
        <v>0.76838139090128366</v>
      </c>
      <c r="E149" s="19">
        <f t="shared" si="5"/>
        <v>1095.0990373007796</v>
      </c>
      <c r="F149" s="19">
        <v>1188</v>
      </c>
      <c r="G149" s="19">
        <f t="shared" si="6"/>
        <v>92.900962699220372</v>
      </c>
      <c r="H149" s="19">
        <f t="shared" si="7"/>
        <v>8630.5888704419358</v>
      </c>
    </row>
    <row r="150" spans="1:8" x14ac:dyDescent="0.5">
      <c r="A150">
        <v>126</v>
      </c>
      <c r="B150" s="18">
        <v>1426.1395498647389</v>
      </c>
      <c r="C150" s="18">
        <v>110.94396802501547</v>
      </c>
      <c r="D150" s="19">
        <v>0.79175918929298417</v>
      </c>
      <c r="E150" s="19">
        <f t="shared" si="5"/>
        <v>1129.159093819567</v>
      </c>
      <c r="F150" s="19">
        <v>1217</v>
      </c>
      <c r="G150" s="19">
        <f t="shared" si="6"/>
        <v>87.840906180432967</v>
      </c>
      <c r="H150" s="19">
        <f t="shared" si="7"/>
        <v>7716.0247985996266</v>
      </c>
    </row>
    <row r="151" spans="1:8" x14ac:dyDescent="0.5">
      <c r="A151">
        <v>127</v>
      </c>
      <c r="B151" s="18">
        <v>1427.0766543445525</v>
      </c>
      <c r="C151" s="18">
        <v>112.91428121206172</v>
      </c>
      <c r="D151" s="19">
        <v>0.88961562588991949</v>
      </c>
      <c r="E151" s="19">
        <f t="shared" si="5"/>
        <v>1269.5496910476213</v>
      </c>
      <c r="F151" s="19">
        <v>1370</v>
      </c>
      <c r="G151" s="19">
        <f t="shared" si="6"/>
        <v>100.45030895237869</v>
      </c>
      <c r="H151" s="19">
        <f t="shared" si="7"/>
        <v>10090.26456862833</v>
      </c>
    </row>
    <row r="152" spans="1:8" x14ac:dyDescent="0.5">
      <c r="A152">
        <v>128</v>
      </c>
      <c r="B152" s="18">
        <v>1428.0137588243661</v>
      </c>
      <c r="C152" s="18">
        <v>139.04881138111523</v>
      </c>
      <c r="D152" s="19">
        <v>0.79511821907444202</v>
      </c>
      <c r="E152" s="19">
        <f t="shared" si="5"/>
        <v>1135.4397567302296</v>
      </c>
      <c r="F152" s="19">
        <v>1246</v>
      </c>
      <c r="G152" s="19">
        <f t="shared" si="6"/>
        <v>110.56024326977035</v>
      </c>
      <c r="H152" s="19">
        <f t="shared" si="7"/>
        <v>12223.5673918708</v>
      </c>
    </row>
    <row r="153" spans="1:8" x14ac:dyDescent="0.5">
      <c r="A153">
        <v>129</v>
      </c>
      <c r="B153" s="18">
        <v>1428.9508633041798</v>
      </c>
      <c r="C153" s="18">
        <v>51.262521840337058</v>
      </c>
      <c r="D153" s="19">
        <v>0.83704147823189246</v>
      </c>
      <c r="E153" s="19">
        <f t="shared" si="5"/>
        <v>1196.0911429408695</v>
      </c>
      <c r="F153" s="19">
        <v>1239</v>
      </c>
      <c r="G153" s="19">
        <f t="shared" si="6"/>
        <v>42.908857059130469</v>
      </c>
      <c r="H153" s="19">
        <f t="shared" si="7"/>
        <v>1841.1700141208908</v>
      </c>
    </row>
    <row r="154" spans="1:8" x14ac:dyDescent="0.5">
      <c r="A154">
        <v>130</v>
      </c>
      <c r="B154" s="18">
        <v>1429.8879677839934</v>
      </c>
      <c r="C154" s="18">
        <v>21.832004085420749</v>
      </c>
      <c r="D154" s="19">
        <v>0.81558428825315066</v>
      </c>
      <c r="E154" s="19">
        <f t="shared" ref="E154:E203" si="8">B154*D154</f>
        <v>1166.1941604868523</v>
      </c>
      <c r="F154" s="19">
        <v>1184</v>
      </c>
      <c r="G154" s="19">
        <f t="shared" ref="G154:G203" si="9">F154-E154</f>
        <v>17.805839513147703</v>
      </c>
      <c r="H154" s="19">
        <f t="shared" ref="H154:H203" si="10">G154*G154</f>
        <v>317.04792076797202</v>
      </c>
    </row>
    <row r="155" spans="1:8" x14ac:dyDescent="0.5">
      <c r="A155">
        <v>131</v>
      </c>
      <c r="B155" s="18">
        <v>1430.8250722638072</v>
      </c>
      <c r="C155" s="18">
        <v>66.319660044771581</v>
      </c>
      <c r="D155" s="19">
        <v>0.8249035469641236</v>
      </c>
      <c r="E155" s="19">
        <f t="shared" si="8"/>
        <v>1180.2926771956131</v>
      </c>
      <c r="F155" s="19">
        <v>1235</v>
      </c>
      <c r="G155" s="19">
        <f t="shared" si="9"/>
        <v>54.707322804386877</v>
      </c>
      <c r="H155" s="19">
        <f t="shared" si="10"/>
        <v>2992.8911684233885</v>
      </c>
    </row>
    <row r="156" spans="1:8" x14ac:dyDescent="0.5">
      <c r="A156">
        <v>132</v>
      </c>
      <c r="B156" s="18">
        <v>1431.7621767436208</v>
      </c>
      <c r="C156" s="18">
        <v>99.067142595087489</v>
      </c>
      <c r="D156" s="19">
        <v>0.80675225147470953</v>
      </c>
      <c r="E156" s="19">
        <f t="shared" si="8"/>
        <v>1155.0773596642471</v>
      </c>
      <c r="F156" s="19">
        <v>1235</v>
      </c>
      <c r="G156" s="19">
        <f t="shared" si="9"/>
        <v>79.922640335752931</v>
      </c>
      <c r="H156" s="19">
        <f t="shared" si="10"/>
        <v>6387.6284382381209</v>
      </c>
    </row>
    <row r="157" spans="1:8" x14ac:dyDescent="0.5">
      <c r="A157">
        <v>133</v>
      </c>
      <c r="B157" s="18">
        <v>1432.6992812234346</v>
      </c>
      <c r="C157" s="18">
        <v>129.64498740573231</v>
      </c>
      <c r="D157" s="19">
        <v>0.83912363383922961</v>
      </c>
      <c r="E157" s="19">
        <f t="shared" si="8"/>
        <v>1202.2118270590609</v>
      </c>
      <c r="F157" s="19">
        <v>1311</v>
      </c>
      <c r="G157" s="19">
        <f t="shared" si="9"/>
        <v>108.78817294093915</v>
      </c>
      <c r="H157" s="19">
        <f t="shared" si="10"/>
        <v>11834.866571827684</v>
      </c>
    </row>
    <row r="158" spans="1:8" x14ac:dyDescent="0.5">
      <c r="A158">
        <v>134</v>
      </c>
      <c r="B158" s="18">
        <v>1433.6363857032482</v>
      </c>
      <c r="C158" s="18">
        <v>88.645287425357537</v>
      </c>
      <c r="D158" s="19">
        <v>0.93478101005803926</v>
      </c>
      <c r="E158" s="19">
        <f t="shared" si="8"/>
        <v>1340.136068683639</v>
      </c>
      <c r="F158" s="19">
        <v>1423</v>
      </c>
      <c r="G158" s="19">
        <f t="shared" si="9"/>
        <v>82.863931316361004</v>
      </c>
      <c r="H158" s="19">
        <f t="shared" si="10"/>
        <v>6866.4311132025941</v>
      </c>
    </row>
    <row r="159" spans="1:8" x14ac:dyDescent="0.5">
      <c r="A159">
        <v>135</v>
      </c>
      <c r="B159" s="18">
        <v>1434.5734901830619</v>
      </c>
      <c r="C159" s="18">
        <v>82.383329847151572</v>
      </c>
      <c r="D159" s="19">
        <v>1.4680707918605385</v>
      </c>
      <c r="E159" s="19">
        <f t="shared" si="8"/>
        <v>2106.0554397151841</v>
      </c>
      <c r="F159" s="19">
        <v>2227</v>
      </c>
      <c r="G159" s="19">
        <f t="shared" si="9"/>
        <v>120.94456028481591</v>
      </c>
      <c r="H159" s="19">
        <f t="shared" si="10"/>
        <v>14627.586662487469</v>
      </c>
    </row>
    <row r="160" spans="1:8" x14ac:dyDescent="0.5">
      <c r="A160">
        <v>136</v>
      </c>
      <c r="B160" s="18">
        <v>1435.5105946628755</v>
      </c>
      <c r="C160" s="18">
        <v>109.89260221772065</v>
      </c>
      <c r="D160" s="19">
        <v>2.2143088657428196</v>
      </c>
      <c r="E160" s="19">
        <f t="shared" si="8"/>
        <v>3178.6638366297525</v>
      </c>
      <c r="F160" s="19">
        <v>3422</v>
      </c>
      <c r="G160" s="19">
        <f t="shared" si="9"/>
        <v>243.3361633702475</v>
      </c>
      <c r="H160" s="19">
        <f t="shared" si="10"/>
        <v>59212.488403751784</v>
      </c>
    </row>
    <row r="161" spans="1:8" x14ac:dyDescent="0.5">
      <c r="A161">
        <v>137</v>
      </c>
      <c r="B161" s="18">
        <v>1436.4476991426891</v>
      </c>
      <c r="C161" s="18">
        <v>96.645129430694851</v>
      </c>
      <c r="D161" s="19">
        <v>0.76838139090128366</v>
      </c>
      <c r="E161" s="19">
        <f t="shared" si="8"/>
        <v>1103.739681024208</v>
      </c>
      <c r="F161" s="19">
        <v>1178</v>
      </c>
      <c r="G161" s="19">
        <f t="shared" si="9"/>
        <v>74.260318975791961</v>
      </c>
      <c r="H161" s="19">
        <f t="shared" si="10"/>
        <v>5514.5949743863675</v>
      </c>
    </row>
    <row r="162" spans="1:8" x14ac:dyDescent="0.5">
      <c r="A162">
        <v>138</v>
      </c>
      <c r="B162" s="18">
        <v>1437.3848036225029</v>
      </c>
      <c r="C162" s="18">
        <v>49.178302832912777</v>
      </c>
      <c r="D162" s="19">
        <v>0.79175918929298417</v>
      </c>
      <c r="E162" s="19">
        <f t="shared" si="8"/>
        <v>1138.0626268182082</v>
      </c>
      <c r="F162" s="19">
        <v>1177</v>
      </c>
      <c r="G162" s="19">
        <f t="shared" si="9"/>
        <v>38.937373181791827</v>
      </c>
      <c r="H162" s="19">
        <f t="shared" si="10"/>
        <v>1516.1190302981213</v>
      </c>
    </row>
    <row r="163" spans="1:8" x14ac:dyDescent="0.5">
      <c r="A163">
        <v>139</v>
      </c>
      <c r="B163" s="18">
        <v>1438.3219081023165</v>
      </c>
      <c r="C163" s="18">
        <v>79.187407957120968</v>
      </c>
      <c r="D163" s="19">
        <v>0.88961562588991949</v>
      </c>
      <c r="E163" s="19">
        <f t="shared" si="8"/>
        <v>1279.5536445076254</v>
      </c>
      <c r="F163" s="19">
        <v>1350</v>
      </c>
      <c r="G163" s="19">
        <f t="shared" si="9"/>
        <v>70.446355492374551</v>
      </c>
      <c r="H163" s="19">
        <f t="shared" si="10"/>
        <v>4962.6890021580102</v>
      </c>
    </row>
    <row r="164" spans="1:8" x14ac:dyDescent="0.5">
      <c r="A164">
        <v>140</v>
      </c>
      <c r="B164" s="18">
        <v>1439.2590125821303</v>
      </c>
      <c r="C164" s="18">
        <v>163.01844684145158</v>
      </c>
      <c r="D164" s="19">
        <v>0.79511821907444202</v>
      </c>
      <c r="E164" s="19">
        <f t="shared" si="8"/>
        <v>1144.3810628711433</v>
      </c>
      <c r="F164" s="19">
        <v>1274</v>
      </c>
      <c r="G164" s="19">
        <f t="shared" si="9"/>
        <v>129.61893712885671</v>
      </c>
      <c r="H164" s="19">
        <f t="shared" si="10"/>
        <v>16801.068862414511</v>
      </c>
    </row>
    <row r="165" spans="1:8" x14ac:dyDescent="0.5">
      <c r="A165">
        <v>141</v>
      </c>
      <c r="B165" s="18">
        <v>1440.1961170619438</v>
      </c>
      <c r="C165" s="18">
        <v>44.796003789254428</v>
      </c>
      <c r="D165" s="19">
        <v>0.83704147823189246</v>
      </c>
      <c r="E165" s="19">
        <f t="shared" si="8"/>
        <v>1205.5038867693611</v>
      </c>
      <c r="F165" s="19">
        <v>1243</v>
      </c>
      <c r="G165" s="19">
        <f t="shared" si="9"/>
        <v>37.496113230638912</v>
      </c>
      <c r="H165" s="19">
        <f t="shared" si="10"/>
        <v>1405.9585074048944</v>
      </c>
    </row>
    <row r="166" spans="1:8" x14ac:dyDescent="0.5">
      <c r="A166">
        <v>142</v>
      </c>
      <c r="B166" s="18">
        <v>1441.1332215417574</v>
      </c>
      <c r="C166" s="18">
        <v>-1.6743980834025933</v>
      </c>
      <c r="D166" s="19">
        <v>0.81558428825315066</v>
      </c>
      <c r="E166" s="19">
        <f t="shared" si="8"/>
        <v>1175.3656127691042</v>
      </c>
      <c r="F166" s="19">
        <v>1174</v>
      </c>
      <c r="G166" s="19">
        <f t="shared" si="9"/>
        <v>-1.3656127691042457</v>
      </c>
      <c r="H166" s="19">
        <f t="shared" si="10"/>
        <v>1.8648982351405659</v>
      </c>
    </row>
    <row r="167" spans="1:8" x14ac:dyDescent="0.5">
      <c r="A167">
        <v>143</v>
      </c>
      <c r="B167" s="18">
        <v>1442.0703260215712</v>
      </c>
      <c r="C167" s="18">
        <v>-0.68968900545769429</v>
      </c>
      <c r="D167" s="19">
        <v>0.8249035469641236</v>
      </c>
      <c r="E167" s="19">
        <f t="shared" si="8"/>
        <v>1189.5689269069042</v>
      </c>
      <c r="F167" s="19">
        <v>1189</v>
      </c>
      <c r="G167" s="19">
        <f t="shared" si="9"/>
        <v>-0.56892690690415293</v>
      </c>
      <c r="H167" s="19">
        <f t="shared" si="10"/>
        <v>0.32367782539952672</v>
      </c>
    </row>
    <row r="168" spans="1:8" x14ac:dyDescent="0.5">
      <c r="A168">
        <v>144</v>
      </c>
      <c r="B168" s="18">
        <v>1443.0074305013848</v>
      </c>
      <c r="C168" s="18">
        <v>91.540502568510647</v>
      </c>
      <c r="D168" s="19">
        <v>0.80675225147470953</v>
      </c>
      <c r="E168" s="19">
        <f t="shared" si="8"/>
        <v>1164.1494934517275</v>
      </c>
      <c r="F168" s="19">
        <v>1238</v>
      </c>
      <c r="G168" s="19">
        <f t="shared" si="9"/>
        <v>73.850506548272506</v>
      </c>
      <c r="H168" s="19">
        <f t="shared" si="10"/>
        <v>5453.8973174364401</v>
      </c>
    </row>
    <row r="169" spans="1:8" x14ac:dyDescent="0.5">
      <c r="A169">
        <v>145</v>
      </c>
      <c r="B169" s="18">
        <v>1443.9445349811986</v>
      </c>
      <c r="C169" s="18">
        <v>156.53475774875642</v>
      </c>
      <c r="D169" s="19">
        <v>0.83912363383922961</v>
      </c>
      <c r="E169" s="19">
        <f t="shared" si="8"/>
        <v>1211.64798525572</v>
      </c>
      <c r="F169" s="19">
        <v>1343</v>
      </c>
      <c r="G169" s="19">
        <f t="shared" si="9"/>
        <v>131.35201474428004</v>
      </c>
      <c r="H169" s="19">
        <f t="shared" si="10"/>
        <v>17253.351777381562</v>
      </c>
    </row>
    <row r="170" spans="1:8" x14ac:dyDescent="0.5">
      <c r="A170">
        <v>146</v>
      </c>
      <c r="B170" s="18">
        <v>1444.8816394610121</v>
      </c>
      <c r="C170" s="18">
        <v>94.51634200916601</v>
      </c>
      <c r="D170" s="19">
        <v>0.93478101005803926</v>
      </c>
      <c r="E170" s="19">
        <f t="shared" si="8"/>
        <v>1350.6479183496806</v>
      </c>
      <c r="F170" s="19">
        <v>1439</v>
      </c>
      <c r="G170" s="19">
        <f t="shared" si="9"/>
        <v>88.352081650319406</v>
      </c>
      <c r="H170" s="19">
        <f t="shared" si="10"/>
        <v>7806.090331944707</v>
      </c>
    </row>
    <row r="171" spans="1:8" x14ac:dyDescent="0.5">
      <c r="A171">
        <v>147</v>
      </c>
      <c r="B171" s="18">
        <v>1445.8187439408259</v>
      </c>
      <c r="C171" s="18">
        <v>72.500408213348237</v>
      </c>
      <c r="D171" s="19">
        <v>1.4680707918605385</v>
      </c>
      <c r="E171" s="19">
        <f t="shared" si="8"/>
        <v>2122.5642683040173</v>
      </c>
      <c r="F171" s="19">
        <v>2229</v>
      </c>
      <c r="G171" s="19">
        <f t="shared" si="9"/>
        <v>106.43573169598267</v>
      </c>
      <c r="H171" s="19">
        <f t="shared" si="10"/>
        <v>11328.564981659209</v>
      </c>
    </row>
    <row r="172" spans="1:8" x14ac:dyDescent="0.5">
      <c r="A172">
        <v>148</v>
      </c>
      <c r="B172" s="18">
        <v>1446.7558484206395</v>
      </c>
      <c r="C172" s="18">
        <v>16.906267619691334</v>
      </c>
      <c r="D172" s="19">
        <v>2.2143088657428196</v>
      </c>
      <c r="E172" s="19">
        <f t="shared" si="8"/>
        <v>3203.5643017230968</v>
      </c>
      <c r="F172" s="19">
        <v>3241</v>
      </c>
      <c r="G172" s="19">
        <f t="shared" si="9"/>
        <v>37.435698276903167</v>
      </c>
      <c r="H172" s="19">
        <f t="shared" si="10"/>
        <v>1401.4315054793308</v>
      </c>
    </row>
    <row r="173" spans="1:8" x14ac:dyDescent="0.5">
      <c r="A173">
        <v>149</v>
      </c>
      <c r="B173" s="18">
        <v>1447.6929529004533</v>
      </c>
      <c r="C173" s="18">
        <v>88.002749745211531</v>
      </c>
      <c r="D173" s="19">
        <v>0.76838139090128366</v>
      </c>
      <c r="E173" s="19">
        <f t="shared" si="8"/>
        <v>1112.3803247476369</v>
      </c>
      <c r="F173" s="19">
        <v>1180</v>
      </c>
      <c r="G173" s="19">
        <f t="shared" si="9"/>
        <v>67.619675252363095</v>
      </c>
      <c r="H173" s="19">
        <f t="shared" si="10"/>
        <v>4572.4204812350463</v>
      </c>
    </row>
    <row r="174" spans="1:8" x14ac:dyDescent="0.5">
      <c r="A174">
        <v>150</v>
      </c>
      <c r="B174" s="18">
        <v>1448.6300573802669</v>
      </c>
      <c r="C174" s="18">
        <v>94.768511938779739</v>
      </c>
      <c r="D174" s="19">
        <v>0.79175918929298417</v>
      </c>
      <c r="E174" s="19">
        <f t="shared" si="8"/>
        <v>1146.9661598168493</v>
      </c>
      <c r="F174" s="19">
        <v>1222</v>
      </c>
      <c r="G174" s="19">
        <f t="shared" si="9"/>
        <v>75.033840183150687</v>
      </c>
      <c r="H174" s="19">
        <f t="shared" si="10"/>
        <v>5630.0771726305984</v>
      </c>
    </row>
    <row r="175" spans="1:8" x14ac:dyDescent="0.5">
      <c r="A175">
        <v>151</v>
      </c>
      <c r="B175" s="18">
        <v>1449.5671618600804</v>
      </c>
      <c r="C175" s="18">
        <v>470.3631431988224</v>
      </c>
      <c r="D175" s="19">
        <v>0.88961562588991949</v>
      </c>
      <c r="E175" s="19">
        <f t="shared" si="8"/>
        <v>1289.5575979676296</v>
      </c>
      <c r="F175" s="19">
        <v>1708</v>
      </c>
      <c r="G175" s="19">
        <f t="shared" si="9"/>
        <v>418.44240203237041</v>
      </c>
      <c r="H175" s="19">
        <f t="shared" si="10"/>
        <v>175094.04381861992</v>
      </c>
    </row>
    <row r="176" spans="1:8" x14ac:dyDescent="0.5">
      <c r="A176">
        <v>152</v>
      </c>
      <c r="B176" s="18">
        <v>1450.5042663398942</v>
      </c>
      <c r="C176" s="18">
        <v>239.81041612893955</v>
      </c>
      <c r="D176" s="19">
        <v>0.79511821907444202</v>
      </c>
      <c r="E176" s="19">
        <f t="shared" si="8"/>
        <v>1153.3223690120569</v>
      </c>
      <c r="F176" s="19">
        <v>1344</v>
      </c>
      <c r="G176" s="19">
        <f t="shared" si="9"/>
        <v>190.67763098794308</v>
      </c>
      <c r="H176" s="19">
        <f t="shared" si="10"/>
        <v>36357.95895917419</v>
      </c>
    </row>
    <row r="177" spans="1:8" x14ac:dyDescent="0.5">
      <c r="A177">
        <v>153</v>
      </c>
      <c r="B177" s="18">
        <v>1451.4413708197078</v>
      </c>
      <c r="C177" s="18">
        <v>254.56727646549803</v>
      </c>
      <c r="D177" s="19">
        <v>0.83704147823189246</v>
      </c>
      <c r="E177" s="19">
        <f t="shared" si="8"/>
        <v>1214.9166305978526</v>
      </c>
      <c r="F177" s="19">
        <v>1428</v>
      </c>
      <c r="G177" s="19">
        <f t="shared" si="9"/>
        <v>213.08336940214735</v>
      </c>
      <c r="H177" s="19">
        <f t="shared" si="10"/>
        <v>45404.522315771988</v>
      </c>
    </row>
    <row r="178" spans="1:8" x14ac:dyDescent="0.5">
      <c r="A178">
        <v>154</v>
      </c>
      <c r="B178" s="18">
        <v>1452.3784752995216</v>
      </c>
      <c r="C178" s="18">
        <v>79.038961241777542</v>
      </c>
      <c r="D178" s="19">
        <v>0.81558428825315066</v>
      </c>
      <c r="E178" s="19">
        <f t="shared" si="8"/>
        <v>1184.5370650513564</v>
      </c>
      <c r="F178" s="19">
        <v>1249</v>
      </c>
      <c r="G178" s="19">
        <f t="shared" si="9"/>
        <v>64.462934948643579</v>
      </c>
      <c r="H178" s="19">
        <f t="shared" si="10"/>
        <v>4155.4699821930535</v>
      </c>
    </row>
    <row r="179" spans="1:8" x14ac:dyDescent="0.5">
      <c r="A179">
        <v>155</v>
      </c>
      <c r="B179" s="18">
        <v>1453.3155797793352</v>
      </c>
      <c r="C179" s="18">
        <v>-193.77438393430407</v>
      </c>
      <c r="D179" s="19">
        <v>0.8249035469641236</v>
      </c>
      <c r="E179" s="19">
        <f t="shared" si="8"/>
        <v>1198.8451766181954</v>
      </c>
      <c r="F179" s="19">
        <v>1039</v>
      </c>
      <c r="G179" s="19">
        <f t="shared" si="9"/>
        <v>-159.84517661819541</v>
      </c>
      <c r="H179" s="19">
        <f t="shared" si="10"/>
        <v>25550.480488102086</v>
      </c>
    </row>
    <row r="180" spans="1:8" x14ac:dyDescent="0.5">
      <c r="A180">
        <v>156</v>
      </c>
      <c r="B180" s="18">
        <v>1454.252684259149</v>
      </c>
      <c r="C180" s="18">
        <v>-101.91682401742378</v>
      </c>
      <c r="D180" s="19">
        <v>0.80675225147470953</v>
      </c>
      <c r="E180" s="19">
        <f t="shared" si="8"/>
        <v>1173.2216272392084</v>
      </c>
      <c r="F180" s="19">
        <v>1091</v>
      </c>
      <c r="G180" s="19">
        <f t="shared" si="9"/>
        <v>-82.221627239208374</v>
      </c>
      <c r="H180" s="19">
        <f t="shared" si="10"/>
        <v>6760.3959858633325</v>
      </c>
    </row>
    <row r="181" spans="1:8" x14ac:dyDescent="0.5">
      <c r="A181">
        <v>157</v>
      </c>
      <c r="B181" s="18">
        <v>1455.1897887389625</v>
      </c>
      <c r="C181" s="18">
        <v>-58.494531047594364</v>
      </c>
      <c r="D181" s="19">
        <v>0.83912363383922961</v>
      </c>
      <c r="E181" s="19">
        <f t="shared" si="8"/>
        <v>1221.0841434523791</v>
      </c>
      <c r="F181" s="19">
        <v>1172</v>
      </c>
      <c r="G181" s="19">
        <f t="shared" si="9"/>
        <v>-49.084143452379067</v>
      </c>
      <c r="H181" s="19">
        <f t="shared" si="10"/>
        <v>2409.2531384537269</v>
      </c>
    </row>
    <row r="182" spans="1:8" x14ac:dyDescent="0.5">
      <c r="A182">
        <v>158</v>
      </c>
      <c r="B182" s="18">
        <v>1456.1268932187761</v>
      </c>
      <c r="C182" s="18">
        <v>-93.240841521064567</v>
      </c>
      <c r="D182" s="19">
        <v>0.93478101005803926</v>
      </c>
      <c r="E182" s="19">
        <f t="shared" si="8"/>
        <v>1361.1597680157222</v>
      </c>
      <c r="F182" s="19">
        <v>1274</v>
      </c>
      <c r="G182" s="19">
        <f t="shared" si="9"/>
        <v>-87.159768015722193</v>
      </c>
      <c r="H182" s="19">
        <f t="shared" si="10"/>
        <v>7596.8251605545092</v>
      </c>
    </row>
    <row r="183" spans="1:8" x14ac:dyDescent="0.5">
      <c r="A183">
        <v>159</v>
      </c>
      <c r="B183" s="18">
        <v>1457.0639976985899</v>
      </c>
      <c r="C183" s="18">
        <v>-101.54353435771645</v>
      </c>
      <c r="D183" s="19">
        <v>1.4680707918605385</v>
      </c>
      <c r="E183" s="19">
        <f t="shared" si="8"/>
        <v>2139.0730968928506</v>
      </c>
      <c r="F183" s="19">
        <v>1990</v>
      </c>
      <c r="G183" s="19">
        <f t="shared" si="9"/>
        <v>-149.07309689285057</v>
      </c>
      <c r="H183" s="19">
        <f t="shared" si="10"/>
        <v>22222.788217225214</v>
      </c>
    </row>
    <row r="184" spans="1:8" x14ac:dyDescent="0.5">
      <c r="A184">
        <v>160</v>
      </c>
      <c r="B184" s="18">
        <v>1458.0011021784035</v>
      </c>
      <c r="C184" s="18">
        <v>-493.81763480842312</v>
      </c>
      <c r="D184" s="19">
        <v>2.2143088657428196</v>
      </c>
      <c r="E184" s="19">
        <f t="shared" si="8"/>
        <v>3228.4647668164416</v>
      </c>
      <c r="F184" s="19">
        <v>2135</v>
      </c>
      <c r="G184" s="19">
        <f t="shared" si="9"/>
        <v>-1093.4647668164416</v>
      </c>
      <c r="H184" s="19">
        <f t="shared" si="10"/>
        <v>1195665.196268935</v>
      </c>
    </row>
    <row r="185" spans="1:8" x14ac:dyDescent="0.5">
      <c r="A185">
        <v>161</v>
      </c>
      <c r="B185" s="18">
        <v>1458.9382066582173</v>
      </c>
      <c r="C185" s="18">
        <v>-6.534474325537758</v>
      </c>
      <c r="D185" s="19">
        <v>0.76838139090128366</v>
      </c>
      <c r="E185" s="19">
        <f t="shared" si="8"/>
        <v>1121.0209684710653</v>
      </c>
      <c r="F185" s="19">
        <v>1116</v>
      </c>
      <c r="G185" s="19">
        <f t="shared" si="9"/>
        <v>-5.0209684710653164</v>
      </c>
      <c r="H185" s="19">
        <f t="shared" si="10"/>
        <v>25.210124387431982</v>
      </c>
    </row>
    <row r="186" spans="1:8" x14ac:dyDescent="0.5">
      <c r="A186">
        <v>162</v>
      </c>
      <c r="B186" s="18">
        <v>1459.8753111380308</v>
      </c>
      <c r="C186" s="18">
        <v>-104.66527441189578</v>
      </c>
      <c r="D186" s="19">
        <v>0.79175918929298417</v>
      </c>
      <c r="E186" s="19">
        <f t="shared" si="8"/>
        <v>1155.8696928154902</v>
      </c>
      <c r="F186" s="19">
        <v>1073</v>
      </c>
      <c r="G186" s="19">
        <f t="shared" si="9"/>
        <v>-82.869692815490225</v>
      </c>
      <c r="H186" s="19">
        <f t="shared" si="10"/>
        <v>6867.3859873337124</v>
      </c>
    </row>
    <row r="187" spans="1:8" x14ac:dyDescent="0.5">
      <c r="A187">
        <v>163</v>
      </c>
      <c r="B187" s="18">
        <v>1460.8124156178446</v>
      </c>
      <c r="C187" s="18">
        <v>-59.083439968868106</v>
      </c>
      <c r="D187" s="19">
        <v>0.88961562588991949</v>
      </c>
      <c r="E187" s="19">
        <f t="shared" si="8"/>
        <v>1299.561551427634</v>
      </c>
      <c r="F187" s="19">
        <v>1247</v>
      </c>
      <c r="G187" s="19">
        <f t="shared" si="9"/>
        <v>-52.561551427633958</v>
      </c>
      <c r="H187" s="19">
        <f t="shared" si="10"/>
        <v>2762.7166884798094</v>
      </c>
    </row>
    <row r="188" spans="1:8" x14ac:dyDescent="0.5">
      <c r="A188">
        <v>164</v>
      </c>
      <c r="B188" s="18">
        <v>1461.7495200976582</v>
      </c>
      <c r="C188" s="18">
        <v>-26.742784460054509</v>
      </c>
      <c r="D188" s="19">
        <v>0.79511821907444202</v>
      </c>
      <c r="E188" s="19">
        <f t="shared" si="8"/>
        <v>1162.2636751529703</v>
      </c>
      <c r="F188" s="19">
        <v>1141</v>
      </c>
      <c r="G188" s="19">
        <f t="shared" si="9"/>
        <v>-21.263675152970336</v>
      </c>
      <c r="H188" s="19">
        <f t="shared" si="10"/>
        <v>452.14388101104805</v>
      </c>
    </row>
    <row r="189" spans="1:8" x14ac:dyDescent="0.5">
      <c r="A189">
        <v>165</v>
      </c>
      <c r="B189" s="18">
        <v>1462.6866245774718</v>
      </c>
      <c r="C189" s="18">
        <v>-9.9509697463720386</v>
      </c>
      <c r="D189" s="19">
        <v>0.83704147823189246</v>
      </c>
      <c r="E189" s="19">
        <f t="shared" si="8"/>
        <v>1224.3293744263442</v>
      </c>
      <c r="F189" s="19">
        <v>1216</v>
      </c>
      <c r="G189" s="19">
        <f t="shared" si="9"/>
        <v>-8.3293744263442022</v>
      </c>
      <c r="H189" s="19">
        <f t="shared" si="10"/>
        <v>69.378478334236803</v>
      </c>
    </row>
    <row r="190" spans="1:8" x14ac:dyDescent="0.5">
      <c r="A190">
        <v>166</v>
      </c>
      <c r="B190" s="18">
        <v>1463.6237290572856</v>
      </c>
      <c r="C190" s="18">
        <v>-48.687202421049278</v>
      </c>
      <c r="D190" s="19">
        <v>0.81558428825315066</v>
      </c>
      <c r="E190" s="19">
        <f t="shared" si="8"/>
        <v>1193.7085173336084</v>
      </c>
      <c r="F190" s="19">
        <v>1154</v>
      </c>
      <c r="G190" s="19">
        <f t="shared" si="9"/>
        <v>-39.70851733360837</v>
      </c>
      <c r="H190" s="19">
        <f t="shared" si="10"/>
        <v>1576.7663488334763</v>
      </c>
    </row>
    <row r="191" spans="1:8" x14ac:dyDescent="0.5">
      <c r="A191">
        <v>167</v>
      </c>
      <c r="B191" s="18">
        <v>1464.5608335370991</v>
      </c>
      <c r="C191" s="18">
        <v>-58.335821814061546</v>
      </c>
      <c r="D191" s="19">
        <v>0.8249035469641236</v>
      </c>
      <c r="E191" s="19">
        <f t="shared" si="8"/>
        <v>1208.1214263294864</v>
      </c>
      <c r="F191" s="19">
        <v>1160</v>
      </c>
      <c r="G191" s="19">
        <f t="shared" si="9"/>
        <v>-48.121426329486439</v>
      </c>
      <c r="H191" s="19">
        <f t="shared" si="10"/>
        <v>2315.6716719841907</v>
      </c>
    </row>
    <row r="192" spans="1:8" x14ac:dyDescent="0.5">
      <c r="A192">
        <v>168</v>
      </c>
      <c r="B192" s="18">
        <v>1465.4979380169129</v>
      </c>
      <c r="C192" s="18">
        <v>81.445374156939579</v>
      </c>
      <c r="D192" s="19">
        <v>0.80675225147470953</v>
      </c>
      <c r="E192" s="19">
        <f t="shared" si="8"/>
        <v>1182.2937610266888</v>
      </c>
      <c r="F192" s="19">
        <v>1248</v>
      </c>
      <c r="G192" s="19">
        <f t="shared" si="9"/>
        <v>65.706238973311201</v>
      </c>
      <c r="H192" s="19">
        <f t="shared" si="10"/>
        <v>4317.3098400178797</v>
      </c>
    </row>
    <row r="193" spans="1:8" x14ac:dyDescent="0.5">
      <c r="A193">
        <v>169</v>
      </c>
      <c r="B193" s="18">
        <v>1466.4350424967265</v>
      </c>
      <c r="C193" s="18">
        <v>1.7633853836193794</v>
      </c>
      <c r="D193" s="19">
        <v>0.83912363383922961</v>
      </c>
      <c r="E193" s="19">
        <f t="shared" si="8"/>
        <v>1230.5203016490382</v>
      </c>
      <c r="F193" s="19">
        <v>1232</v>
      </c>
      <c r="G193" s="19">
        <f t="shared" si="9"/>
        <v>1.4796983509618258</v>
      </c>
      <c r="H193" s="19">
        <f t="shared" si="10"/>
        <v>2.1895072098391464</v>
      </c>
    </row>
    <row r="194" spans="1:8" x14ac:dyDescent="0.5">
      <c r="A194">
        <v>170</v>
      </c>
      <c r="B194" s="18">
        <v>1467.3721469765403</v>
      </c>
      <c r="C194" s="18">
        <v>11.048986026785769</v>
      </c>
      <c r="D194" s="19">
        <v>0.93478101005803926</v>
      </c>
      <c r="E194" s="19">
        <f t="shared" si="8"/>
        <v>1371.671617681764</v>
      </c>
      <c r="F194" s="19">
        <v>1382</v>
      </c>
      <c r="G194" s="19">
        <f t="shared" si="9"/>
        <v>10.328382318235981</v>
      </c>
      <c r="H194" s="19">
        <f t="shared" si="10"/>
        <v>106.67548131164966</v>
      </c>
    </row>
    <row r="195" spans="1:8" x14ac:dyDescent="0.5">
      <c r="A195">
        <v>171</v>
      </c>
      <c r="B195" s="18">
        <v>1468.3092514563539</v>
      </c>
      <c r="C195" s="18">
        <v>-87.585643822207885</v>
      </c>
      <c r="D195" s="19">
        <v>1.4680707918605385</v>
      </c>
      <c r="E195" s="19">
        <f t="shared" si="8"/>
        <v>2155.5819254816838</v>
      </c>
      <c r="F195" s="19">
        <v>2027</v>
      </c>
      <c r="G195" s="19">
        <f t="shared" si="9"/>
        <v>-128.58192548168381</v>
      </c>
      <c r="H195" s="19">
        <f t="shared" si="10"/>
        <v>16533.311560577287</v>
      </c>
    </row>
    <row r="196" spans="1:8" x14ac:dyDescent="0.5">
      <c r="A196">
        <v>172</v>
      </c>
      <c r="B196" s="18">
        <v>1469.2463559361677</v>
      </c>
      <c r="C196" s="18">
        <v>-446.3538249792565</v>
      </c>
      <c r="D196" s="19">
        <v>2.2143088657428196</v>
      </c>
      <c r="E196" s="19">
        <f t="shared" si="8"/>
        <v>3253.3652319097864</v>
      </c>
      <c r="F196" s="19">
        <v>2265</v>
      </c>
      <c r="G196" s="19">
        <f t="shared" si="9"/>
        <v>-988.36523190978642</v>
      </c>
      <c r="H196" s="19">
        <f t="shared" si="10"/>
        <v>976865.83164808585</v>
      </c>
    </row>
    <row r="197" spans="1:8" x14ac:dyDescent="0.5">
      <c r="A197">
        <v>173</v>
      </c>
      <c r="B197" s="18">
        <v>1470.1834604159812</v>
      </c>
      <c r="C197" s="18">
        <v>34.277753362314115</v>
      </c>
      <c r="D197" s="19">
        <v>0.76838139090128366</v>
      </c>
      <c r="E197" s="19">
        <f t="shared" si="8"/>
        <v>1129.661612194494</v>
      </c>
      <c r="F197" s="19">
        <v>1156</v>
      </c>
      <c r="G197" s="19">
        <f t="shared" si="9"/>
        <v>26.338387805506045</v>
      </c>
      <c r="H197" s="19">
        <f t="shared" si="10"/>
        <v>693.71067219322958</v>
      </c>
    </row>
    <row r="198" spans="1:8" x14ac:dyDescent="0.5">
      <c r="A198">
        <v>174</v>
      </c>
      <c r="B198" s="18">
        <v>1471.1205648957948</v>
      </c>
      <c r="C198" s="18">
        <v>19.231572417196276</v>
      </c>
      <c r="D198" s="19">
        <v>0.79175918929298417</v>
      </c>
      <c r="E198" s="19">
        <f t="shared" si="8"/>
        <v>1164.7732258141314</v>
      </c>
      <c r="F198" s="19">
        <v>1180</v>
      </c>
      <c r="G198" s="19">
        <f t="shared" si="9"/>
        <v>15.226774185868635</v>
      </c>
      <c r="H198" s="19">
        <f t="shared" si="10"/>
        <v>231.85465210743544</v>
      </c>
    </row>
    <row r="199" spans="1:8" x14ac:dyDescent="0.5">
      <c r="A199">
        <v>175</v>
      </c>
      <c r="B199" s="18">
        <v>1472.0576693756086</v>
      </c>
      <c r="C199" s="18">
        <v>-514.34067879587485</v>
      </c>
      <c r="D199" s="19">
        <v>0.88961562588991949</v>
      </c>
      <c r="E199" s="19">
        <f t="shared" si="8"/>
        <v>1309.5655048876383</v>
      </c>
      <c r="F199" s="19">
        <v>852</v>
      </c>
      <c r="G199" s="19">
        <f t="shared" si="9"/>
        <v>-457.56550488763833</v>
      </c>
      <c r="H199" s="19">
        <f t="shared" si="10"/>
        <v>209366.19126307938</v>
      </c>
    </row>
    <row r="200" spans="1:8" x14ac:dyDescent="0.5">
      <c r="A200">
        <v>176</v>
      </c>
      <c r="B200" s="18">
        <v>1472.9947738554222</v>
      </c>
      <c r="C200" s="18">
        <v>-1024.0049363246383</v>
      </c>
      <c r="D200" s="19">
        <v>0.79511821907444202</v>
      </c>
      <c r="E200" s="19">
        <f t="shared" si="8"/>
        <v>1171.2049812938837</v>
      </c>
      <c r="F200" s="19">
        <v>357</v>
      </c>
      <c r="G200" s="19">
        <f t="shared" si="9"/>
        <v>-814.20498129388375</v>
      </c>
      <c r="H200" s="19">
        <f t="shared" si="10"/>
        <v>662929.75156377361</v>
      </c>
    </row>
    <row r="201" spans="1:8" x14ac:dyDescent="0.5">
      <c r="A201">
        <v>177</v>
      </c>
      <c r="B201" s="18">
        <v>1473.931878335236</v>
      </c>
      <c r="C201" s="18">
        <v>-158.58487507122209</v>
      </c>
      <c r="D201" s="19">
        <v>0.83704147823189246</v>
      </c>
      <c r="E201" s="19">
        <f t="shared" si="8"/>
        <v>1233.7421182548358</v>
      </c>
      <c r="F201" s="19">
        <v>1101</v>
      </c>
      <c r="G201" s="19">
        <f t="shared" si="9"/>
        <v>-132.74211825483576</v>
      </c>
      <c r="H201" s="19">
        <f t="shared" si="10"/>
        <v>17620.469958780803</v>
      </c>
    </row>
    <row r="202" spans="1:8" x14ac:dyDescent="0.5">
      <c r="A202">
        <v>178</v>
      </c>
      <c r="B202" s="18">
        <v>1474.8689828150495</v>
      </c>
      <c r="C202" s="18">
        <v>235.56122052771457</v>
      </c>
      <c r="D202" s="19">
        <v>0.81558428825315066</v>
      </c>
      <c r="E202" s="19">
        <f t="shared" si="8"/>
        <v>1202.8799696158605</v>
      </c>
      <c r="F202" s="19">
        <v>1395</v>
      </c>
      <c r="G202" s="19">
        <f t="shared" si="9"/>
        <v>192.12003038413945</v>
      </c>
      <c r="H202" s="19">
        <f t="shared" si="10"/>
        <v>36910.106074802665</v>
      </c>
    </row>
    <row r="203" spans="1:8" ht="18.600000000000001" thickBot="1" x14ac:dyDescent="0.55000000000000004">
      <c r="A203" s="12">
        <v>179</v>
      </c>
      <c r="B203" s="20">
        <v>1475.8060872948631</v>
      </c>
      <c r="C203" s="20">
        <v>200.75356030251714</v>
      </c>
      <c r="D203" s="19">
        <v>0.8249035469641236</v>
      </c>
      <c r="E203" s="19">
        <f t="shared" si="8"/>
        <v>1217.3976760407777</v>
      </c>
      <c r="F203" s="19">
        <v>1383</v>
      </c>
      <c r="G203" s="19">
        <f t="shared" si="9"/>
        <v>165.6023239592223</v>
      </c>
      <c r="H203" s="19">
        <f t="shared" si="10"/>
        <v>27424.129700695212</v>
      </c>
    </row>
  </sheetData>
  <mergeCells count="1">
    <mergeCell ref="J23:K2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0FD8-9173-48FD-BA1B-A54032183ACA}">
  <sheetPr>
    <tabColor theme="6" tint="-0.499984740745262"/>
  </sheetPr>
  <dimension ref="C2:H182"/>
  <sheetViews>
    <sheetView workbookViewId="0">
      <selection activeCell="C1" sqref="C1"/>
    </sheetView>
  </sheetViews>
  <sheetFormatPr defaultRowHeight="18" x14ac:dyDescent="0.5"/>
  <sheetData>
    <row r="2" spans="3:8" ht="18.600000000000001" thickBot="1" x14ac:dyDescent="0.55000000000000004"/>
    <row r="3" spans="3:8" ht="18.600000000000001" thickBot="1" x14ac:dyDescent="0.55000000000000004">
      <c r="C3" s="27" t="s">
        <v>186</v>
      </c>
      <c r="D3" s="37" t="s">
        <v>185</v>
      </c>
      <c r="E3" s="37" t="s">
        <v>187</v>
      </c>
      <c r="F3" s="37" t="s">
        <v>233</v>
      </c>
      <c r="G3" s="37" t="s">
        <v>258</v>
      </c>
      <c r="H3" s="28" t="s">
        <v>259</v>
      </c>
    </row>
    <row r="4" spans="3:8" x14ac:dyDescent="0.5">
      <c r="C4" s="72" t="s">
        <v>2</v>
      </c>
      <c r="D4" s="73">
        <v>1019</v>
      </c>
      <c r="E4" s="32">
        <v>1</v>
      </c>
      <c r="F4" s="32">
        <f>E4*E4</f>
        <v>1</v>
      </c>
      <c r="G4" s="32">
        <v>0.83912363383922961</v>
      </c>
      <c r="H4" s="53">
        <f>D4/G4</f>
        <v>1214.3621737094745</v>
      </c>
    </row>
    <row r="5" spans="3:8" x14ac:dyDescent="0.5">
      <c r="C5" s="72" t="s">
        <v>3</v>
      </c>
      <c r="D5" s="73">
        <v>1229</v>
      </c>
      <c r="E5" s="32">
        <v>2</v>
      </c>
      <c r="F5" s="32">
        <f t="shared" ref="F5:F68" si="0">E5*E5</f>
        <v>4</v>
      </c>
      <c r="G5" s="32">
        <v>0.93478101005803926</v>
      </c>
      <c r="H5" s="53">
        <f t="shared" ref="H5:H68" si="1">D5/G5</f>
        <v>1314.7464344870389</v>
      </c>
    </row>
    <row r="6" spans="3:8" x14ac:dyDescent="0.5">
      <c r="C6" s="72" t="s">
        <v>4</v>
      </c>
      <c r="D6" s="73">
        <v>2120</v>
      </c>
      <c r="E6" s="32">
        <v>3</v>
      </c>
      <c r="F6" s="32">
        <f t="shared" si="0"/>
        <v>9</v>
      </c>
      <c r="G6" s="32">
        <v>1.4680707918605385</v>
      </c>
      <c r="H6" s="53">
        <f t="shared" si="1"/>
        <v>1444.0720513983174</v>
      </c>
    </row>
    <row r="7" spans="3:8" x14ac:dyDescent="0.5">
      <c r="C7" s="72" t="s">
        <v>5</v>
      </c>
      <c r="D7" s="73">
        <v>3471</v>
      </c>
      <c r="E7" s="32">
        <v>4</v>
      </c>
      <c r="F7" s="32">
        <f t="shared" si="0"/>
        <v>16</v>
      </c>
      <c r="G7" s="32">
        <v>2.2143088657428196</v>
      </c>
      <c r="H7" s="53">
        <f t="shared" si="1"/>
        <v>1567.5319977710546</v>
      </c>
    </row>
    <row r="8" spans="3:8" x14ac:dyDescent="0.5">
      <c r="C8" s="72" t="s">
        <v>6</v>
      </c>
      <c r="D8" s="73">
        <v>1063</v>
      </c>
      <c r="E8" s="32">
        <v>5</v>
      </c>
      <c r="F8" s="32">
        <f t="shared" si="0"/>
        <v>25</v>
      </c>
      <c r="G8" s="32">
        <v>0.76838139090128366</v>
      </c>
      <c r="H8" s="53">
        <f t="shared" si="1"/>
        <v>1383.4275694172386</v>
      </c>
    </row>
    <row r="9" spans="3:8" x14ac:dyDescent="0.5">
      <c r="C9" s="72" t="s">
        <v>7</v>
      </c>
      <c r="D9" s="73">
        <v>1022</v>
      </c>
      <c r="E9" s="32">
        <v>6</v>
      </c>
      <c r="F9" s="32">
        <f t="shared" si="0"/>
        <v>36</v>
      </c>
      <c r="G9" s="32">
        <v>0.79175918929298417</v>
      </c>
      <c r="H9" s="53">
        <f t="shared" si="1"/>
        <v>1290.7965121473533</v>
      </c>
    </row>
    <row r="10" spans="3:8" x14ac:dyDescent="0.5">
      <c r="C10" s="72" t="s">
        <v>8</v>
      </c>
      <c r="D10" s="73">
        <v>1117</v>
      </c>
      <c r="E10" s="32">
        <v>7</v>
      </c>
      <c r="F10" s="32">
        <f t="shared" si="0"/>
        <v>49</v>
      </c>
      <c r="G10" s="32">
        <v>0.88961562588991949</v>
      </c>
      <c r="H10" s="53">
        <f t="shared" si="1"/>
        <v>1255.598448917327</v>
      </c>
    </row>
    <row r="11" spans="3:8" x14ac:dyDescent="0.5">
      <c r="C11" s="72" t="s">
        <v>9</v>
      </c>
      <c r="D11" s="73">
        <v>1094</v>
      </c>
      <c r="E11" s="32">
        <v>8</v>
      </c>
      <c r="F11" s="32">
        <f t="shared" si="0"/>
        <v>64</v>
      </c>
      <c r="G11" s="32">
        <v>0.79511821907444202</v>
      </c>
      <c r="H11" s="53">
        <f t="shared" si="1"/>
        <v>1375.8960287357918</v>
      </c>
    </row>
    <row r="12" spans="3:8" x14ac:dyDescent="0.5">
      <c r="C12" s="72" t="s">
        <v>10</v>
      </c>
      <c r="D12" s="73">
        <v>1040</v>
      </c>
      <c r="E12" s="32">
        <v>9</v>
      </c>
      <c r="F12" s="32">
        <f t="shared" si="0"/>
        <v>81</v>
      </c>
      <c r="G12" s="32">
        <v>0.83704147823189246</v>
      </c>
      <c r="H12" s="53">
        <f t="shared" si="1"/>
        <v>1242.4712837371248</v>
      </c>
    </row>
    <row r="13" spans="3:8" x14ac:dyDescent="0.5">
      <c r="C13" s="72" t="s">
        <v>11</v>
      </c>
      <c r="D13" s="73">
        <v>1048</v>
      </c>
      <c r="E13" s="32">
        <v>10</v>
      </c>
      <c r="F13" s="32">
        <f t="shared" si="0"/>
        <v>100</v>
      </c>
      <c r="G13" s="32">
        <v>0.81558428825315066</v>
      </c>
      <c r="H13" s="53">
        <f t="shared" si="1"/>
        <v>1284.9683534790083</v>
      </c>
    </row>
    <row r="14" spans="3:8" x14ac:dyDescent="0.5">
      <c r="C14" s="72" t="s">
        <v>12</v>
      </c>
      <c r="D14" s="73">
        <v>1070</v>
      </c>
      <c r="E14" s="32">
        <v>11</v>
      </c>
      <c r="F14" s="32">
        <f t="shared" si="0"/>
        <v>121</v>
      </c>
      <c r="G14" s="32">
        <v>0.8249035469641236</v>
      </c>
      <c r="H14" s="53">
        <f t="shared" si="1"/>
        <v>1297.1213470203882</v>
      </c>
    </row>
    <row r="15" spans="3:8" x14ac:dyDescent="0.5">
      <c r="C15" s="72" t="s">
        <v>13</v>
      </c>
      <c r="D15" s="73">
        <v>1043</v>
      </c>
      <c r="E15" s="32">
        <v>12</v>
      </c>
      <c r="F15" s="32">
        <f t="shared" si="0"/>
        <v>144</v>
      </c>
      <c r="G15" s="32">
        <v>0.80675225147470953</v>
      </c>
      <c r="H15" s="53">
        <f t="shared" si="1"/>
        <v>1292.8380405427311</v>
      </c>
    </row>
    <row r="16" spans="3:8" x14ac:dyDescent="0.5">
      <c r="C16" s="72" t="s">
        <v>14</v>
      </c>
      <c r="D16" s="73">
        <v>1086</v>
      </c>
      <c r="E16" s="32">
        <v>13</v>
      </c>
      <c r="F16" s="32">
        <f t="shared" si="0"/>
        <v>169</v>
      </c>
      <c r="G16" s="32">
        <v>0.83912363383922961</v>
      </c>
      <c r="H16" s="53">
        <f t="shared" si="1"/>
        <v>1294.2073804204997</v>
      </c>
    </row>
    <row r="17" spans="3:8" x14ac:dyDescent="0.5">
      <c r="C17" s="72" t="s">
        <v>15</v>
      </c>
      <c r="D17" s="73">
        <v>1205</v>
      </c>
      <c r="E17" s="32">
        <v>14</v>
      </c>
      <c r="F17" s="32">
        <f t="shared" si="0"/>
        <v>196</v>
      </c>
      <c r="G17" s="32">
        <v>0.93478101005803926</v>
      </c>
      <c r="H17" s="53">
        <f t="shared" si="1"/>
        <v>1289.0719719746801</v>
      </c>
    </row>
    <row r="18" spans="3:8" x14ac:dyDescent="0.5">
      <c r="C18" s="72" t="s">
        <v>16</v>
      </c>
      <c r="D18" s="73">
        <v>1933</v>
      </c>
      <c r="E18" s="32">
        <v>15</v>
      </c>
      <c r="F18" s="32">
        <f t="shared" si="0"/>
        <v>225</v>
      </c>
      <c r="G18" s="32">
        <v>1.4680707918605385</v>
      </c>
      <c r="H18" s="53">
        <f t="shared" si="1"/>
        <v>1316.693997807994</v>
      </c>
    </row>
    <row r="19" spans="3:8" x14ac:dyDescent="0.5">
      <c r="C19" s="72" t="s">
        <v>17</v>
      </c>
      <c r="D19" s="73">
        <v>3299</v>
      </c>
      <c r="E19" s="32">
        <v>16</v>
      </c>
      <c r="F19" s="32">
        <f t="shared" si="0"/>
        <v>256</v>
      </c>
      <c r="G19" s="32">
        <v>2.2143088657428196</v>
      </c>
      <c r="H19" s="53">
        <f t="shared" si="1"/>
        <v>1489.8553905637307</v>
      </c>
    </row>
    <row r="20" spans="3:8" x14ac:dyDescent="0.5">
      <c r="C20" s="72" t="s">
        <v>18</v>
      </c>
      <c r="D20" s="73">
        <v>948</v>
      </c>
      <c r="E20" s="32">
        <v>17</v>
      </c>
      <c r="F20" s="32">
        <f t="shared" si="0"/>
        <v>289</v>
      </c>
      <c r="G20" s="32">
        <v>0.76838139090128366</v>
      </c>
      <c r="H20" s="53">
        <f t="shared" si="1"/>
        <v>1233.7623102610935</v>
      </c>
    </row>
    <row r="21" spans="3:8" x14ac:dyDescent="0.5">
      <c r="C21" s="72" t="s">
        <v>19</v>
      </c>
      <c r="D21" s="73">
        <v>974</v>
      </c>
      <c r="E21" s="32">
        <v>18</v>
      </c>
      <c r="F21" s="32">
        <f t="shared" si="0"/>
        <v>324</v>
      </c>
      <c r="G21" s="32">
        <v>0.79175918929298417</v>
      </c>
      <c r="H21" s="53">
        <f t="shared" si="1"/>
        <v>1230.1720184261469</v>
      </c>
    </row>
    <row r="22" spans="3:8" x14ac:dyDescent="0.5">
      <c r="C22" s="72" t="s">
        <v>20</v>
      </c>
      <c r="D22" s="73">
        <v>1188</v>
      </c>
      <c r="E22" s="32">
        <v>19</v>
      </c>
      <c r="F22" s="32">
        <f t="shared" si="0"/>
        <v>361</v>
      </c>
      <c r="G22" s="32">
        <v>0.88961562588991949</v>
      </c>
      <c r="H22" s="53">
        <f t="shared" si="1"/>
        <v>1335.408198132305</v>
      </c>
    </row>
    <row r="23" spans="3:8" x14ac:dyDescent="0.5">
      <c r="C23" s="72" t="s">
        <v>21</v>
      </c>
      <c r="D23" s="73">
        <v>1064</v>
      </c>
      <c r="E23" s="32">
        <v>20</v>
      </c>
      <c r="F23" s="32">
        <f t="shared" si="0"/>
        <v>400</v>
      </c>
      <c r="G23" s="32">
        <v>0.79511821907444202</v>
      </c>
      <c r="H23" s="53">
        <f t="shared" si="1"/>
        <v>1338.1657902878267</v>
      </c>
    </row>
    <row r="24" spans="3:8" x14ac:dyDescent="0.5">
      <c r="C24" s="72" t="s">
        <v>22</v>
      </c>
      <c r="D24" s="73">
        <v>1050</v>
      </c>
      <c r="E24" s="32">
        <v>21</v>
      </c>
      <c r="F24" s="32">
        <f t="shared" si="0"/>
        <v>441</v>
      </c>
      <c r="G24" s="32">
        <v>0.83704147823189246</v>
      </c>
      <c r="H24" s="53">
        <f t="shared" si="1"/>
        <v>1254.418123003828</v>
      </c>
    </row>
    <row r="25" spans="3:8" x14ac:dyDescent="0.5">
      <c r="C25" s="72" t="s">
        <v>23</v>
      </c>
      <c r="D25" s="73">
        <v>1096</v>
      </c>
      <c r="E25" s="32">
        <v>22</v>
      </c>
      <c r="F25" s="32">
        <f t="shared" si="0"/>
        <v>484</v>
      </c>
      <c r="G25" s="32">
        <v>0.81558428825315066</v>
      </c>
      <c r="H25" s="53">
        <f t="shared" si="1"/>
        <v>1343.8218658520927</v>
      </c>
    </row>
    <row r="26" spans="3:8" x14ac:dyDescent="0.5">
      <c r="C26" s="72" t="s">
        <v>24</v>
      </c>
      <c r="D26" s="73">
        <v>1102</v>
      </c>
      <c r="E26" s="32">
        <v>23</v>
      </c>
      <c r="F26" s="32">
        <f t="shared" si="0"/>
        <v>529</v>
      </c>
      <c r="G26" s="32">
        <v>0.8249035469641236</v>
      </c>
      <c r="H26" s="53">
        <f t="shared" si="1"/>
        <v>1335.9137611368858</v>
      </c>
    </row>
    <row r="27" spans="3:8" x14ac:dyDescent="0.5">
      <c r="C27" s="72" t="s">
        <v>25</v>
      </c>
      <c r="D27" s="73">
        <v>1084</v>
      </c>
      <c r="E27" s="32">
        <v>24</v>
      </c>
      <c r="F27" s="32">
        <f t="shared" si="0"/>
        <v>576</v>
      </c>
      <c r="G27" s="32">
        <v>0.80675225147470953</v>
      </c>
      <c r="H27" s="53">
        <f t="shared" si="1"/>
        <v>1343.6590948689552</v>
      </c>
    </row>
    <row r="28" spans="3:8" x14ac:dyDescent="0.5">
      <c r="C28" s="72" t="s">
        <v>26</v>
      </c>
      <c r="D28" s="73">
        <v>1102</v>
      </c>
      <c r="E28" s="32">
        <v>25</v>
      </c>
      <c r="F28" s="32">
        <f t="shared" si="0"/>
        <v>625</v>
      </c>
      <c r="G28" s="32">
        <v>0.83912363383922961</v>
      </c>
      <c r="H28" s="53">
        <f t="shared" si="1"/>
        <v>1313.274892470894</v>
      </c>
    </row>
    <row r="29" spans="3:8" x14ac:dyDescent="0.5">
      <c r="C29" s="72" t="s">
        <v>27</v>
      </c>
      <c r="D29" s="73">
        <v>1275</v>
      </c>
      <c r="E29" s="32">
        <v>26</v>
      </c>
      <c r="F29" s="32">
        <f t="shared" si="0"/>
        <v>676</v>
      </c>
      <c r="G29" s="32">
        <v>0.93478101005803926</v>
      </c>
      <c r="H29" s="53">
        <f t="shared" si="1"/>
        <v>1363.9558209690599</v>
      </c>
    </row>
    <row r="30" spans="3:8" x14ac:dyDescent="0.5">
      <c r="C30" s="72" t="s">
        <v>28</v>
      </c>
      <c r="D30" s="73">
        <v>2208</v>
      </c>
      <c r="E30" s="32">
        <v>27</v>
      </c>
      <c r="F30" s="32">
        <f t="shared" si="0"/>
        <v>729</v>
      </c>
      <c r="G30" s="32">
        <v>1.4680707918605385</v>
      </c>
      <c r="H30" s="53">
        <f t="shared" si="1"/>
        <v>1504.0146648525872</v>
      </c>
    </row>
    <row r="31" spans="3:8" x14ac:dyDescent="0.5">
      <c r="C31" s="72" t="s">
        <v>29</v>
      </c>
      <c r="D31" s="73">
        <v>3253</v>
      </c>
      <c r="E31" s="32">
        <v>28</v>
      </c>
      <c r="F31" s="32">
        <f t="shared" si="0"/>
        <v>784</v>
      </c>
      <c r="G31" s="32">
        <v>2.2143088657428196</v>
      </c>
      <c r="H31" s="53">
        <f t="shared" si="1"/>
        <v>1469.0814142175859</v>
      </c>
    </row>
    <row r="32" spans="3:8" x14ac:dyDescent="0.5">
      <c r="C32" s="72" t="s">
        <v>30</v>
      </c>
      <c r="D32" s="73">
        <v>1045</v>
      </c>
      <c r="E32" s="32">
        <v>29</v>
      </c>
      <c r="F32" s="32">
        <f t="shared" si="0"/>
        <v>841</v>
      </c>
      <c r="G32" s="32">
        <v>0.76838139090128366</v>
      </c>
      <c r="H32" s="53">
        <f t="shared" si="1"/>
        <v>1360.0017027667116</v>
      </c>
    </row>
    <row r="33" spans="3:8" x14ac:dyDescent="0.5">
      <c r="C33" s="72" t="s">
        <v>31</v>
      </c>
      <c r="D33" s="73">
        <v>1078</v>
      </c>
      <c r="E33" s="32">
        <v>30</v>
      </c>
      <c r="F33" s="32">
        <f t="shared" si="0"/>
        <v>900</v>
      </c>
      <c r="G33" s="32">
        <v>0.79175918929298417</v>
      </c>
      <c r="H33" s="53">
        <f t="shared" si="1"/>
        <v>1361.5250881554275</v>
      </c>
    </row>
    <row r="34" spans="3:8" x14ac:dyDescent="0.5">
      <c r="C34" s="72" t="s">
        <v>32</v>
      </c>
      <c r="D34" s="73">
        <v>1185</v>
      </c>
      <c r="E34" s="32">
        <v>31</v>
      </c>
      <c r="F34" s="32">
        <f t="shared" si="0"/>
        <v>961</v>
      </c>
      <c r="G34" s="32">
        <v>0.88961562588991949</v>
      </c>
      <c r="H34" s="53">
        <f t="shared" si="1"/>
        <v>1332.0359552077284</v>
      </c>
    </row>
    <row r="35" spans="3:8" x14ac:dyDescent="0.5">
      <c r="C35" s="72" t="s">
        <v>33</v>
      </c>
      <c r="D35" s="73">
        <v>1082</v>
      </c>
      <c r="E35" s="32">
        <v>32</v>
      </c>
      <c r="F35" s="32">
        <f t="shared" si="0"/>
        <v>1024</v>
      </c>
      <c r="G35" s="32">
        <v>0.79511821907444202</v>
      </c>
      <c r="H35" s="53">
        <f t="shared" si="1"/>
        <v>1360.8039333566057</v>
      </c>
    </row>
    <row r="36" spans="3:8" x14ac:dyDescent="0.5">
      <c r="C36" s="72" t="s">
        <v>34</v>
      </c>
      <c r="D36" s="73">
        <v>1132</v>
      </c>
      <c r="E36" s="32">
        <v>33</v>
      </c>
      <c r="F36" s="32">
        <f t="shared" si="0"/>
        <v>1089</v>
      </c>
      <c r="G36" s="32">
        <v>0.83704147823189246</v>
      </c>
      <c r="H36" s="53">
        <f t="shared" si="1"/>
        <v>1352.3822049907935</v>
      </c>
    </row>
    <row r="37" spans="3:8" x14ac:dyDescent="0.5">
      <c r="C37" s="72" t="s">
        <v>35</v>
      </c>
      <c r="D37" s="73">
        <v>1045</v>
      </c>
      <c r="E37" s="32">
        <v>34</v>
      </c>
      <c r="F37" s="32">
        <f t="shared" si="0"/>
        <v>1156</v>
      </c>
      <c r="G37" s="32">
        <v>0.81558428825315066</v>
      </c>
      <c r="H37" s="53">
        <f t="shared" si="1"/>
        <v>1281.2900089556906</v>
      </c>
    </row>
    <row r="38" spans="3:8" x14ac:dyDescent="0.5">
      <c r="C38" s="72" t="s">
        <v>36</v>
      </c>
      <c r="D38" s="73">
        <v>1100</v>
      </c>
      <c r="E38" s="32">
        <v>35</v>
      </c>
      <c r="F38" s="32">
        <f t="shared" si="0"/>
        <v>1225</v>
      </c>
      <c r="G38" s="32">
        <v>0.8249035469641236</v>
      </c>
      <c r="H38" s="53">
        <f t="shared" si="1"/>
        <v>1333.4892352546046</v>
      </c>
    </row>
    <row r="39" spans="3:8" x14ac:dyDescent="0.5">
      <c r="C39" s="72" t="s">
        <v>37</v>
      </c>
      <c r="D39" s="73">
        <v>1067</v>
      </c>
      <c r="E39" s="32">
        <v>36</v>
      </c>
      <c r="F39" s="32">
        <f t="shared" si="0"/>
        <v>1296</v>
      </c>
      <c r="G39" s="32">
        <v>0.80675225147470953</v>
      </c>
      <c r="H39" s="53">
        <f t="shared" si="1"/>
        <v>1322.5869503922281</v>
      </c>
    </row>
    <row r="40" spans="3:8" x14ac:dyDescent="0.5">
      <c r="C40" s="72" t="s">
        <v>38</v>
      </c>
      <c r="D40" s="73">
        <v>1063</v>
      </c>
      <c r="E40" s="32">
        <v>37</v>
      </c>
      <c r="F40" s="32">
        <f t="shared" si="0"/>
        <v>1369</v>
      </c>
      <c r="G40" s="32">
        <v>0.83912363383922961</v>
      </c>
      <c r="H40" s="53">
        <f t="shared" si="1"/>
        <v>1266.7978318480582</v>
      </c>
    </row>
    <row r="41" spans="3:8" x14ac:dyDescent="0.5">
      <c r="C41" s="72" t="s">
        <v>39</v>
      </c>
      <c r="D41" s="73">
        <v>1221</v>
      </c>
      <c r="E41" s="32">
        <v>38</v>
      </c>
      <c r="F41" s="32">
        <f t="shared" si="0"/>
        <v>1444</v>
      </c>
      <c r="G41" s="32">
        <v>0.93478101005803926</v>
      </c>
      <c r="H41" s="53">
        <f t="shared" si="1"/>
        <v>1306.1882803162528</v>
      </c>
    </row>
    <row r="42" spans="3:8" x14ac:dyDescent="0.5">
      <c r="C42" s="72" t="s">
        <v>40</v>
      </c>
      <c r="D42" s="73">
        <v>1964</v>
      </c>
      <c r="E42" s="32">
        <v>39</v>
      </c>
      <c r="F42" s="32">
        <f t="shared" si="0"/>
        <v>1521</v>
      </c>
      <c r="G42" s="32">
        <v>1.4680707918605385</v>
      </c>
      <c r="H42" s="53">
        <f t="shared" si="1"/>
        <v>1337.8101457293847</v>
      </c>
    </row>
    <row r="43" spans="3:8" x14ac:dyDescent="0.5">
      <c r="C43" s="72" t="s">
        <v>41</v>
      </c>
      <c r="D43" s="73">
        <v>3125</v>
      </c>
      <c r="E43" s="32">
        <v>40</v>
      </c>
      <c r="F43" s="32">
        <f t="shared" si="0"/>
        <v>1600</v>
      </c>
      <c r="G43" s="32">
        <v>2.2143088657428196</v>
      </c>
      <c r="H43" s="53">
        <f t="shared" si="1"/>
        <v>1411.2755669935309</v>
      </c>
    </row>
    <row r="44" spans="3:8" x14ac:dyDescent="0.5">
      <c r="C44" s="72" t="s">
        <v>42</v>
      </c>
      <c r="D44" s="73">
        <v>1034</v>
      </c>
      <c r="E44" s="32">
        <v>41</v>
      </c>
      <c r="F44" s="32">
        <f t="shared" si="0"/>
        <v>1681</v>
      </c>
      <c r="G44" s="32">
        <v>0.76838139090128366</v>
      </c>
      <c r="H44" s="53">
        <f t="shared" si="1"/>
        <v>1345.6858953691672</v>
      </c>
    </row>
    <row r="45" spans="3:8" x14ac:dyDescent="0.5">
      <c r="C45" s="72" t="s">
        <v>43</v>
      </c>
      <c r="D45" s="73">
        <v>1012</v>
      </c>
      <c r="E45" s="32">
        <v>42</v>
      </c>
      <c r="F45" s="32">
        <f t="shared" si="0"/>
        <v>1764</v>
      </c>
      <c r="G45" s="32">
        <v>0.79175918929298417</v>
      </c>
      <c r="H45" s="53">
        <f t="shared" si="1"/>
        <v>1278.1664092887686</v>
      </c>
    </row>
    <row r="46" spans="3:8" x14ac:dyDescent="0.5">
      <c r="C46" s="72" t="s">
        <v>44</v>
      </c>
      <c r="D46" s="73">
        <v>1099</v>
      </c>
      <c r="E46" s="32">
        <v>43</v>
      </c>
      <c r="F46" s="32">
        <f t="shared" si="0"/>
        <v>1849</v>
      </c>
      <c r="G46" s="32">
        <v>0.88961562588991949</v>
      </c>
      <c r="H46" s="53">
        <f t="shared" si="1"/>
        <v>1235.3649913698678</v>
      </c>
    </row>
    <row r="47" spans="3:8" x14ac:dyDescent="0.5">
      <c r="C47" s="72" t="s">
        <v>45</v>
      </c>
      <c r="D47" s="73">
        <v>1089</v>
      </c>
      <c r="E47" s="32">
        <v>44</v>
      </c>
      <c r="F47" s="32">
        <f t="shared" si="0"/>
        <v>1936</v>
      </c>
      <c r="G47" s="32">
        <v>0.79511821907444202</v>
      </c>
      <c r="H47" s="53">
        <f t="shared" si="1"/>
        <v>1369.6076556611308</v>
      </c>
    </row>
    <row r="48" spans="3:8" x14ac:dyDescent="0.5">
      <c r="C48" s="72" t="s">
        <v>46</v>
      </c>
      <c r="D48" s="73">
        <v>1068</v>
      </c>
      <c r="E48" s="32">
        <v>45</v>
      </c>
      <c r="F48" s="32">
        <f t="shared" si="0"/>
        <v>2025</v>
      </c>
      <c r="G48" s="32">
        <v>0.83704147823189246</v>
      </c>
      <c r="H48" s="53">
        <f t="shared" si="1"/>
        <v>1275.9224336838936</v>
      </c>
    </row>
    <row r="49" spans="3:8" x14ac:dyDescent="0.5">
      <c r="C49" s="72" t="s">
        <v>47</v>
      </c>
      <c r="D49" s="73">
        <v>1025</v>
      </c>
      <c r="E49" s="32">
        <v>46</v>
      </c>
      <c r="F49" s="32">
        <f t="shared" si="0"/>
        <v>2116</v>
      </c>
      <c r="G49" s="32">
        <v>0.81558428825315066</v>
      </c>
      <c r="H49" s="53">
        <f t="shared" si="1"/>
        <v>1256.7677121335721</v>
      </c>
    </row>
    <row r="50" spans="3:8" x14ac:dyDescent="0.5">
      <c r="C50" s="72" t="s">
        <v>48</v>
      </c>
      <c r="D50" s="73">
        <v>1062</v>
      </c>
      <c r="E50" s="32">
        <v>47</v>
      </c>
      <c r="F50" s="32">
        <f t="shared" si="0"/>
        <v>2209</v>
      </c>
      <c r="G50" s="32">
        <v>0.8249035469641236</v>
      </c>
      <c r="H50" s="53">
        <f t="shared" si="1"/>
        <v>1287.4232434912637</v>
      </c>
    </row>
    <row r="51" spans="3:8" x14ac:dyDescent="0.5">
      <c r="C51" s="72" t="s">
        <v>49</v>
      </c>
      <c r="D51" s="73">
        <v>1011</v>
      </c>
      <c r="E51" s="32">
        <v>48</v>
      </c>
      <c r="F51" s="32">
        <f t="shared" si="0"/>
        <v>2304</v>
      </c>
      <c r="G51" s="32">
        <v>0.80675225147470953</v>
      </c>
      <c r="H51" s="53">
        <f t="shared" si="1"/>
        <v>1253.1728274100681</v>
      </c>
    </row>
    <row r="52" spans="3:8" x14ac:dyDescent="0.5">
      <c r="C52" s="72" t="s">
        <v>50</v>
      </c>
      <c r="D52" s="73">
        <v>1067</v>
      </c>
      <c r="E52" s="32">
        <v>49</v>
      </c>
      <c r="F52" s="32">
        <f t="shared" si="0"/>
        <v>2401</v>
      </c>
      <c r="G52" s="32">
        <v>0.83912363383922961</v>
      </c>
      <c r="H52" s="53">
        <f t="shared" si="1"/>
        <v>1271.5647098606569</v>
      </c>
    </row>
    <row r="53" spans="3:8" x14ac:dyDescent="0.5">
      <c r="C53" s="72" t="s">
        <v>51</v>
      </c>
      <c r="D53" s="73">
        <v>1200</v>
      </c>
      <c r="E53" s="32">
        <v>50</v>
      </c>
      <c r="F53" s="32">
        <f t="shared" si="0"/>
        <v>2500</v>
      </c>
      <c r="G53" s="32">
        <v>0.93478101005803926</v>
      </c>
      <c r="H53" s="53">
        <f t="shared" si="1"/>
        <v>1283.7231256179386</v>
      </c>
    </row>
    <row r="54" spans="3:8" x14ac:dyDescent="0.5">
      <c r="C54" s="72" t="s">
        <v>52</v>
      </c>
      <c r="D54" s="73">
        <v>1850</v>
      </c>
      <c r="E54" s="32">
        <v>51</v>
      </c>
      <c r="F54" s="32">
        <f t="shared" si="0"/>
        <v>2601</v>
      </c>
      <c r="G54" s="32">
        <v>1.4680707918605385</v>
      </c>
      <c r="H54" s="53">
        <f t="shared" si="1"/>
        <v>1260.1572146636261</v>
      </c>
    </row>
    <row r="55" spans="3:8" x14ac:dyDescent="0.5">
      <c r="C55" s="72" t="s">
        <v>53</v>
      </c>
      <c r="D55" s="73">
        <v>3013</v>
      </c>
      <c r="E55" s="32">
        <v>52</v>
      </c>
      <c r="F55" s="32">
        <f t="shared" si="0"/>
        <v>2704</v>
      </c>
      <c r="G55" s="32">
        <v>2.2143088657428196</v>
      </c>
      <c r="H55" s="53">
        <f t="shared" si="1"/>
        <v>1360.6954506724828</v>
      </c>
    </row>
    <row r="56" spans="3:8" x14ac:dyDescent="0.5">
      <c r="C56" s="76" t="s">
        <v>54</v>
      </c>
      <c r="D56" s="77">
        <v>958</v>
      </c>
      <c r="E56" s="32">
        <v>53</v>
      </c>
      <c r="F56" s="32">
        <f t="shared" si="0"/>
        <v>2809</v>
      </c>
      <c r="G56" s="32">
        <v>0.76838139090128366</v>
      </c>
      <c r="H56" s="53">
        <f t="shared" si="1"/>
        <v>1246.7766806224972</v>
      </c>
    </row>
    <row r="57" spans="3:8" x14ac:dyDescent="0.5">
      <c r="C57" s="76" t="s">
        <v>55</v>
      </c>
      <c r="D57" s="77">
        <v>1005</v>
      </c>
      <c r="E57" s="32">
        <v>54</v>
      </c>
      <c r="F57" s="32">
        <f t="shared" si="0"/>
        <v>2916</v>
      </c>
      <c r="G57" s="32">
        <v>0.79175918929298417</v>
      </c>
      <c r="H57" s="53">
        <f t="shared" si="1"/>
        <v>1269.3253372877593</v>
      </c>
    </row>
    <row r="58" spans="3:8" x14ac:dyDescent="0.5">
      <c r="C58" s="76" t="s">
        <v>56</v>
      </c>
      <c r="D58" s="77">
        <v>1161</v>
      </c>
      <c r="E58" s="32">
        <v>55</v>
      </c>
      <c r="F58" s="32">
        <f t="shared" si="0"/>
        <v>3025</v>
      </c>
      <c r="G58" s="32">
        <v>0.88961562588991949</v>
      </c>
      <c r="H58" s="53">
        <f t="shared" si="1"/>
        <v>1305.0580118111161</v>
      </c>
    </row>
    <row r="59" spans="3:8" x14ac:dyDescent="0.5">
      <c r="C59" s="76" t="s">
        <v>57</v>
      </c>
      <c r="D59" s="77">
        <v>1065</v>
      </c>
      <c r="E59" s="32">
        <v>56</v>
      </c>
      <c r="F59" s="32">
        <f t="shared" si="0"/>
        <v>3136</v>
      </c>
      <c r="G59" s="32">
        <v>0.79511821907444202</v>
      </c>
      <c r="H59" s="53">
        <f t="shared" si="1"/>
        <v>1339.4234649027587</v>
      </c>
    </row>
    <row r="60" spans="3:8" x14ac:dyDescent="0.5">
      <c r="C60" s="76" t="s">
        <v>58</v>
      </c>
      <c r="D60" s="77">
        <v>1036</v>
      </c>
      <c r="E60" s="32">
        <v>57</v>
      </c>
      <c r="F60" s="32">
        <f t="shared" si="0"/>
        <v>3249</v>
      </c>
      <c r="G60" s="32">
        <v>0.83704147823189246</v>
      </c>
      <c r="H60" s="53">
        <f t="shared" si="1"/>
        <v>1237.6925480304435</v>
      </c>
    </row>
    <row r="61" spans="3:8" x14ac:dyDescent="0.5">
      <c r="C61" s="76" t="s">
        <v>59</v>
      </c>
      <c r="D61" s="77">
        <v>1030</v>
      </c>
      <c r="E61" s="32">
        <v>58</v>
      </c>
      <c r="F61" s="32">
        <f t="shared" si="0"/>
        <v>3364</v>
      </c>
      <c r="G61" s="32">
        <v>0.81558428825315066</v>
      </c>
      <c r="H61" s="53">
        <f t="shared" si="1"/>
        <v>1262.8982863391018</v>
      </c>
    </row>
    <row r="62" spans="3:8" x14ac:dyDescent="0.5">
      <c r="C62" s="76" t="s">
        <v>60</v>
      </c>
      <c r="D62" s="77">
        <v>1077</v>
      </c>
      <c r="E62" s="32">
        <v>59</v>
      </c>
      <c r="F62" s="32">
        <f t="shared" si="0"/>
        <v>3481</v>
      </c>
      <c r="G62" s="32">
        <v>0.8249035469641236</v>
      </c>
      <c r="H62" s="53">
        <f t="shared" si="1"/>
        <v>1305.607187608372</v>
      </c>
    </row>
    <row r="63" spans="3:8" x14ac:dyDescent="0.5">
      <c r="C63" s="76" t="s">
        <v>61</v>
      </c>
      <c r="D63" s="77">
        <v>1046</v>
      </c>
      <c r="E63" s="32">
        <v>60</v>
      </c>
      <c r="F63" s="32">
        <f t="shared" si="0"/>
        <v>3600</v>
      </c>
      <c r="G63" s="32">
        <v>0.80675225147470953</v>
      </c>
      <c r="H63" s="53">
        <f t="shared" si="1"/>
        <v>1296.5566542739182</v>
      </c>
    </row>
    <row r="64" spans="3:8" x14ac:dyDescent="0.5">
      <c r="C64" s="76" t="s">
        <v>62</v>
      </c>
      <c r="D64" s="77">
        <v>1080</v>
      </c>
      <c r="E64" s="32">
        <v>61</v>
      </c>
      <c r="F64" s="32">
        <f t="shared" si="0"/>
        <v>3721</v>
      </c>
      <c r="G64" s="32">
        <v>0.83912363383922961</v>
      </c>
      <c r="H64" s="53">
        <f t="shared" si="1"/>
        <v>1287.0570634016019</v>
      </c>
    </row>
    <row r="65" spans="3:8" x14ac:dyDescent="0.5">
      <c r="C65" s="76" t="s">
        <v>63</v>
      </c>
      <c r="D65" s="77">
        <v>1262</v>
      </c>
      <c r="E65" s="32">
        <v>62</v>
      </c>
      <c r="F65" s="32">
        <f t="shared" si="0"/>
        <v>3844</v>
      </c>
      <c r="G65" s="32">
        <v>0.93478101005803926</v>
      </c>
      <c r="H65" s="53">
        <f t="shared" si="1"/>
        <v>1350.0488204415321</v>
      </c>
    </row>
    <row r="66" spans="3:8" x14ac:dyDescent="0.5">
      <c r="C66" s="76" t="s">
        <v>64</v>
      </c>
      <c r="D66" s="77">
        <v>2003</v>
      </c>
      <c r="E66" s="32">
        <v>63</v>
      </c>
      <c r="F66" s="32">
        <f t="shared" si="0"/>
        <v>3969</v>
      </c>
      <c r="G66" s="32">
        <v>1.4680707918605385</v>
      </c>
      <c r="H66" s="53">
        <f t="shared" si="1"/>
        <v>1364.3756221466178</v>
      </c>
    </row>
    <row r="67" spans="3:8" x14ac:dyDescent="0.5">
      <c r="C67" s="76" t="s">
        <v>65</v>
      </c>
      <c r="D67" s="77">
        <v>3082</v>
      </c>
      <c r="E67" s="32">
        <v>64</v>
      </c>
      <c r="F67" s="32">
        <f t="shared" si="0"/>
        <v>4096</v>
      </c>
      <c r="G67" s="32">
        <v>2.2143088657428196</v>
      </c>
      <c r="H67" s="53">
        <f t="shared" si="1"/>
        <v>1391.8564151916999</v>
      </c>
    </row>
    <row r="68" spans="3:8" x14ac:dyDescent="0.5">
      <c r="C68" s="76" t="s">
        <v>66</v>
      </c>
      <c r="D68" s="77">
        <v>972</v>
      </c>
      <c r="E68" s="32">
        <v>65</v>
      </c>
      <c r="F68" s="32">
        <f t="shared" si="0"/>
        <v>4225</v>
      </c>
      <c r="G68" s="32">
        <v>0.76838139090128366</v>
      </c>
      <c r="H68" s="53">
        <f t="shared" si="1"/>
        <v>1264.9967991284627</v>
      </c>
    </row>
    <row r="69" spans="3:8" x14ac:dyDescent="0.5">
      <c r="C69" s="76" t="s">
        <v>67</v>
      </c>
      <c r="D69" s="77">
        <v>1030</v>
      </c>
      <c r="E69" s="32">
        <v>66</v>
      </c>
      <c r="F69" s="32">
        <f t="shared" ref="F69:F132" si="2">E69*E69</f>
        <v>4356</v>
      </c>
      <c r="G69" s="32">
        <v>0.79175918929298417</v>
      </c>
      <c r="H69" s="53">
        <f t="shared" ref="H69:H132" si="3">D69/G69</f>
        <v>1300.9005944342209</v>
      </c>
    </row>
    <row r="70" spans="3:8" x14ac:dyDescent="0.5">
      <c r="C70" s="76" t="s">
        <v>68</v>
      </c>
      <c r="D70" s="77">
        <v>1201</v>
      </c>
      <c r="E70" s="32">
        <v>67</v>
      </c>
      <c r="F70" s="32">
        <f t="shared" si="2"/>
        <v>4489</v>
      </c>
      <c r="G70" s="32">
        <v>0.88961562588991949</v>
      </c>
      <c r="H70" s="53">
        <f t="shared" si="3"/>
        <v>1350.0212508054699</v>
      </c>
    </row>
    <row r="71" spans="3:8" x14ac:dyDescent="0.5">
      <c r="C71" s="76" t="s">
        <v>69</v>
      </c>
      <c r="D71" s="77">
        <v>1192</v>
      </c>
      <c r="E71" s="32">
        <v>68</v>
      </c>
      <c r="F71" s="32">
        <f t="shared" si="2"/>
        <v>4624</v>
      </c>
      <c r="G71" s="32">
        <v>0.79511821907444202</v>
      </c>
      <c r="H71" s="53">
        <f t="shared" si="3"/>
        <v>1499.1481409991441</v>
      </c>
    </row>
    <row r="72" spans="3:8" x14ac:dyDescent="0.5">
      <c r="C72" s="76" t="s">
        <v>70</v>
      </c>
      <c r="D72" s="77">
        <v>1073</v>
      </c>
      <c r="E72" s="32">
        <v>69</v>
      </c>
      <c r="F72" s="32">
        <f t="shared" si="2"/>
        <v>4761</v>
      </c>
      <c r="G72" s="32">
        <v>0.83704147823189246</v>
      </c>
      <c r="H72" s="53">
        <f t="shared" si="3"/>
        <v>1281.8958533172452</v>
      </c>
    </row>
    <row r="73" spans="3:8" x14ac:dyDescent="0.5">
      <c r="C73" s="76" t="s">
        <v>71</v>
      </c>
      <c r="D73" s="77">
        <v>1069</v>
      </c>
      <c r="E73" s="32">
        <v>70</v>
      </c>
      <c r="F73" s="32">
        <f t="shared" si="2"/>
        <v>4900</v>
      </c>
      <c r="G73" s="32">
        <v>0.81558428825315066</v>
      </c>
      <c r="H73" s="53">
        <f t="shared" si="3"/>
        <v>1310.7167651422328</v>
      </c>
    </row>
    <row r="74" spans="3:8" x14ac:dyDescent="0.5">
      <c r="C74" s="76" t="s">
        <v>72</v>
      </c>
      <c r="D74" s="77">
        <v>1089</v>
      </c>
      <c r="E74" s="32">
        <v>71</v>
      </c>
      <c r="F74" s="32">
        <f t="shared" si="2"/>
        <v>5041</v>
      </c>
      <c r="G74" s="32">
        <v>0.8249035469641236</v>
      </c>
      <c r="H74" s="53">
        <f t="shared" si="3"/>
        <v>1320.1543429020585</v>
      </c>
    </row>
    <row r="75" spans="3:8" x14ac:dyDescent="0.5">
      <c r="C75" s="76" t="s">
        <v>73</v>
      </c>
      <c r="D75" s="77">
        <v>1074</v>
      </c>
      <c r="E75" s="32">
        <v>72</v>
      </c>
      <c r="F75" s="32">
        <f t="shared" si="2"/>
        <v>5184</v>
      </c>
      <c r="G75" s="32">
        <v>0.80675225147470953</v>
      </c>
      <c r="H75" s="53">
        <f t="shared" si="3"/>
        <v>1331.2637157649981</v>
      </c>
    </row>
    <row r="76" spans="3:8" x14ac:dyDescent="0.5">
      <c r="C76" s="76" t="s">
        <v>74</v>
      </c>
      <c r="D76" s="77">
        <v>1151</v>
      </c>
      <c r="E76" s="32">
        <v>73</v>
      </c>
      <c r="F76" s="32">
        <f t="shared" si="2"/>
        <v>5329</v>
      </c>
      <c r="G76" s="32">
        <v>0.83912363383922961</v>
      </c>
      <c r="H76" s="53">
        <f t="shared" si="3"/>
        <v>1371.6691481252258</v>
      </c>
    </row>
    <row r="77" spans="3:8" x14ac:dyDescent="0.5">
      <c r="C77" s="76" t="s">
        <v>75</v>
      </c>
      <c r="D77" s="77">
        <v>1252</v>
      </c>
      <c r="E77" s="32">
        <v>74</v>
      </c>
      <c r="F77" s="32">
        <f t="shared" si="2"/>
        <v>5476</v>
      </c>
      <c r="G77" s="32">
        <v>0.93478101005803926</v>
      </c>
      <c r="H77" s="53">
        <f t="shared" si="3"/>
        <v>1339.3511277280495</v>
      </c>
    </row>
    <row r="78" spans="3:8" x14ac:dyDescent="0.5">
      <c r="C78" s="76" t="s">
        <v>76</v>
      </c>
      <c r="D78" s="77">
        <v>1964</v>
      </c>
      <c r="E78" s="32">
        <v>75</v>
      </c>
      <c r="F78" s="32">
        <f t="shared" si="2"/>
        <v>5625</v>
      </c>
      <c r="G78" s="32">
        <v>1.4680707918605385</v>
      </c>
      <c r="H78" s="53">
        <f t="shared" si="3"/>
        <v>1337.8101457293847</v>
      </c>
    </row>
    <row r="79" spans="3:8" x14ac:dyDescent="0.5">
      <c r="C79" s="76" t="s">
        <v>77</v>
      </c>
      <c r="D79" s="77">
        <v>3052</v>
      </c>
      <c r="E79" s="32">
        <v>76</v>
      </c>
      <c r="F79" s="32">
        <f t="shared" si="2"/>
        <v>5776</v>
      </c>
      <c r="G79" s="32">
        <v>2.2143088657428196</v>
      </c>
      <c r="H79" s="53">
        <f t="shared" si="3"/>
        <v>1378.308169748562</v>
      </c>
    </row>
    <row r="80" spans="3:8" x14ac:dyDescent="0.5">
      <c r="C80" s="76" t="s">
        <v>78</v>
      </c>
      <c r="D80" s="77">
        <v>1072</v>
      </c>
      <c r="E80" s="32">
        <v>77</v>
      </c>
      <c r="F80" s="32">
        <f t="shared" si="2"/>
        <v>5929</v>
      </c>
      <c r="G80" s="32">
        <v>0.76838139090128366</v>
      </c>
      <c r="H80" s="53">
        <f t="shared" si="3"/>
        <v>1395.1405027425021</v>
      </c>
    </row>
    <row r="81" spans="3:8" x14ac:dyDescent="0.5">
      <c r="C81" s="76" t="s">
        <v>79</v>
      </c>
      <c r="D81" s="77">
        <v>1192</v>
      </c>
      <c r="E81" s="32">
        <v>78</v>
      </c>
      <c r="F81" s="32">
        <f t="shared" si="2"/>
        <v>6084</v>
      </c>
      <c r="G81" s="32">
        <v>0.79175918929298417</v>
      </c>
      <c r="H81" s="53">
        <f t="shared" si="3"/>
        <v>1505.5082607432926</v>
      </c>
    </row>
    <row r="82" spans="3:8" x14ac:dyDescent="0.5">
      <c r="C82" s="76" t="s">
        <v>80</v>
      </c>
      <c r="D82" s="77">
        <v>1270</v>
      </c>
      <c r="E82" s="32">
        <v>79</v>
      </c>
      <c r="F82" s="32">
        <f t="shared" si="2"/>
        <v>6241</v>
      </c>
      <c r="G82" s="32">
        <v>0.88961562588991949</v>
      </c>
      <c r="H82" s="53">
        <f t="shared" si="3"/>
        <v>1427.5828380707298</v>
      </c>
    </row>
    <row r="83" spans="3:8" x14ac:dyDescent="0.5">
      <c r="C83" s="76" t="s">
        <v>81</v>
      </c>
      <c r="D83" s="77">
        <v>1156</v>
      </c>
      <c r="E83" s="32">
        <v>80</v>
      </c>
      <c r="F83" s="32">
        <f t="shared" si="2"/>
        <v>6400</v>
      </c>
      <c r="G83" s="32">
        <v>0.79511821907444202</v>
      </c>
      <c r="H83" s="53">
        <f t="shared" si="3"/>
        <v>1453.8718548615861</v>
      </c>
    </row>
    <row r="84" spans="3:8" x14ac:dyDescent="0.5">
      <c r="C84" s="76" t="s">
        <v>82</v>
      </c>
      <c r="D84" s="77">
        <v>1186</v>
      </c>
      <c r="E84" s="32">
        <v>81</v>
      </c>
      <c r="F84" s="32">
        <f t="shared" si="2"/>
        <v>6561</v>
      </c>
      <c r="G84" s="32">
        <v>0.83704147823189246</v>
      </c>
      <c r="H84" s="53">
        <f t="shared" si="3"/>
        <v>1416.8951370309903</v>
      </c>
    </row>
    <row r="85" spans="3:8" x14ac:dyDescent="0.5">
      <c r="C85" s="76" t="s">
        <v>83</v>
      </c>
      <c r="D85" s="77">
        <v>1130</v>
      </c>
      <c r="E85" s="32">
        <v>82</v>
      </c>
      <c r="F85" s="32">
        <f t="shared" si="2"/>
        <v>6724</v>
      </c>
      <c r="G85" s="32">
        <v>0.81558428825315066</v>
      </c>
      <c r="H85" s="53">
        <f t="shared" si="3"/>
        <v>1385.5097704496943</v>
      </c>
    </row>
    <row r="86" spans="3:8" x14ac:dyDescent="0.5">
      <c r="C86" s="76" t="s">
        <v>84</v>
      </c>
      <c r="D86" s="77">
        <v>1123</v>
      </c>
      <c r="E86" s="32">
        <v>83</v>
      </c>
      <c r="F86" s="32">
        <f t="shared" si="2"/>
        <v>6889</v>
      </c>
      <c r="G86" s="32">
        <v>0.8249035469641236</v>
      </c>
      <c r="H86" s="53">
        <f t="shared" si="3"/>
        <v>1361.3712829008373</v>
      </c>
    </row>
    <row r="87" spans="3:8" x14ac:dyDescent="0.5">
      <c r="C87" s="76" t="s">
        <v>85</v>
      </c>
      <c r="D87" s="77">
        <v>1126</v>
      </c>
      <c r="E87" s="32">
        <v>84</v>
      </c>
      <c r="F87" s="32">
        <f t="shared" si="2"/>
        <v>7056</v>
      </c>
      <c r="G87" s="32">
        <v>0.80675225147470953</v>
      </c>
      <c r="H87" s="53">
        <f t="shared" si="3"/>
        <v>1395.7196871055753</v>
      </c>
    </row>
    <row r="88" spans="3:8" x14ac:dyDescent="0.5">
      <c r="C88" s="76" t="s">
        <v>86</v>
      </c>
      <c r="D88" s="77">
        <v>1158</v>
      </c>
      <c r="E88" s="32">
        <v>85</v>
      </c>
      <c r="F88" s="32">
        <f t="shared" si="2"/>
        <v>7225</v>
      </c>
      <c r="G88" s="32">
        <v>0.83912363383922961</v>
      </c>
      <c r="H88" s="53">
        <f t="shared" si="3"/>
        <v>1380.0111846472732</v>
      </c>
    </row>
    <row r="89" spans="3:8" x14ac:dyDescent="0.5">
      <c r="C89" s="76" t="s">
        <v>87</v>
      </c>
      <c r="D89" s="77">
        <v>1275</v>
      </c>
      <c r="E89" s="32">
        <v>86</v>
      </c>
      <c r="F89" s="32">
        <f t="shared" si="2"/>
        <v>7396</v>
      </c>
      <c r="G89" s="32">
        <v>0.93478101005803926</v>
      </c>
      <c r="H89" s="53">
        <f t="shared" si="3"/>
        <v>1363.9558209690599</v>
      </c>
    </row>
    <row r="90" spans="3:8" x14ac:dyDescent="0.5">
      <c r="C90" s="76" t="s">
        <v>88</v>
      </c>
      <c r="D90" s="77">
        <v>1945</v>
      </c>
      <c r="E90" s="32">
        <v>87</v>
      </c>
      <c r="F90" s="32">
        <f t="shared" si="2"/>
        <v>7569</v>
      </c>
      <c r="G90" s="32">
        <v>1.4680707918605385</v>
      </c>
      <c r="H90" s="53">
        <f t="shared" si="3"/>
        <v>1324.8679905517581</v>
      </c>
    </row>
    <row r="91" spans="3:8" x14ac:dyDescent="0.5">
      <c r="C91" s="76" t="s">
        <v>89</v>
      </c>
      <c r="D91" s="77">
        <v>2987</v>
      </c>
      <c r="E91" s="32">
        <v>88</v>
      </c>
      <c r="F91" s="32">
        <f t="shared" si="2"/>
        <v>7744</v>
      </c>
      <c r="G91" s="32">
        <v>2.2143088657428196</v>
      </c>
      <c r="H91" s="53">
        <f t="shared" si="3"/>
        <v>1348.9536379550966</v>
      </c>
    </row>
    <row r="92" spans="3:8" x14ac:dyDescent="0.5">
      <c r="C92" s="31" t="s">
        <v>90</v>
      </c>
      <c r="D92" s="78">
        <v>1028</v>
      </c>
      <c r="E92" s="32">
        <v>89</v>
      </c>
      <c r="F92" s="32">
        <f t="shared" si="2"/>
        <v>7921</v>
      </c>
      <c r="G92" s="32">
        <v>0.76838139090128366</v>
      </c>
      <c r="H92" s="53">
        <f t="shared" si="3"/>
        <v>1337.877273152325</v>
      </c>
    </row>
    <row r="93" spans="3:8" x14ac:dyDescent="0.5">
      <c r="C93" s="31" t="s">
        <v>91</v>
      </c>
      <c r="D93" s="78">
        <v>1078</v>
      </c>
      <c r="E93" s="32">
        <v>90</v>
      </c>
      <c r="F93" s="32">
        <f t="shared" si="2"/>
        <v>8100</v>
      </c>
      <c r="G93" s="32">
        <v>0.79175918929298417</v>
      </c>
      <c r="H93" s="53">
        <f t="shared" si="3"/>
        <v>1361.5250881554275</v>
      </c>
    </row>
    <row r="94" spans="3:8" x14ac:dyDescent="0.5">
      <c r="C94" s="31" t="s">
        <v>92</v>
      </c>
      <c r="D94" s="78">
        <v>1250</v>
      </c>
      <c r="E94" s="32">
        <v>91</v>
      </c>
      <c r="F94" s="32">
        <f t="shared" si="2"/>
        <v>8281</v>
      </c>
      <c r="G94" s="32">
        <v>0.88961562588991949</v>
      </c>
      <c r="H94" s="53">
        <f t="shared" si="3"/>
        <v>1405.1012185735531</v>
      </c>
    </row>
    <row r="95" spans="3:8" x14ac:dyDescent="0.5">
      <c r="C95" s="31" t="s">
        <v>93</v>
      </c>
      <c r="D95" s="78">
        <v>1117</v>
      </c>
      <c r="E95" s="32">
        <v>92</v>
      </c>
      <c r="F95" s="32">
        <f t="shared" si="2"/>
        <v>8464</v>
      </c>
      <c r="G95" s="32">
        <v>0.79511821907444202</v>
      </c>
      <c r="H95" s="53">
        <f t="shared" si="3"/>
        <v>1404.8225448792316</v>
      </c>
    </row>
    <row r="96" spans="3:8" x14ac:dyDescent="0.5">
      <c r="C96" s="31" t="s">
        <v>94</v>
      </c>
      <c r="D96" s="78">
        <v>1126</v>
      </c>
      <c r="E96" s="32">
        <v>93</v>
      </c>
      <c r="F96" s="32">
        <f t="shared" si="2"/>
        <v>8649</v>
      </c>
      <c r="G96" s="32">
        <v>0.83704147823189246</v>
      </c>
      <c r="H96" s="53">
        <f t="shared" si="3"/>
        <v>1345.2141014307717</v>
      </c>
    </row>
    <row r="97" spans="3:8" x14ac:dyDescent="0.5">
      <c r="C97" s="31" t="s">
        <v>95</v>
      </c>
      <c r="D97" s="78">
        <v>1066</v>
      </c>
      <c r="E97" s="32">
        <v>94</v>
      </c>
      <c r="F97" s="32">
        <f t="shared" si="2"/>
        <v>8836</v>
      </c>
      <c r="G97" s="32">
        <v>0.81558428825315066</v>
      </c>
      <c r="H97" s="53">
        <f t="shared" si="3"/>
        <v>1307.0384206189151</v>
      </c>
    </row>
    <row r="98" spans="3:8" x14ac:dyDescent="0.5">
      <c r="C98" s="31" t="s">
        <v>96</v>
      </c>
      <c r="D98" s="78">
        <v>1116</v>
      </c>
      <c r="E98" s="32">
        <v>95</v>
      </c>
      <c r="F98" s="32">
        <f t="shared" si="2"/>
        <v>9025</v>
      </c>
      <c r="G98" s="32">
        <v>0.8249035469641236</v>
      </c>
      <c r="H98" s="53">
        <f t="shared" si="3"/>
        <v>1352.8854423128535</v>
      </c>
    </row>
    <row r="99" spans="3:8" x14ac:dyDescent="0.5">
      <c r="C99" s="31" t="s">
        <v>97</v>
      </c>
      <c r="D99" s="78">
        <v>1155</v>
      </c>
      <c r="E99" s="32">
        <v>96</v>
      </c>
      <c r="F99" s="32">
        <f t="shared" si="2"/>
        <v>9216</v>
      </c>
      <c r="G99" s="32">
        <v>0.80675225147470953</v>
      </c>
      <c r="H99" s="53">
        <f t="shared" si="3"/>
        <v>1431.6662865070512</v>
      </c>
    </row>
    <row r="100" spans="3:8" x14ac:dyDescent="0.5">
      <c r="C100" s="31" t="s">
        <v>98</v>
      </c>
      <c r="D100" s="78">
        <v>1172</v>
      </c>
      <c r="E100" s="32">
        <v>97</v>
      </c>
      <c r="F100" s="32">
        <f t="shared" si="2"/>
        <v>9409</v>
      </c>
      <c r="G100" s="32">
        <v>0.83912363383922961</v>
      </c>
      <c r="H100" s="53">
        <f t="shared" si="3"/>
        <v>1396.6952576913682</v>
      </c>
    </row>
    <row r="101" spans="3:8" x14ac:dyDescent="0.5">
      <c r="C101" s="31" t="s">
        <v>99</v>
      </c>
      <c r="D101" s="78">
        <v>1350</v>
      </c>
      <c r="E101" s="32">
        <v>98</v>
      </c>
      <c r="F101" s="32">
        <f t="shared" si="2"/>
        <v>9604</v>
      </c>
      <c r="G101" s="32">
        <v>0.93478101005803926</v>
      </c>
      <c r="H101" s="53">
        <f t="shared" si="3"/>
        <v>1444.1885163201812</v>
      </c>
    </row>
    <row r="102" spans="3:8" x14ac:dyDescent="0.5">
      <c r="C102" s="31" t="s">
        <v>100</v>
      </c>
      <c r="D102" s="78">
        <v>2154</v>
      </c>
      <c r="E102" s="32">
        <v>99</v>
      </c>
      <c r="F102" s="32">
        <f t="shared" si="2"/>
        <v>9801</v>
      </c>
      <c r="G102" s="32">
        <v>1.4680707918605385</v>
      </c>
      <c r="H102" s="53">
        <f t="shared" si="3"/>
        <v>1467.231697505649</v>
      </c>
    </row>
    <row r="103" spans="3:8" x14ac:dyDescent="0.5">
      <c r="C103" s="31" t="s">
        <v>101</v>
      </c>
      <c r="D103" s="78">
        <v>3295</v>
      </c>
      <c r="E103" s="32">
        <v>100</v>
      </c>
      <c r="F103" s="32">
        <f t="shared" si="2"/>
        <v>10000</v>
      </c>
      <c r="G103" s="32">
        <v>2.2143088657428196</v>
      </c>
      <c r="H103" s="53">
        <f t="shared" si="3"/>
        <v>1488.0489578379791</v>
      </c>
    </row>
    <row r="104" spans="3:8" x14ac:dyDescent="0.5">
      <c r="C104" s="31" t="s">
        <v>103</v>
      </c>
      <c r="D104" s="78">
        <v>1019</v>
      </c>
      <c r="E104" s="32">
        <v>101</v>
      </c>
      <c r="F104" s="32">
        <f t="shared" si="2"/>
        <v>10201</v>
      </c>
      <c r="G104" s="32">
        <v>0.76838139090128366</v>
      </c>
      <c r="H104" s="53">
        <f t="shared" si="3"/>
        <v>1326.1643398270614</v>
      </c>
    </row>
    <row r="105" spans="3:8" x14ac:dyDescent="0.5">
      <c r="C105" s="31" t="s">
        <v>106</v>
      </c>
      <c r="D105" s="78">
        <v>1090</v>
      </c>
      <c r="E105" s="32">
        <v>102</v>
      </c>
      <c r="F105" s="32">
        <f t="shared" si="2"/>
        <v>10404</v>
      </c>
      <c r="G105" s="32">
        <v>0.79175918929298417</v>
      </c>
      <c r="H105" s="53">
        <f t="shared" si="3"/>
        <v>1376.681211585729</v>
      </c>
    </row>
    <row r="106" spans="3:8" x14ac:dyDescent="0.5">
      <c r="C106" s="31" t="s">
        <v>107</v>
      </c>
      <c r="D106" s="78">
        <v>1220</v>
      </c>
      <c r="E106" s="32">
        <v>103</v>
      </c>
      <c r="F106" s="32">
        <f t="shared" si="2"/>
        <v>10609</v>
      </c>
      <c r="G106" s="32">
        <v>0.88961562588991949</v>
      </c>
      <c r="H106" s="53">
        <f t="shared" si="3"/>
        <v>1371.3787893277879</v>
      </c>
    </row>
    <row r="107" spans="3:8" x14ac:dyDescent="0.5">
      <c r="C107" s="31" t="s">
        <v>108</v>
      </c>
      <c r="D107" s="78">
        <v>1202</v>
      </c>
      <c r="E107" s="32">
        <v>104</v>
      </c>
      <c r="F107" s="32">
        <f t="shared" si="2"/>
        <v>10816</v>
      </c>
      <c r="G107" s="32">
        <v>0.79511821907444202</v>
      </c>
      <c r="H107" s="53">
        <f t="shared" si="3"/>
        <v>1511.7248871484658</v>
      </c>
    </row>
    <row r="108" spans="3:8" x14ac:dyDescent="0.5">
      <c r="C108" s="31" t="s">
        <v>116</v>
      </c>
      <c r="D108" s="78">
        <v>1175</v>
      </c>
      <c r="E108" s="32">
        <v>105</v>
      </c>
      <c r="F108" s="32">
        <f t="shared" si="2"/>
        <v>11025</v>
      </c>
      <c r="G108" s="32">
        <v>0.83704147823189246</v>
      </c>
      <c r="H108" s="53">
        <f t="shared" si="3"/>
        <v>1403.753613837617</v>
      </c>
    </row>
    <row r="109" spans="3:8" x14ac:dyDescent="0.5">
      <c r="C109" s="31" t="s">
        <v>109</v>
      </c>
      <c r="D109" s="78">
        <v>1086</v>
      </c>
      <c r="E109" s="32">
        <v>106</v>
      </c>
      <c r="F109" s="32">
        <f t="shared" si="2"/>
        <v>11236</v>
      </c>
      <c r="G109" s="32">
        <v>0.81558428825315066</v>
      </c>
      <c r="H109" s="53">
        <f t="shared" si="3"/>
        <v>1331.5607174410336</v>
      </c>
    </row>
    <row r="110" spans="3:8" x14ac:dyDescent="0.5">
      <c r="C110" s="31" t="s">
        <v>110</v>
      </c>
      <c r="D110" s="78">
        <v>1184</v>
      </c>
      <c r="E110" s="32">
        <v>107</v>
      </c>
      <c r="F110" s="32">
        <f t="shared" si="2"/>
        <v>11449</v>
      </c>
      <c r="G110" s="32">
        <v>0.8249035469641236</v>
      </c>
      <c r="H110" s="53">
        <f t="shared" si="3"/>
        <v>1435.3193223104108</v>
      </c>
    </row>
    <row r="111" spans="3:8" x14ac:dyDescent="0.5">
      <c r="C111" s="31" t="s">
        <v>111</v>
      </c>
      <c r="D111" s="78">
        <v>1187</v>
      </c>
      <c r="E111" s="32">
        <v>108</v>
      </c>
      <c r="F111" s="32">
        <f t="shared" si="2"/>
        <v>11664</v>
      </c>
      <c r="G111" s="32">
        <v>0.80675225147470953</v>
      </c>
      <c r="H111" s="53">
        <f t="shared" si="3"/>
        <v>1471.3314996397139</v>
      </c>
    </row>
    <row r="112" spans="3:8" x14ac:dyDescent="0.5">
      <c r="C112" s="31" t="s">
        <v>112</v>
      </c>
      <c r="D112" s="78">
        <v>1252</v>
      </c>
      <c r="E112" s="32">
        <v>109</v>
      </c>
      <c r="F112" s="32">
        <f t="shared" si="2"/>
        <v>11881</v>
      </c>
      <c r="G112" s="32">
        <v>0.83912363383922961</v>
      </c>
      <c r="H112" s="53">
        <f t="shared" si="3"/>
        <v>1492.0328179433386</v>
      </c>
    </row>
    <row r="113" spans="3:8" x14ac:dyDescent="0.5">
      <c r="C113" s="31" t="s">
        <v>113</v>
      </c>
      <c r="D113" s="78">
        <v>1356</v>
      </c>
      <c r="E113" s="32">
        <v>110</v>
      </c>
      <c r="F113" s="32">
        <f t="shared" si="2"/>
        <v>12100</v>
      </c>
      <c r="G113" s="32">
        <v>0.93478101005803926</v>
      </c>
      <c r="H113" s="53">
        <f t="shared" si="3"/>
        <v>1450.6071319482708</v>
      </c>
    </row>
    <row r="114" spans="3:8" x14ac:dyDescent="0.5">
      <c r="C114" s="31" t="s">
        <v>114</v>
      </c>
      <c r="D114" s="78">
        <v>2137</v>
      </c>
      <c r="E114" s="32">
        <v>111</v>
      </c>
      <c r="F114" s="32">
        <f t="shared" si="2"/>
        <v>12321</v>
      </c>
      <c r="G114" s="32">
        <v>1.4680707918605385</v>
      </c>
      <c r="H114" s="53">
        <f t="shared" si="3"/>
        <v>1455.6518744519831</v>
      </c>
    </row>
    <row r="115" spans="3:8" x14ac:dyDescent="0.5">
      <c r="C115" s="31" t="s">
        <v>115</v>
      </c>
      <c r="D115" s="78">
        <v>3501</v>
      </c>
      <c r="E115" s="32">
        <v>112</v>
      </c>
      <c r="F115" s="32">
        <f t="shared" si="2"/>
        <v>12544</v>
      </c>
      <c r="G115" s="32">
        <v>2.2143088657428196</v>
      </c>
      <c r="H115" s="53">
        <f t="shared" si="3"/>
        <v>1581.0802432141925</v>
      </c>
    </row>
    <row r="116" spans="3:8" x14ac:dyDescent="0.5">
      <c r="C116" s="31" t="s">
        <v>117</v>
      </c>
      <c r="D116" s="78">
        <v>1126</v>
      </c>
      <c r="E116" s="32">
        <v>113</v>
      </c>
      <c r="F116" s="32">
        <f t="shared" si="2"/>
        <v>12769</v>
      </c>
      <c r="G116" s="32">
        <v>0.76838139090128366</v>
      </c>
      <c r="H116" s="53">
        <f t="shared" si="3"/>
        <v>1465.4181026940835</v>
      </c>
    </row>
    <row r="117" spans="3:8" x14ac:dyDescent="0.5">
      <c r="C117" s="31" t="s">
        <v>118</v>
      </c>
      <c r="D117" s="78">
        <v>1155</v>
      </c>
      <c r="E117" s="32">
        <v>114</v>
      </c>
      <c r="F117" s="32">
        <f t="shared" si="2"/>
        <v>12996</v>
      </c>
      <c r="G117" s="32">
        <v>0.79175918929298417</v>
      </c>
      <c r="H117" s="53">
        <f t="shared" si="3"/>
        <v>1458.7768801665293</v>
      </c>
    </row>
    <row r="118" spans="3:8" x14ac:dyDescent="0.5">
      <c r="C118" s="31" t="s">
        <v>119</v>
      </c>
      <c r="D118" s="78">
        <v>1318</v>
      </c>
      <c r="E118" s="32">
        <v>115</v>
      </c>
      <c r="F118" s="32">
        <f t="shared" si="2"/>
        <v>13225</v>
      </c>
      <c r="G118" s="32">
        <v>0.88961562588991949</v>
      </c>
      <c r="H118" s="53">
        <f t="shared" si="3"/>
        <v>1481.5387248639545</v>
      </c>
    </row>
    <row r="119" spans="3:8" x14ac:dyDescent="0.5">
      <c r="C119" s="31" t="s">
        <v>120</v>
      </c>
      <c r="D119" s="78">
        <v>1219</v>
      </c>
      <c r="E119" s="32">
        <v>116</v>
      </c>
      <c r="F119" s="32">
        <f t="shared" si="2"/>
        <v>13456</v>
      </c>
      <c r="G119" s="32">
        <v>0.79511821907444202</v>
      </c>
      <c r="H119" s="53">
        <f t="shared" si="3"/>
        <v>1533.1053556023128</v>
      </c>
    </row>
    <row r="120" spans="3:8" x14ac:dyDescent="0.5">
      <c r="C120" s="31" t="s">
        <v>121</v>
      </c>
      <c r="D120" s="78">
        <v>1230</v>
      </c>
      <c r="E120" s="32">
        <v>117</v>
      </c>
      <c r="F120" s="32">
        <f t="shared" si="2"/>
        <v>13689</v>
      </c>
      <c r="G120" s="32">
        <v>0.83704147823189246</v>
      </c>
      <c r="H120" s="53">
        <f t="shared" si="3"/>
        <v>1469.4612298044842</v>
      </c>
    </row>
    <row r="121" spans="3:8" x14ac:dyDescent="0.5">
      <c r="C121" s="31" t="s">
        <v>122</v>
      </c>
      <c r="D121" s="78">
        <v>1151</v>
      </c>
      <c r="E121" s="32">
        <v>118</v>
      </c>
      <c r="F121" s="32">
        <f t="shared" si="2"/>
        <v>13924</v>
      </c>
      <c r="G121" s="32">
        <v>0.81558428825315066</v>
      </c>
      <c r="H121" s="53">
        <f t="shared" si="3"/>
        <v>1411.2581821129186</v>
      </c>
    </row>
    <row r="122" spans="3:8" x14ac:dyDescent="0.5">
      <c r="C122" s="31" t="s">
        <v>123</v>
      </c>
      <c r="D122" s="78">
        <v>1187</v>
      </c>
      <c r="E122" s="32">
        <v>119</v>
      </c>
      <c r="F122" s="32">
        <f t="shared" si="2"/>
        <v>14161</v>
      </c>
      <c r="G122" s="32">
        <v>0.8249035469641236</v>
      </c>
      <c r="H122" s="53">
        <f t="shared" si="3"/>
        <v>1438.9561111338323</v>
      </c>
    </row>
    <row r="123" spans="3:8" x14ac:dyDescent="0.5">
      <c r="C123" s="31" t="s">
        <v>124</v>
      </c>
      <c r="D123" s="78">
        <v>1193</v>
      </c>
      <c r="E123" s="32">
        <v>120</v>
      </c>
      <c r="F123" s="32">
        <f t="shared" si="2"/>
        <v>14400</v>
      </c>
      <c r="G123" s="32">
        <v>0.80675225147470953</v>
      </c>
      <c r="H123" s="53">
        <f t="shared" si="3"/>
        <v>1478.7687271020882</v>
      </c>
    </row>
    <row r="124" spans="3:8" x14ac:dyDescent="0.5">
      <c r="C124" s="31" t="s">
        <v>125</v>
      </c>
      <c r="D124" s="78">
        <v>1278</v>
      </c>
      <c r="E124" s="32">
        <v>121</v>
      </c>
      <c r="F124" s="32">
        <f t="shared" si="2"/>
        <v>14641</v>
      </c>
      <c r="G124" s="32">
        <v>0.83912363383922961</v>
      </c>
      <c r="H124" s="53">
        <f t="shared" si="3"/>
        <v>1523.0175250252291</v>
      </c>
    </row>
    <row r="125" spans="3:8" x14ac:dyDescent="0.5">
      <c r="C125" s="31" t="s">
        <v>126</v>
      </c>
      <c r="D125" s="78">
        <v>1427</v>
      </c>
      <c r="E125" s="32">
        <v>122</v>
      </c>
      <c r="F125" s="32">
        <f t="shared" si="2"/>
        <v>14884</v>
      </c>
      <c r="G125" s="32">
        <v>0.93478101005803926</v>
      </c>
      <c r="H125" s="53">
        <f t="shared" si="3"/>
        <v>1526.5607502139987</v>
      </c>
    </row>
    <row r="126" spans="3:8" x14ac:dyDescent="0.5">
      <c r="C126" s="31" t="s">
        <v>127</v>
      </c>
      <c r="D126" s="78">
        <v>2162</v>
      </c>
      <c r="E126" s="32">
        <v>123</v>
      </c>
      <c r="F126" s="32">
        <f t="shared" si="2"/>
        <v>15129</v>
      </c>
      <c r="G126" s="32">
        <v>1.4680707918605385</v>
      </c>
      <c r="H126" s="53">
        <f>D126/G126</f>
        <v>1472.6810260014915</v>
      </c>
    </row>
    <row r="127" spans="3:8" x14ac:dyDescent="0.5">
      <c r="C127" s="31" t="s">
        <v>128</v>
      </c>
      <c r="D127" s="78">
        <v>3563</v>
      </c>
      <c r="E127" s="32">
        <v>124</v>
      </c>
      <c r="F127" s="32">
        <f t="shared" si="2"/>
        <v>15376</v>
      </c>
      <c r="G127" s="32">
        <v>2.2143088657428196</v>
      </c>
      <c r="H127" s="53">
        <f t="shared" si="3"/>
        <v>1609.0799504633442</v>
      </c>
    </row>
    <row r="128" spans="3:8" x14ac:dyDescent="0.5">
      <c r="C128" s="31" t="s">
        <v>129</v>
      </c>
      <c r="D128" s="78">
        <v>1188</v>
      </c>
      <c r="E128" s="32">
        <v>125</v>
      </c>
      <c r="F128" s="32">
        <f t="shared" si="2"/>
        <v>15625</v>
      </c>
      <c r="G128" s="32">
        <v>0.76838139090128366</v>
      </c>
      <c r="H128" s="53">
        <f t="shared" si="3"/>
        <v>1546.1071989347879</v>
      </c>
    </row>
    <row r="129" spans="3:8" x14ac:dyDescent="0.5">
      <c r="C129" s="31" t="s">
        <v>130</v>
      </c>
      <c r="D129" s="78">
        <v>1217</v>
      </c>
      <c r="E129" s="32">
        <v>126</v>
      </c>
      <c r="F129" s="32">
        <f t="shared" si="2"/>
        <v>15876</v>
      </c>
      <c r="G129" s="32">
        <v>0.79175918929298417</v>
      </c>
      <c r="H129" s="53">
        <f t="shared" si="3"/>
        <v>1537.0835178897544</v>
      </c>
    </row>
    <row r="130" spans="3:8" x14ac:dyDescent="0.5">
      <c r="C130" s="31" t="s">
        <v>131</v>
      </c>
      <c r="D130" s="78">
        <v>1370</v>
      </c>
      <c r="E130" s="32">
        <v>127</v>
      </c>
      <c r="F130" s="32">
        <f t="shared" si="2"/>
        <v>16129</v>
      </c>
      <c r="G130" s="32">
        <v>0.88961562588991949</v>
      </c>
      <c r="H130" s="53">
        <f t="shared" si="3"/>
        <v>1539.9909355566142</v>
      </c>
    </row>
    <row r="131" spans="3:8" x14ac:dyDescent="0.5">
      <c r="C131" s="31" t="s">
        <v>132</v>
      </c>
      <c r="D131" s="78">
        <v>1246</v>
      </c>
      <c r="E131" s="32">
        <v>128</v>
      </c>
      <c r="F131" s="32">
        <f t="shared" si="2"/>
        <v>16384</v>
      </c>
      <c r="G131" s="32">
        <v>0.79511821907444202</v>
      </c>
      <c r="H131" s="53">
        <f t="shared" si="3"/>
        <v>1567.0625702054813</v>
      </c>
    </row>
    <row r="132" spans="3:8" x14ac:dyDescent="0.5">
      <c r="C132" s="31" t="s">
        <v>133</v>
      </c>
      <c r="D132" s="78">
        <v>1239</v>
      </c>
      <c r="E132" s="32">
        <v>129</v>
      </c>
      <c r="F132" s="32">
        <f t="shared" si="2"/>
        <v>16641</v>
      </c>
      <c r="G132" s="32">
        <v>0.83704147823189246</v>
      </c>
      <c r="H132" s="53">
        <f t="shared" si="3"/>
        <v>1480.2133851445169</v>
      </c>
    </row>
    <row r="133" spans="3:8" x14ac:dyDescent="0.5">
      <c r="C133" s="31" t="s">
        <v>134</v>
      </c>
      <c r="D133" s="78">
        <v>1184</v>
      </c>
      <c r="E133" s="32">
        <v>130</v>
      </c>
      <c r="F133" s="32">
        <f t="shared" ref="F133:F182" si="4">E133*E133</f>
        <v>16900</v>
      </c>
      <c r="G133" s="32">
        <v>0.81558428825315066</v>
      </c>
      <c r="H133" s="53">
        <f t="shared" ref="H133:H182" si="5">D133/G133</f>
        <v>1451.7199718694142</v>
      </c>
    </row>
    <row r="134" spans="3:8" x14ac:dyDescent="0.5">
      <c r="C134" s="31" t="s">
        <v>135</v>
      </c>
      <c r="D134" s="78">
        <v>1235</v>
      </c>
      <c r="E134" s="32">
        <v>131</v>
      </c>
      <c r="F134" s="32">
        <f t="shared" si="4"/>
        <v>17161</v>
      </c>
      <c r="G134" s="32">
        <v>0.8249035469641236</v>
      </c>
      <c r="H134" s="53">
        <f t="shared" si="5"/>
        <v>1497.1447323085788</v>
      </c>
    </row>
    <row r="135" spans="3:8" x14ac:dyDescent="0.5">
      <c r="C135" s="31" t="s">
        <v>136</v>
      </c>
      <c r="D135" s="78">
        <v>1235</v>
      </c>
      <c r="E135" s="32">
        <v>132</v>
      </c>
      <c r="F135" s="32">
        <f t="shared" si="4"/>
        <v>17424</v>
      </c>
      <c r="G135" s="32">
        <v>0.80675225147470953</v>
      </c>
      <c r="H135" s="53">
        <f t="shared" si="5"/>
        <v>1530.8293193387083</v>
      </c>
    </row>
    <row r="136" spans="3:8" x14ac:dyDescent="0.5">
      <c r="C136" s="31" t="s">
        <v>137</v>
      </c>
      <c r="D136" s="78">
        <v>1311</v>
      </c>
      <c r="E136" s="32">
        <v>133</v>
      </c>
      <c r="F136" s="32">
        <f t="shared" si="4"/>
        <v>17689</v>
      </c>
      <c r="G136" s="32">
        <v>0.83912363383922961</v>
      </c>
      <c r="H136" s="53">
        <f t="shared" si="5"/>
        <v>1562.3442686291669</v>
      </c>
    </row>
    <row r="137" spans="3:8" x14ac:dyDescent="0.5">
      <c r="C137" s="31" t="s">
        <v>138</v>
      </c>
      <c r="D137" s="78">
        <v>1423</v>
      </c>
      <c r="E137" s="32">
        <v>134</v>
      </c>
      <c r="F137" s="32">
        <f t="shared" si="4"/>
        <v>17956</v>
      </c>
      <c r="G137" s="32">
        <v>0.93478101005803926</v>
      </c>
      <c r="H137" s="53">
        <f t="shared" si="5"/>
        <v>1522.2816731286057</v>
      </c>
    </row>
    <row r="138" spans="3:8" x14ac:dyDescent="0.5">
      <c r="C138" s="31" t="s">
        <v>139</v>
      </c>
      <c r="D138" s="78">
        <v>2227</v>
      </c>
      <c r="E138" s="32">
        <v>135</v>
      </c>
      <c r="F138" s="32">
        <f t="shared" si="4"/>
        <v>18225</v>
      </c>
      <c r="G138" s="32">
        <v>1.4680707918605385</v>
      </c>
      <c r="H138" s="53">
        <f t="shared" si="5"/>
        <v>1516.9568200302135</v>
      </c>
    </row>
    <row r="139" spans="3:8" x14ac:dyDescent="0.5">
      <c r="C139" s="31" t="s">
        <v>140</v>
      </c>
      <c r="D139" s="78">
        <v>3422</v>
      </c>
      <c r="E139" s="32">
        <v>136</v>
      </c>
      <c r="F139" s="32">
        <f t="shared" si="4"/>
        <v>18496</v>
      </c>
      <c r="G139" s="32">
        <v>2.2143088657428196</v>
      </c>
      <c r="H139" s="53">
        <f t="shared" si="5"/>
        <v>1545.4031968805962</v>
      </c>
    </row>
    <row r="140" spans="3:8" x14ac:dyDescent="0.5">
      <c r="C140" s="31" t="s">
        <v>141</v>
      </c>
      <c r="D140" s="78">
        <v>1178</v>
      </c>
      <c r="E140" s="32">
        <v>137</v>
      </c>
      <c r="F140" s="32">
        <f t="shared" si="4"/>
        <v>18769</v>
      </c>
      <c r="G140" s="32">
        <v>0.76838139090128366</v>
      </c>
      <c r="H140" s="53">
        <f t="shared" si="5"/>
        <v>1533.0928285733839</v>
      </c>
    </row>
    <row r="141" spans="3:8" x14ac:dyDescent="0.5">
      <c r="C141" s="31" t="s">
        <v>142</v>
      </c>
      <c r="D141" s="78">
        <v>1177</v>
      </c>
      <c r="E141" s="32">
        <v>138</v>
      </c>
      <c r="F141" s="32">
        <f t="shared" si="4"/>
        <v>19044</v>
      </c>
      <c r="G141" s="32">
        <v>0.79175918929298417</v>
      </c>
      <c r="H141" s="53">
        <f t="shared" si="5"/>
        <v>1486.5631064554157</v>
      </c>
    </row>
    <row r="142" spans="3:8" x14ac:dyDescent="0.5">
      <c r="C142" s="31" t="s">
        <v>143</v>
      </c>
      <c r="D142" s="78">
        <v>1350</v>
      </c>
      <c r="E142" s="32">
        <v>139</v>
      </c>
      <c r="F142" s="32">
        <f t="shared" si="4"/>
        <v>19321</v>
      </c>
      <c r="G142" s="32">
        <v>0.88961562588991949</v>
      </c>
      <c r="H142" s="53">
        <f t="shared" si="5"/>
        <v>1517.5093160594374</v>
      </c>
    </row>
    <row r="143" spans="3:8" x14ac:dyDescent="0.5">
      <c r="C143" s="31" t="s">
        <v>144</v>
      </c>
      <c r="D143" s="78">
        <v>1274</v>
      </c>
      <c r="E143" s="32">
        <v>140</v>
      </c>
      <c r="F143" s="32">
        <f t="shared" si="4"/>
        <v>19600</v>
      </c>
      <c r="G143" s="32">
        <v>0.79511821907444202</v>
      </c>
      <c r="H143" s="53">
        <f t="shared" si="5"/>
        <v>1602.2774594235818</v>
      </c>
    </row>
    <row r="144" spans="3:8" x14ac:dyDescent="0.5">
      <c r="C144" s="31" t="s">
        <v>145</v>
      </c>
      <c r="D144" s="78">
        <v>1243</v>
      </c>
      <c r="E144" s="32">
        <v>141</v>
      </c>
      <c r="F144" s="32">
        <f t="shared" si="4"/>
        <v>19881</v>
      </c>
      <c r="G144" s="32">
        <v>0.83704147823189246</v>
      </c>
      <c r="H144" s="53">
        <f t="shared" si="5"/>
        <v>1484.9921208511983</v>
      </c>
    </row>
    <row r="145" spans="3:8" x14ac:dyDescent="0.5">
      <c r="C145" s="31" t="s">
        <v>146</v>
      </c>
      <c r="D145" s="78">
        <v>1174</v>
      </c>
      <c r="E145" s="32">
        <v>142</v>
      </c>
      <c r="F145" s="32">
        <f t="shared" si="4"/>
        <v>20164</v>
      </c>
      <c r="G145" s="32">
        <v>0.81558428825315066</v>
      </c>
      <c r="H145" s="53">
        <f t="shared" si="5"/>
        <v>1439.4588234583548</v>
      </c>
    </row>
    <row r="146" spans="3:8" x14ac:dyDescent="0.5">
      <c r="C146" s="31" t="s">
        <v>147</v>
      </c>
      <c r="D146" s="78">
        <v>1189</v>
      </c>
      <c r="E146" s="32">
        <v>143</v>
      </c>
      <c r="F146" s="32">
        <f t="shared" si="4"/>
        <v>20449</v>
      </c>
      <c r="G146" s="32">
        <v>0.8249035469641236</v>
      </c>
      <c r="H146" s="53">
        <f t="shared" si="5"/>
        <v>1441.3806370161135</v>
      </c>
    </row>
    <row r="147" spans="3:8" x14ac:dyDescent="0.5">
      <c r="C147" s="31" t="s">
        <v>148</v>
      </c>
      <c r="D147" s="78">
        <v>1238</v>
      </c>
      <c r="E147" s="32">
        <v>144</v>
      </c>
      <c r="F147" s="32">
        <f t="shared" si="4"/>
        <v>20736</v>
      </c>
      <c r="G147" s="32">
        <v>0.80675225147470953</v>
      </c>
      <c r="H147" s="53">
        <f t="shared" si="5"/>
        <v>1534.5479330698954</v>
      </c>
    </row>
    <row r="148" spans="3:8" x14ac:dyDescent="0.5">
      <c r="C148" s="31" t="s">
        <v>149</v>
      </c>
      <c r="D148" s="78">
        <v>1343</v>
      </c>
      <c r="E148" s="32">
        <v>145</v>
      </c>
      <c r="F148" s="32">
        <f t="shared" si="4"/>
        <v>21025</v>
      </c>
      <c r="G148" s="32">
        <v>0.83912363383922961</v>
      </c>
      <c r="H148" s="53">
        <f t="shared" si="5"/>
        <v>1600.479292729955</v>
      </c>
    </row>
    <row r="149" spans="3:8" x14ac:dyDescent="0.5">
      <c r="C149" s="31" t="s">
        <v>150</v>
      </c>
      <c r="D149" s="78">
        <v>1439</v>
      </c>
      <c r="E149" s="32">
        <v>146</v>
      </c>
      <c r="F149" s="32">
        <f t="shared" si="4"/>
        <v>21316</v>
      </c>
      <c r="G149" s="32">
        <v>0.93478101005803926</v>
      </c>
      <c r="H149" s="53">
        <f t="shared" si="5"/>
        <v>1539.3979814701781</v>
      </c>
    </row>
    <row r="150" spans="3:8" x14ac:dyDescent="0.5">
      <c r="C150" s="31" t="s">
        <v>151</v>
      </c>
      <c r="D150" s="78">
        <v>2229</v>
      </c>
      <c r="E150" s="32">
        <v>147</v>
      </c>
      <c r="F150" s="32">
        <f t="shared" si="4"/>
        <v>21609</v>
      </c>
      <c r="G150" s="32">
        <v>1.4680707918605385</v>
      </c>
      <c r="H150" s="53">
        <f t="shared" si="5"/>
        <v>1518.3191521541742</v>
      </c>
    </row>
    <row r="151" spans="3:8" x14ac:dyDescent="0.5">
      <c r="C151" s="31" t="s">
        <v>152</v>
      </c>
      <c r="D151" s="78">
        <v>3241</v>
      </c>
      <c r="E151" s="32">
        <v>148</v>
      </c>
      <c r="F151" s="32">
        <f t="shared" si="4"/>
        <v>21904</v>
      </c>
      <c r="G151" s="32">
        <v>2.2143088657428196</v>
      </c>
      <c r="H151" s="53">
        <f t="shared" si="5"/>
        <v>1463.6621160403308</v>
      </c>
    </row>
    <row r="152" spans="3:8" x14ac:dyDescent="0.5">
      <c r="C152" s="31" t="s">
        <v>153</v>
      </c>
      <c r="D152" s="78">
        <v>1180</v>
      </c>
      <c r="E152" s="32">
        <v>149</v>
      </c>
      <c r="F152" s="32">
        <f t="shared" si="4"/>
        <v>22201</v>
      </c>
      <c r="G152" s="32">
        <v>0.76838139090128366</v>
      </c>
      <c r="H152" s="53">
        <f t="shared" si="5"/>
        <v>1535.6957026456648</v>
      </c>
    </row>
    <row r="153" spans="3:8" x14ac:dyDescent="0.5">
      <c r="C153" s="31" t="s">
        <v>154</v>
      </c>
      <c r="D153" s="78">
        <v>1222</v>
      </c>
      <c r="E153" s="32">
        <v>150</v>
      </c>
      <c r="F153" s="32">
        <f t="shared" si="4"/>
        <v>22500</v>
      </c>
      <c r="G153" s="32">
        <v>0.79175918929298417</v>
      </c>
      <c r="H153" s="53">
        <f t="shared" si="5"/>
        <v>1543.3985693190466</v>
      </c>
    </row>
    <row r="154" spans="3:8" x14ac:dyDescent="0.5">
      <c r="C154" s="31" t="s">
        <v>155</v>
      </c>
      <c r="D154" s="78">
        <v>1708</v>
      </c>
      <c r="E154" s="32">
        <v>151</v>
      </c>
      <c r="F154" s="32">
        <f t="shared" si="4"/>
        <v>22801</v>
      </c>
      <c r="G154" s="32">
        <v>0.88961562588991949</v>
      </c>
      <c r="H154" s="53">
        <f t="shared" si="5"/>
        <v>1919.9303050589028</v>
      </c>
    </row>
    <row r="155" spans="3:8" x14ac:dyDescent="0.5">
      <c r="C155" s="31" t="s">
        <v>156</v>
      </c>
      <c r="D155" s="78">
        <v>1344</v>
      </c>
      <c r="E155" s="32">
        <v>152</v>
      </c>
      <c r="F155" s="32">
        <f t="shared" si="4"/>
        <v>23104</v>
      </c>
      <c r="G155" s="32">
        <v>0.79511821907444202</v>
      </c>
      <c r="H155" s="53">
        <f t="shared" si="5"/>
        <v>1690.3146824688338</v>
      </c>
    </row>
    <row r="156" spans="3:8" x14ac:dyDescent="0.5">
      <c r="C156" s="31" t="s">
        <v>157</v>
      </c>
      <c r="D156" s="78">
        <v>1428</v>
      </c>
      <c r="E156" s="32">
        <v>153</v>
      </c>
      <c r="F156" s="32">
        <f t="shared" si="4"/>
        <v>23409</v>
      </c>
      <c r="G156" s="32">
        <v>0.83704147823189246</v>
      </c>
      <c r="H156" s="53">
        <f t="shared" si="5"/>
        <v>1706.0086472852058</v>
      </c>
    </row>
    <row r="157" spans="3:8" x14ac:dyDescent="0.5">
      <c r="C157" s="31" t="s">
        <v>158</v>
      </c>
      <c r="D157" s="78">
        <v>1249</v>
      </c>
      <c r="E157" s="32">
        <v>154</v>
      </c>
      <c r="F157" s="32">
        <f t="shared" si="4"/>
        <v>23716</v>
      </c>
      <c r="G157" s="32">
        <v>0.81558428825315066</v>
      </c>
      <c r="H157" s="53">
        <f t="shared" si="5"/>
        <v>1531.4174365412991</v>
      </c>
    </row>
    <row r="158" spans="3:8" x14ac:dyDescent="0.5">
      <c r="C158" s="31" t="s">
        <v>159</v>
      </c>
      <c r="D158" s="78">
        <v>1039</v>
      </c>
      <c r="E158" s="32">
        <v>155</v>
      </c>
      <c r="F158" s="32">
        <f t="shared" si="4"/>
        <v>24025</v>
      </c>
      <c r="G158" s="32">
        <v>0.8249035469641236</v>
      </c>
      <c r="H158" s="53">
        <f t="shared" si="5"/>
        <v>1259.5411958450311</v>
      </c>
    </row>
    <row r="159" spans="3:8" x14ac:dyDescent="0.5">
      <c r="C159" s="31" t="s">
        <v>160</v>
      </c>
      <c r="D159" s="78">
        <v>1091</v>
      </c>
      <c r="E159" s="32">
        <v>156</v>
      </c>
      <c r="F159" s="32">
        <f t="shared" si="4"/>
        <v>24336</v>
      </c>
      <c r="G159" s="32">
        <v>0.80675225147470953</v>
      </c>
      <c r="H159" s="53">
        <f t="shared" si="5"/>
        <v>1352.3358602417252</v>
      </c>
    </row>
    <row r="160" spans="3:8" x14ac:dyDescent="0.5">
      <c r="C160" s="31" t="s">
        <v>161</v>
      </c>
      <c r="D160" s="78">
        <v>1172</v>
      </c>
      <c r="E160" s="32">
        <v>157</v>
      </c>
      <c r="F160" s="32">
        <f t="shared" si="4"/>
        <v>24649</v>
      </c>
      <c r="G160" s="32">
        <v>0.83912363383922961</v>
      </c>
      <c r="H160" s="53">
        <f t="shared" si="5"/>
        <v>1396.6952576913682</v>
      </c>
    </row>
    <row r="161" spans="3:8" x14ac:dyDescent="0.5">
      <c r="C161" s="31" t="s">
        <v>162</v>
      </c>
      <c r="D161" s="78">
        <v>1274</v>
      </c>
      <c r="E161" s="32">
        <v>158</v>
      </c>
      <c r="F161" s="32">
        <f t="shared" si="4"/>
        <v>24964</v>
      </c>
      <c r="G161" s="32">
        <v>0.93478101005803926</v>
      </c>
      <c r="H161" s="53">
        <f t="shared" si="5"/>
        <v>1362.8860516977115</v>
      </c>
    </row>
    <row r="162" spans="3:8" x14ac:dyDescent="0.5">
      <c r="C162" s="31" t="s">
        <v>163</v>
      </c>
      <c r="D162" s="78">
        <v>1990</v>
      </c>
      <c r="E162" s="32">
        <v>159</v>
      </c>
      <c r="F162" s="32">
        <f t="shared" si="4"/>
        <v>25281</v>
      </c>
      <c r="G162" s="32">
        <v>1.4680707918605385</v>
      </c>
      <c r="H162" s="53">
        <f t="shared" si="5"/>
        <v>1355.5204633408734</v>
      </c>
    </row>
    <row r="163" spans="3:8" x14ac:dyDescent="0.5">
      <c r="C163" s="31" t="s">
        <v>164</v>
      </c>
      <c r="D163" s="78">
        <v>2135</v>
      </c>
      <c r="E163" s="32">
        <v>160</v>
      </c>
      <c r="F163" s="32">
        <f t="shared" si="4"/>
        <v>25600</v>
      </c>
      <c r="G163" s="32">
        <v>2.2143088657428196</v>
      </c>
      <c r="H163" s="53">
        <f t="shared" si="5"/>
        <v>964.18346736998035</v>
      </c>
    </row>
    <row r="164" spans="3:8" x14ac:dyDescent="0.5">
      <c r="C164" s="31" t="s">
        <v>165</v>
      </c>
      <c r="D164" s="78">
        <v>1116</v>
      </c>
      <c r="E164" s="32">
        <v>161</v>
      </c>
      <c r="F164" s="32">
        <f t="shared" si="4"/>
        <v>25921</v>
      </c>
      <c r="G164" s="32">
        <v>0.76838139090128366</v>
      </c>
      <c r="H164" s="53">
        <f t="shared" si="5"/>
        <v>1452.4037323326795</v>
      </c>
    </row>
    <row r="165" spans="3:8" x14ac:dyDescent="0.5">
      <c r="C165" s="31" t="s">
        <v>166</v>
      </c>
      <c r="D165" s="78">
        <v>1073</v>
      </c>
      <c r="E165" s="32">
        <v>162</v>
      </c>
      <c r="F165" s="32">
        <f t="shared" si="4"/>
        <v>26244</v>
      </c>
      <c r="G165" s="32">
        <v>0.79175918929298417</v>
      </c>
      <c r="H165" s="53">
        <f t="shared" si="5"/>
        <v>1355.2100367261351</v>
      </c>
    </row>
    <row r="166" spans="3:8" x14ac:dyDescent="0.5">
      <c r="C166" s="31" t="s">
        <v>167</v>
      </c>
      <c r="D166" s="78">
        <v>1247</v>
      </c>
      <c r="E166" s="32">
        <v>163</v>
      </c>
      <c r="F166" s="32">
        <f t="shared" si="4"/>
        <v>26569</v>
      </c>
      <c r="G166" s="32">
        <v>0.88961562588991949</v>
      </c>
      <c r="H166" s="53">
        <f t="shared" si="5"/>
        <v>1401.7289756489765</v>
      </c>
    </row>
    <row r="167" spans="3:8" x14ac:dyDescent="0.5">
      <c r="C167" s="31" t="s">
        <v>168</v>
      </c>
      <c r="D167" s="78">
        <v>1141</v>
      </c>
      <c r="E167" s="32">
        <v>164</v>
      </c>
      <c r="F167" s="32">
        <f t="shared" si="4"/>
        <v>26896</v>
      </c>
      <c r="G167" s="32">
        <v>0.79511821907444202</v>
      </c>
      <c r="H167" s="53">
        <f t="shared" si="5"/>
        <v>1435.0067356376037</v>
      </c>
    </row>
    <row r="168" spans="3:8" x14ac:dyDescent="0.5">
      <c r="C168" s="31" t="s">
        <v>169</v>
      </c>
      <c r="D168" s="78">
        <v>1216</v>
      </c>
      <c r="E168" s="32">
        <v>165</v>
      </c>
      <c r="F168" s="32">
        <f t="shared" si="4"/>
        <v>27225</v>
      </c>
      <c r="G168" s="32">
        <v>0.83704147823189246</v>
      </c>
      <c r="H168" s="53">
        <f t="shared" si="5"/>
        <v>1452.7356548310997</v>
      </c>
    </row>
    <row r="169" spans="3:8" x14ac:dyDescent="0.5">
      <c r="C169" s="31" t="s">
        <v>170</v>
      </c>
      <c r="D169" s="78">
        <v>1154</v>
      </c>
      <c r="E169" s="32">
        <v>166</v>
      </c>
      <c r="F169" s="32">
        <f t="shared" si="4"/>
        <v>27556</v>
      </c>
      <c r="G169" s="32">
        <v>0.81558428825315066</v>
      </c>
      <c r="H169" s="53">
        <f t="shared" si="5"/>
        <v>1414.9365266362363</v>
      </c>
    </row>
    <row r="170" spans="3:8" x14ac:dyDescent="0.5">
      <c r="C170" s="31" t="s">
        <v>171</v>
      </c>
      <c r="D170" s="78">
        <v>1160</v>
      </c>
      <c r="E170" s="32">
        <v>167</v>
      </c>
      <c r="F170" s="32">
        <f t="shared" si="4"/>
        <v>27889</v>
      </c>
      <c r="G170" s="32">
        <v>0.8249035469641236</v>
      </c>
      <c r="H170" s="53">
        <f t="shared" si="5"/>
        <v>1406.2250117230376</v>
      </c>
    </row>
    <row r="171" spans="3:8" x14ac:dyDescent="0.5">
      <c r="C171" s="31" t="s">
        <v>172</v>
      </c>
      <c r="D171" s="78">
        <v>1248</v>
      </c>
      <c r="E171" s="32">
        <v>168</v>
      </c>
      <c r="F171" s="32">
        <f t="shared" si="4"/>
        <v>28224</v>
      </c>
      <c r="G171" s="32">
        <v>0.80675225147470953</v>
      </c>
      <c r="H171" s="53">
        <f t="shared" si="5"/>
        <v>1546.9433121738525</v>
      </c>
    </row>
    <row r="172" spans="3:8" x14ac:dyDescent="0.5">
      <c r="C172" s="31" t="s">
        <v>173</v>
      </c>
      <c r="D172" s="78">
        <v>1232</v>
      </c>
      <c r="E172" s="32">
        <v>169</v>
      </c>
      <c r="F172" s="32">
        <f t="shared" si="4"/>
        <v>28561</v>
      </c>
      <c r="G172" s="32">
        <v>0.83912363383922961</v>
      </c>
      <c r="H172" s="53">
        <f t="shared" si="5"/>
        <v>1468.1984278803459</v>
      </c>
    </row>
    <row r="173" spans="3:8" x14ac:dyDescent="0.5">
      <c r="C173" s="31" t="s">
        <v>174</v>
      </c>
      <c r="D173" s="78">
        <v>1382</v>
      </c>
      <c r="E173" s="32">
        <v>170</v>
      </c>
      <c r="F173" s="32">
        <f t="shared" si="4"/>
        <v>28900</v>
      </c>
      <c r="G173" s="32">
        <v>0.93478101005803926</v>
      </c>
      <c r="H173" s="53">
        <f t="shared" si="5"/>
        <v>1478.4211330033261</v>
      </c>
    </row>
    <row r="174" spans="3:8" x14ac:dyDescent="0.5">
      <c r="C174" s="31" t="s">
        <v>175</v>
      </c>
      <c r="D174" s="78">
        <v>2027</v>
      </c>
      <c r="E174" s="32">
        <v>171</v>
      </c>
      <c r="F174" s="32">
        <f t="shared" si="4"/>
        <v>29241</v>
      </c>
      <c r="G174" s="32">
        <v>1.4680707918605385</v>
      </c>
      <c r="H174" s="53">
        <f t="shared" si="5"/>
        <v>1380.723607634146</v>
      </c>
    </row>
    <row r="175" spans="3:8" x14ac:dyDescent="0.5">
      <c r="C175" s="31" t="s">
        <v>176</v>
      </c>
      <c r="D175" s="78">
        <v>2265</v>
      </c>
      <c r="E175" s="32">
        <v>172</v>
      </c>
      <c r="F175" s="32">
        <f t="shared" si="4"/>
        <v>29584</v>
      </c>
      <c r="G175" s="32">
        <v>2.2143088657428196</v>
      </c>
      <c r="H175" s="53">
        <f t="shared" si="5"/>
        <v>1022.8925309569112</v>
      </c>
    </row>
    <row r="176" spans="3:8" x14ac:dyDescent="0.5">
      <c r="C176" s="31" t="s">
        <v>177</v>
      </c>
      <c r="D176" s="78">
        <v>1156</v>
      </c>
      <c r="E176" s="32">
        <v>173</v>
      </c>
      <c r="F176" s="32">
        <f t="shared" si="4"/>
        <v>29929</v>
      </c>
      <c r="G176" s="32">
        <v>0.76838139090128366</v>
      </c>
      <c r="H176" s="53">
        <f t="shared" si="5"/>
        <v>1504.4612137782954</v>
      </c>
    </row>
    <row r="177" spans="3:8" x14ac:dyDescent="0.5">
      <c r="C177" s="31" t="s">
        <v>178</v>
      </c>
      <c r="D177" s="78">
        <v>1180</v>
      </c>
      <c r="E177" s="32">
        <v>174</v>
      </c>
      <c r="F177" s="32">
        <f t="shared" si="4"/>
        <v>30276</v>
      </c>
      <c r="G177" s="32">
        <v>0.79175918929298417</v>
      </c>
      <c r="H177" s="53">
        <f t="shared" si="5"/>
        <v>1490.3521373129911</v>
      </c>
    </row>
    <row r="178" spans="3:8" x14ac:dyDescent="0.5">
      <c r="C178" s="31" t="s">
        <v>179</v>
      </c>
      <c r="D178" s="78">
        <v>852</v>
      </c>
      <c r="E178" s="32">
        <v>175</v>
      </c>
      <c r="F178" s="32">
        <f t="shared" si="4"/>
        <v>30625</v>
      </c>
      <c r="G178" s="32">
        <v>0.88961562588991949</v>
      </c>
      <c r="H178" s="53">
        <f t="shared" si="5"/>
        <v>957.71699057973376</v>
      </c>
    </row>
    <row r="179" spans="3:8" x14ac:dyDescent="0.5">
      <c r="C179" s="31" t="s">
        <v>180</v>
      </c>
      <c r="D179" s="78">
        <v>357</v>
      </c>
      <c r="E179" s="32">
        <v>176</v>
      </c>
      <c r="F179" s="32">
        <f t="shared" si="4"/>
        <v>30976</v>
      </c>
      <c r="G179" s="32">
        <v>0.79511821907444202</v>
      </c>
      <c r="H179" s="53">
        <f t="shared" si="5"/>
        <v>448.98983753078397</v>
      </c>
    </row>
    <row r="180" spans="3:8" x14ac:dyDescent="0.5">
      <c r="C180" s="31" t="s">
        <v>181</v>
      </c>
      <c r="D180" s="78">
        <v>1101</v>
      </c>
      <c r="E180" s="32">
        <v>177</v>
      </c>
      <c r="F180" s="32">
        <f t="shared" si="4"/>
        <v>31329</v>
      </c>
      <c r="G180" s="32">
        <v>0.83704147823189246</v>
      </c>
      <c r="H180" s="53">
        <f t="shared" si="5"/>
        <v>1315.3470032640139</v>
      </c>
    </row>
    <row r="181" spans="3:8" x14ac:dyDescent="0.5">
      <c r="C181" s="31" t="s">
        <v>182</v>
      </c>
      <c r="D181" s="78">
        <v>1395</v>
      </c>
      <c r="E181" s="32">
        <v>178</v>
      </c>
      <c r="F181" s="32">
        <f t="shared" si="4"/>
        <v>31684</v>
      </c>
      <c r="G181" s="32">
        <v>0.81558428825315066</v>
      </c>
      <c r="H181" s="53">
        <f t="shared" si="5"/>
        <v>1710.4302033427641</v>
      </c>
    </row>
    <row r="182" spans="3:8" ht="18.600000000000001" thickBot="1" x14ac:dyDescent="0.55000000000000004">
      <c r="C182" s="79" t="s">
        <v>183</v>
      </c>
      <c r="D182" s="80">
        <v>1383</v>
      </c>
      <c r="E182" s="36">
        <v>179</v>
      </c>
      <c r="F182" s="36">
        <f t="shared" si="4"/>
        <v>32041</v>
      </c>
      <c r="G182" s="36">
        <v>0.8249035469641236</v>
      </c>
      <c r="H182" s="54">
        <f t="shared" si="5"/>
        <v>1676.5596475973803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5F91-1070-4ACC-979A-C691F5F29DE0}">
  <sheetPr>
    <tabColor theme="6" tint="-0.499984740745262"/>
  </sheetPr>
  <dimension ref="A1:R204"/>
  <sheetViews>
    <sheetView topLeftCell="A14" zoomScale="76" workbookViewId="0">
      <selection activeCell="J24" sqref="J24:K26"/>
    </sheetView>
  </sheetViews>
  <sheetFormatPr defaultRowHeight="18" x14ac:dyDescent="0.5"/>
  <cols>
    <col min="1" max="1" width="9" customWidth="1"/>
    <col min="2" max="2" width="9.44140625" customWidth="1"/>
    <col min="3" max="4" width="9.109375" customWidth="1"/>
    <col min="5" max="5" width="12.21875" customWidth="1"/>
    <col min="6" max="6" width="9.44140625" customWidth="1"/>
    <col min="7" max="7" width="9.77734375" customWidth="1"/>
    <col min="8" max="8" width="12.6640625" customWidth="1"/>
    <col min="9" max="9" width="9" customWidth="1"/>
    <col min="10" max="10" width="10.44140625" customWidth="1"/>
    <col min="11" max="11" width="9.109375" customWidth="1"/>
    <col min="14" max="14" width="9" customWidth="1"/>
    <col min="15" max="15" width="14" customWidth="1"/>
    <col min="16" max="16" width="9.44140625" customWidth="1"/>
    <col min="17" max="17" width="9.109375" customWidth="1"/>
    <col min="18" max="18" width="9.4414062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0.36931245332960216</v>
      </c>
    </row>
    <row r="5" spans="1:9" x14ac:dyDescent="0.5">
      <c r="A5" t="s">
        <v>191</v>
      </c>
      <c r="B5">
        <v>0.13639168818432956</v>
      </c>
    </row>
    <row r="6" spans="1:9" x14ac:dyDescent="0.5">
      <c r="A6" t="s">
        <v>192</v>
      </c>
      <c r="B6">
        <v>0.1265779573682424</v>
      </c>
    </row>
    <row r="7" spans="1:9" x14ac:dyDescent="0.5">
      <c r="A7" t="s">
        <v>193</v>
      </c>
      <c r="B7">
        <v>133.21493692483304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2</v>
      </c>
      <c r="C12">
        <v>493275.56887952378</v>
      </c>
      <c r="D12">
        <v>246637.78443976189</v>
      </c>
      <c r="E12">
        <v>13.898046598216185</v>
      </c>
      <c r="F12">
        <v>2.4881673855641226E-6</v>
      </c>
    </row>
    <row r="13" spans="1:9" x14ac:dyDescent="0.5">
      <c r="A13" t="s">
        <v>197</v>
      </c>
      <c r="B13">
        <v>176</v>
      </c>
      <c r="C13">
        <v>3123334.6179001546</v>
      </c>
      <c r="D13">
        <v>17746.219419887242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3616610.1867796783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18" x14ac:dyDescent="0.5">
      <c r="A17" t="s">
        <v>199</v>
      </c>
      <c r="B17">
        <v>1261.9644461821072</v>
      </c>
      <c r="C17">
        <v>30.207743808419103</v>
      </c>
      <c r="D17">
        <v>41.776190045361453</v>
      </c>
      <c r="E17">
        <v>2.8113598715319927E-93</v>
      </c>
      <c r="F17">
        <v>1202.3484250011759</v>
      </c>
      <c r="G17">
        <v>1321.5804673630385</v>
      </c>
      <c r="H17">
        <v>1202.3484250011759</v>
      </c>
      <c r="I17">
        <v>1321.5804673630385</v>
      </c>
    </row>
    <row r="18" spans="1:18" x14ac:dyDescent="0.5">
      <c r="A18" t="s">
        <v>187</v>
      </c>
      <c r="B18">
        <v>2.4652792607896696</v>
      </c>
      <c r="C18">
        <v>0.77486357606200418</v>
      </c>
      <c r="D18">
        <v>3.1815655516015626</v>
      </c>
      <c r="E18">
        <v>1.7317106941879673E-3</v>
      </c>
      <c r="F18">
        <v>0.93605934765037979</v>
      </c>
      <c r="G18">
        <v>3.9944991739289595</v>
      </c>
      <c r="H18">
        <v>0.93605934765037979</v>
      </c>
      <c r="I18">
        <v>3.9944991739289595</v>
      </c>
    </row>
    <row r="19" spans="1:18" ht="18.600000000000001" thickBot="1" x14ac:dyDescent="0.55000000000000004">
      <c r="A19" s="12" t="s">
        <v>233</v>
      </c>
      <c r="B19" s="12">
        <v>-8.4898598943111189E-3</v>
      </c>
      <c r="C19" s="12">
        <v>4.1695624818661433E-3</v>
      </c>
      <c r="D19" s="12">
        <v>-2.0361512583716861</v>
      </c>
      <c r="E19" s="12">
        <v>4.3233924980918187E-2</v>
      </c>
      <c r="F19" s="12">
        <v>-1.6718634833963162E-2</v>
      </c>
      <c r="G19" s="12">
        <v>-2.6108495465907572E-4</v>
      </c>
      <c r="H19" s="12">
        <v>-1.6718634833963162E-2</v>
      </c>
      <c r="I19" s="12">
        <v>-2.6108495465907572E-4</v>
      </c>
    </row>
    <row r="23" spans="1:18" x14ac:dyDescent="0.5">
      <c r="A23" t="s">
        <v>212</v>
      </c>
    </row>
    <row r="24" spans="1:18" ht="18.600000000000001" thickBot="1" x14ac:dyDescent="0.55000000000000004">
      <c r="J24" s="132" t="s">
        <v>276</v>
      </c>
      <c r="K24" s="132"/>
    </row>
    <row r="25" spans="1:18" ht="18.600000000000001" thickBot="1" x14ac:dyDescent="0.55000000000000004">
      <c r="A25" s="13" t="s">
        <v>213</v>
      </c>
      <c r="B25" s="13" t="s">
        <v>260</v>
      </c>
      <c r="C25" s="13" t="s">
        <v>215</v>
      </c>
      <c r="D25" s="15" t="s">
        <v>258</v>
      </c>
      <c r="E25" s="15" t="s">
        <v>263</v>
      </c>
      <c r="F25" s="15" t="s">
        <v>264</v>
      </c>
      <c r="G25" s="15" t="s">
        <v>238</v>
      </c>
      <c r="H25" s="15" t="s">
        <v>216</v>
      </c>
      <c r="J25" s="65" t="s">
        <v>217</v>
      </c>
      <c r="K25" s="66" t="s">
        <v>218</v>
      </c>
      <c r="M25" s="27" t="s">
        <v>219</v>
      </c>
      <c r="N25" s="37" t="s">
        <v>187</v>
      </c>
      <c r="O25" s="37" t="s">
        <v>233</v>
      </c>
      <c r="P25" s="37" t="s">
        <v>262</v>
      </c>
      <c r="Q25" s="37" t="s">
        <v>258</v>
      </c>
      <c r="R25" s="28" t="s">
        <v>232</v>
      </c>
    </row>
    <row r="26" spans="1:18" ht="18.600000000000001" thickBot="1" x14ac:dyDescent="0.55000000000000004">
      <c r="A26">
        <v>1</v>
      </c>
      <c r="B26" s="18">
        <v>1264.4212355830025</v>
      </c>
      <c r="C26" s="18">
        <v>-50.05906187352798</v>
      </c>
      <c r="D26" s="19">
        <v>0.83912363383922961</v>
      </c>
      <c r="E26" s="19">
        <f>B26*D26</f>
        <v>1061.0057419058976</v>
      </c>
      <c r="F26" s="19">
        <v>1019</v>
      </c>
      <c r="G26" s="19">
        <f>F26-E26</f>
        <v>-42.005741905897594</v>
      </c>
      <c r="H26" s="19">
        <f>G26*G26</f>
        <v>1764.4823530648812</v>
      </c>
      <c r="J26" s="29">
        <f>AVERAGE(H26:H204)</f>
        <v>27340.86042430222</v>
      </c>
      <c r="K26" s="30">
        <f>SQRT(J26)</f>
        <v>165.3507194550487</v>
      </c>
      <c r="M26" s="52" t="s">
        <v>184</v>
      </c>
      <c r="N26" s="32">
        <v>180</v>
      </c>
      <c r="O26" s="85">
        <f>N26*N26</f>
        <v>32400</v>
      </c>
      <c r="P26" s="85">
        <f>$B$17+N26*$B$18+O26*$B$19</f>
        <v>1430.6432525485675</v>
      </c>
      <c r="Q26" s="85">
        <v>0.80675225147470953</v>
      </c>
      <c r="R26" s="33">
        <f>Q26*P26</f>
        <v>1154.1746650506582</v>
      </c>
    </row>
    <row r="27" spans="1:18" x14ac:dyDescent="0.5">
      <c r="A27">
        <v>2</v>
      </c>
      <c r="B27" s="18">
        <v>1266.8610452641092</v>
      </c>
      <c r="C27" s="18">
        <v>47.885389222929689</v>
      </c>
      <c r="D27" s="19">
        <v>0.93478101005803926</v>
      </c>
      <c r="E27" s="19">
        <f>B27*D27</f>
        <v>1184.2376474951673</v>
      </c>
      <c r="F27" s="19">
        <v>1229</v>
      </c>
      <c r="G27" s="19">
        <f t="shared" ref="G27:G90" si="0">F27-E27</f>
        <v>44.762352504832734</v>
      </c>
      <c r="H27" s="19">
        <f t="shared" ref="H27:H90" si="1">G27*G27</f>
        <v>2003.6682017669052</v>
      </c>
      <c r="M27" s="52" t="s">
        <v>220</v>
      </c>
      <c r="N27" s="32">
        <v>181</v>
      </c>
      <c r="O27" s="85">
        <f t="shared" ref="O27:O37" si="2">N27*N27</f>
        <v>32761</v>
      </c>
      <c r="P27" s="85">
        <f t="shared" ref="P27:P37" si="3">$B$17+N27*$B$18+O27*$B$19</f>
        <v>1430.0436923875109</v>
      </c>
      <c r="Q27" s="85">
        <v>0.83912363383922961</v>
      </c>
      <c r="R27" s="33">
        <f t="shared" ref="R27:R37" si="4">Q27*P27</f>
        <v>1199.9834597050776</v>
      </c>
    </row>
    <row r="28" spans="1:18" x14ac:dyDescent="0.5">
      <c r="A28">
        <v>3</v>
      </c>
      <c r="B28" s="18">
        <v>1269.2838752254274</v>
      </c>
      <c r="C28" s="18">
        <v>174.78817617288996</v>
      </c>
      <c r="D28" s="19">
        <v>1.4680707918605385</v>
      </c>
      <c r="E28" s="19">
        <f t="shared" ref="E28:E90" si="5">B28*D28</f>
        <v>1863.3985837980063</v>
      </c>
      <c r="F28" s="19">
        <v>2120</v>
      </c>
      <c r="G28" s="19">
        <f t="shared" si="0"/>
        <v>256.60141620199374</v>
      </c>
      <c r="H28" s="19">
        <f t="shared" si="1"/>
        <v>65844.286796868822</v>
      </c>
      <c r="M28" s="52" t="s">
        <v>221</v>
      </c>
      <c r="N28" s="32">
        <v>182</v>
      </c>
      <c r="O28" s="85">
        <f t="shared" si="2"/>
        <v>33124</v>
      </c>
      <c r="P28" s="85">
        <f t="shared" si="3"/>
        <v>1429.4271525066656</v>
      </c>
      <c r="Q28" s="85">
        <v>0.93478101005803926</v>
      </c>
      <c r="R28" s="33">
        <f t="shared" si="4"/>
        <v>1336.2013574245677</v>
      </c>
    </row>
    <row r="29" spans="1:18" x14ac:dyDescent="0.5">
      <c r="A29">
        <v>4</v>
      </c>
      <c r="B29" s="18">
        <v>1271.6897254669568</v>
      </c>
      <c r="C29" s="18">
        <v>295.84227230409783</v>
      </c>
      <c r="D29" s="19">
        <v>2.2143088657428196</v>
      </c>
      <c r="E29" s="19">
        <f>B29*D29</f>
        <v>2815.9138335755347</v>
      </c>
      <c r="F29" s="19">
        <v>3471</v>
      </c>
      <c r="G29" s="19">
        <f t="shared" si="0"/>
        <v>655.08616642446532</v>
      </c>
      <c r="H29" s="19">
        <f t="shared" si="1"/>
        <v>429137.88544070226</v>
      </c>
      <c r="M29" s="52" t="s">
        <v>222</v>
      </c>
      <c r="N29" s="32">
        <v>183</v>
      </c>
      <c r="O29" s="85">
        <f t="shared" si="2"/>
        <v>33489</v>
      </c>
      <c r="P29" s="85">
        <f t="shared" si="3"/>
        <v>1428.7936329060317</v>
      </c>
      <c r="Q29" s="85">
        <v>1.46807079186054</v>
      </c>
      <c r="R29" s="33">
        <f t="shared" si="4"/>
        <v>2097.5702000656556</v>
      </c>
    </row>
    <row r="30" spans="1:18" x14ac:dyDescent="0.5">
      <c r="A30">
        <v>5</v>
      </c>
      <c r="B30" s="18">
        <v>1274.0785959886978</v>
      </c>
      <c r="C30" s="18">
        <v>109.34897342854083</v>
      </c>
      <c r="D30" s="19">
        <v>0.76838139090128366</v>
      </c>
      <c r="E30" s="19">
        <f>B30*D30</f>
        <v>978.97828370335026</v>
      </c>
      <c r="F30" s="19">
        <v>1063</v>
      </c>
      <c r="G30" s="19">
        <f t="shared" si="0"/>
        <v>84.021716296649743</v>
      </c>
      <c r="H30" s="19">
        <f t="shared" si="1"/>
        <v>7059.6488094346969</v>
      </c>
      <c r="M30" s="52" t="s">
        <v>223</v>
      </c>
      <c r="N30" s="32">
        <v>184</v>
      </c>
      <c r="O30" s="85">
        <f t="shared" si="2"/>
        <v>33856</v>
      </c>
      <c r="P30" s="85">
        <f>$B$17+N30*$B$18+O30*$B$19</f>
        <v>1428.1431335856091</v>
      </c>
      <c r="Q30" s="85">
        <v>2.2143088657428196</v>
      </c>
      <c r="R30" s="33">
        <f t="shared" si="4"/>
        <v>3162.3500022483463</v>
      </c>
    </row>
    <row r="31" spans="1:18" x14ac:dyDescent="0.5">
      <c r="A31">
        <v>6</v>
      </c>
      <c r="B31" s="18">
        <v>1276.4504867906498</v>
      </c>
      <c r="C31" s="18">
        <v>14.346025356703421</v>
      </c>
      <c r="D31" s="19">
        <v>0.79175918929298417</v>
      </c>
      <c r="E31" s="19">
        <f t="shared" si="5"/>
        <v>1010.6414025939999</v>
      </c>
      <c r="F31" s="19">
        <v>1022</v>
      </c>
      <c r="G31" s="19">
        <f t="shared" si="0"/>
        <v>11.358597406000058</v>
      </c>
      <c r="H31" s="19">
        <f t="shared" si="1"/>
        <v>129.01773503159126</v>
      </c>
      <c r="M31" s="52" t="s">
        <v>224</v>
      </c>
      <c r="N31" s="32">
        <v>185</v>
      </c>
      <c r="O31" s="85">
        <f t="shared" si="2"/>
        <v>34225</v>
      </c>
      <c r="P31" s="85">
        <f>$B$17+N31*$B$18+O31*$B$19</f>
        <v>1427.4756545453979</v>
      </c>
      <c r="Q31" s="85">
        <v>0.76838139090128366</v>
      </c>
      <c r="R31" s="33">
        <f>Q31*P31</f>
        <v>1096.8457289173132</v>
      </c>
    </row>
    <row r="32" spans="1:18" x14ac:dyDescent="0.5">
      <c r="A32">
        <v>7</v>
      </c>
      <c r="B32" s="18">
        <v>1278.8053978728135</v>
      </c>
      <c r="C32" s="18">
        <v>-23.206948955486496</v>
      </c>
      <c r="D32" s="19">
        <v>0.88961562588991949</v>
      </c>
      <c r="E32" s="19">
        <f t="shared" si="5"/>
        <v>1137.6452644200306</v>
      </c>
      <c r="F32" s="19">
        <v>1117</v>
      </c>
      <c r="G32" s="19">
        <f t="shared" si="0"/>
        <v>-20.645264420030571</v>
      </c>
      <c r="H32" s="19">
        <f t="shared" si="1"/>
        <v>426.22694297298023</v>
      </c>
      <c r="M32" s="52" t="s">
        <v>225</v>
      </c>
      <c r="N32" s="32">
        <v>186</v>
      </c>
      <c r="O32" s="85">
        <f t="shared" si="2"/>
        <v>34596</v>
      </c>
      <c r="P32" s="85">
        <f t="shared" si="3"/>
        <v>1426.7911957853983</v>
      </c>
      <c r="Q32" s="85">
        <v>0.79175918929298417</v>
      </c>
      <c r="R32" s="33">
        <f t="shared" si="4"/>
        <v>1129.6750404654144</v>
      </c>
    </row>
    <row r="33" spans="1:18" x14ac:dyDescent="0.5">
      <c r="A33">
        <v>8</v>
      </c>
      <c r="B33" s="18">
        <v>1281.1433292351885</v>
      </c>
      <c r="C33" s="18">
        <v>94.752699500603285</v>
      </c>
      <c r="D33" s="19">
        <v>0.79511821907444202</v>
      </c>
      <c r="E33" s="19">
        <f t="shared" si="5"/>
        <v>1018.6604023205846</v>
      </c>
      <c r="F33" s="19">
        <v>1094</v>
      </c>
      <c r="G33" s="19">
        <f t="shared" si="0"/>
        <v>75.339597679415419</v>
      </c>
      <c r="H33" s="19">
        <f t="shared" si="1"/>
        <v>5676.0549784961777</v>
      </c>
      <c r="M33" s="52" t="s">
        <v>226</v>
      </c>
      <c r="N33" s="32">
        <v>187</v>
      </c>
      <c r="O33" s="85">
        <f t="shared" si="2"/>
        <v>34969</v>
      </c>
      <c r="P33" s="85">
        <f t="shared" si="3"/>
        <v>1426.0897573056097</v>
      </c>
      <c r="Q33" s="85">
        <v>0.88961562588991949</v>
      </c>
      <c r="R33" s="33">
        <f t="shared" si="4"/>
        <v>1268.6717320206335</v>
      </c>
    </row>
    <row r="34" spans="1:18" x14ac:dyDescent="0.5">
      <c r="A34">
        <v>9</v>
      </c>
      <c r="B34" s="18">
        <v>1283.4642808777751</v>
      </c>
      <c r="C34" s="18">
        <v>-40.992997140650232</v>
      </c>
      <c r="D34" s="19">
        <v>0.83704147823189246</v>
      </c>
      <c r="E34" s="19">
        <f t="shared" si="5"/>
        <v>1074.3128389237656</v>
      </c>
      <c r="F34" s="19">
        <v>1040</v>
      </c>
      <c r="G34" s="19">
        <f t="shared" si="0"/>
        <v>-34.312838923765639</v>
      </c>
      <c r="H34" s="19">
        <f t="shared" si="1"/>
        <v>1177.3709150082864</v>
      </c>
      <c r="M34" s="52" t="s">
        <v>227</v>
      </c>
      <c r="N34" s="32">
        <v>188</v>
      </c>
      <c r="O34" s="85">
        <f t="shared" si="2"/>
        <v>35344</v>
      </c>
      <c r="P34" s="85">
        <f t="shared" si="3"/>
        <v>1425.3713391060328</v>
      </c>
      <c r="Q34" s="85">
        <v>0.79511821907444202</v>
      </c>
      <c r="R34" s="33">
        <f t="shared" si="4"/>
        <v>1133.3387206697414</v>
      </c>
    </row>
    <row r="35" spans="1:18" x14ac:dyDescent="0.5">
      <c r="A35">
        <v>10</v>
      </c>
      <c r="B35" s="18">
        <v>1285.7682528005728</v>
      </c>
      <c r="C35" s="18">
        <v>-0.7998993215644532</v>
      </c>
      <c r="D35" s="19">
        <v>0.81558428825315066</v>
      </c>
      <c r="E35" s="19">
        <f t="shared" si="5"/>
        <v>1048.6523853188523</v>
      </c>
      <c r="F35" s="19">
        <v>1048</v>
      </c>
      <c r="G35" s="19">
        <f t="shared" si="0"/>
        <v>-0.65238531885233897</v>
      </c>
      <c r="H35" s="19">
        <f t="shared" si="1"/>
        <v>0.42560660425406799</v>
      </c>
      <c r="M35" s="52" t="s">
        <v>228</v>
      </c>
      <c r="N35" s="32">
        <v>189</v>
      </c>
      <c r="O35" s="85">
        <f t="shared" si="2"/>
        <v>35721</v>
      </c>
      <c r="P35" s="85">
        <f t="shared" si="3"/>
        <v>1424.6359411866672</v>
      </c>
      <c r="Q35" s="85">
        <v>0.83704147823189246</v>
      </c>
      <c r="R35" s="33">
        <f t="shared" si="4"/>
        <v>1192.4793741531714</v>
      </c>
    </row>
    <row r="36" spans="1:18" x14ac:dyDescent="0.5">
      <c r="A36">
        <v>11</v>
      </c>
      <c r="B36" s="18">
        <v>1288.0552450035821</v>
      </c>
      <c r="C36" s="18">
        <v>9.0661020168060986</v>
      </c>
      <c r="D36" s="19">
        <v>0.8249035469641236</v>
      </c>
      <c r="E36" s="19">
        <f t="shared" si="5"/>
        <v>1062.5213402891982</v>
      </c>
      <c r="F36" s="19">
        <v>1070</v>
      </c>
      <c r="G36" s="19">
        <f t="shared" si="0"/>
        <v>7.4786597108018213</v>
      </c>
      <c r="H36" s="19">
        <f t="shared" si="1"/>
        <v>55.930351069970385</v>
      </c>
      <c r="M36" s="52" t="s">
        <v>229</v>
      </c>
      <c r="N36" s="32">
        <v>190</v>
      </c>
      <c r="O36" s="85">
        <f t="shared" si="2"/>
        <v>36100</v>
      </c>
      <c r="P36" s="85">
        <f t="shared" si="3"/>
        <v>1423.8835635475129</v>
      </c>
      <c r="Q36" s="85">
        <v>0.81558428825315066</v>
      </c>
      <c r="R36" s="33">
        <f t="shared" si="4"/>
        <v>1161.2970627312582</v>
      </c>
    </row>
    <row r="37" spans="1:18" x14ac:dyDescent="0.5">
      <c r="A37">
        <v>12</v>
      </c>
      <c r="B37" s="18">
        <v>1290.3252574868025</v>
      </c>
      <c r="C37" s="18">
        <v>2.512783055928594</v>
      </c>
      <c r="D37" s="19">
        <v>0.80675225147470953</v>
      </c>
      <c r="E37" s="19">
        <f t="shared" si="5"/>
        <v>1040.9728066121622</v>
      </c>
      <c r="F37" s="19">
        <v>1043</v>
      </c>
      <c r="G37" s="19">
        <f t="shared" si="0"/>
        <v>2.0271933878377695</v>
      </c>
      <c r="H37" s="19">
        <f t="shared" si="1"/>
        <v>4.1095130316931732</v>
      </c>
      <c r="M37" s="52" t="s">
        <v>230</v>
      </c>
      <c r="N37" s="32">
        <v>191</v>
      </c>
      <c r="O37" s="85">
        <f t="shared" si="2"/>
        <v>36481</v>
      </c>
      <c r="P37" s="85">
        <f t="shared" si="3"/>
        <v>1423.1142061885703</v>
      </c>
      <c r="Q37" s="85">
        <v>0.8249035469641236</v>
      </c>
      <c r="R37" s="33">
        <f t="shared" si="4"/>
        <v>1173.9319564199848</v>
      </c>
    </row>
    <row r="38" spans="1:18" ht="18.600000000000001" thickBot="1" x14ac:dyDescent="0.55000000000000004">
      <c r="A38">
        <v>13</v>
      </c>
      <c r="B38" s="18">
        <v>1292.5782902502344</v>
      </c>
      <c r="C38" s="18">
        <v>1.6290901702652718</v>
      </c>
      <c r="D38" s="19">
        <v>0.83912363383922961</v>
      </c>
      <c r="E38" s="19">
        <f t="shared" si="5"/>
        <v>1084.6329919364753</v>
      </c>
      <c r="F38" s="19">
        <v>1086</v>
      </c>
      <c r="G38" s="19">
        <f t="shared" si="0"/>
        <v>1.3670080635247359</v>
      </c>
      <c r="H38" s="19">
        <f t="shared" si="1"/>
        <v>1.8687110457416485</v>
      </c>
      <c r="M38" s="35"/>
      <c r="N38" s="63" t="s">
        <v>198</v>
      </c>
      <c r="O38" s="87">
        <f>SUM(R26:R37)</f>
        <v>17106.519299871823</v>
      </c>
      <c r="P38" s="36"/>
      <c r="Q38" s="36"/>
      <c r="R38" s="54"/>
    </row>
    <row r="39" spans="1:18" x14ac:dyDescent="0.5">
      <c r="A39">
        <v>14</v>
      </c>
      <c r="B39" s="18">
        <v>1294.8143432938775</v>
      </c>
      <c r="C39" s="18">
        <v>-5.7423713191974457</v>
      </c>
      <c r="D39" s="19">
        <v>0.93478101005803926</v>
      </c>
      <c r="E39" s="19">
        <f t="shared" si="5"/>
        <v>1210.3678596618877</v>
      </c>
      <c r="F39" s="19">
        <v>1205</v>
      </c>
      <c r="G39" s="19">
        <f t="shared" si="0"/>
        <v>-5.3678596618876782</v>
      </c>
      <c r="H39" s="19">
        <f t="shared" si="1"/>
        <v>28.813917349720899</v>
      </c>
    </row>
    <row r="40" spans="1:18" x14ac:dyDescent="0.5">
      <c r="A40">
        <v>15</v>
      </c>
      <c r="B40" s="18">
        <v>1297.0334166177322</v>
      </c>
      <c r="C40" s="18">
        <v>19.660581190261837</v>
      </c>
      <c r="D40" s="19">
        <v>1.4680707918605385</v>
      </c>
      <c r="E40" s="19">
        <f t="shared" si="5"/>
        <v>1904.1368750035738</v>
      </c>
      <c r="F40" s="19">
        <v>1933</v>
      </c>
      <c r="G40" s="19">
        <f t="shared" si="0"/>
        <v>28.863124996426222</v>
      </c>
      <c r="H40" s="19">
        <f t="shared" si="1"/>
        <v>833.0799845593242</v>
      </c>
    </row>
    <row r="41" spans="1:18" x14ac:dyDescent="0.5">
      <c r="A41">
        <v>16</v>
      </c>
      <c r="B41" s="18">
        <v>1299.2355102217982</v>
      </c>
      <c r="C41" s="18">
        <v>190.61988034193246</v>
      </c>
      <c r="D41" s="19">
        <v>2.2143088657428196</v>
      </c>
      <c r="E41" s="19">
        <f t="shared" si="5"/>
        <v>2876.9087089720233</v>
      </c>
      <c r="F41" s="19">
        <v>3299</v>
      </c>
      <c r="G41" s="19">
        <f t="shared" si="0"/>
        <v>422.09129102797669</v>
      </c>
      <c r="H41" s="19">
        <f t="shared" si="1"/>
        <v>178161.05796166413</v>
      </c>
    </row>
    <row r="42" spans="1:18" x14ac:dyDescent="0.5">
      <c r="A42">
        <v>17</v>
      </c>
      <c r="B42" s="18">
        <v>1301.4206241060756</v>
      </c>
      <c r="C42" s="18">
        <v>-67.658313844982104</v>
      </c>
      <c r="D42" s="19">
        <v>0.76838139090128366</v>
      </c>
      <c r="E42" s="19">
        <f t="shared" si="5"/>
        <v>999.98738929824299</v>
      </c>
      <c r="F42" s="19">
        <v>948</v>
      </c>
      <c r="G42" s="19">
        <f t="shared" si="0"/>
        <v>-51.987389298242988</v>
      </c>
      <c r="H42" s="19">
        <f t="shared" si="1"/>
        <v>2702.6886460470696</v>
      </c>
    </row>
    <row r="43" spans="1:18" x14ac:dyDescent="0.5">
      <c r="A43">
        <v>18</v>
      </c>
      <c r="B43" s="18">
        <v>1303.5887582705643</v>
      </c>
      <c r="C43" s="18">
        <v>-73.416739844417407</v>
      </c>
      <c r="D43" s="19">
        <v>0.79175918929298417</v>
      </c>
      <c r="E43" s="19">
        <f t="shared" si="5"/>
        <v>1032.1283784197499</v>
      </c>
      <c r="F43" s="19">
        <v>974</v>
      </c>
      <c r="G43" s="19">
        <f t="shared" si="0"/>
        <v>-58.128378419749879</v>
      </c>
      <c r="H43" s="19">
        <f t="shared" si="1"/>
        <v>3378.9083777096434</v>
      </c>
    </row>
    <row r="44" spans="1:18" x14ac:dyDescent="0.5">
      <c r="A44">
        <v>19</v>
      </c>
      <c r="B44" s="18">
        <v>1305.7399127152646</v>
      </c>
      <c r="C44" s="18">
        <v>29.668285417040352</v>
      </c>
      <c r="D44" s="19">
        <v>0.88961562588991949</v>
      </c>
      <c r="E44" s="19">
        <f t="shared" si="5"/>
        <v>1161.6066296996389</v>
      </c>
      <c r="F44" s="19">
        <v>1188</v>
      </c>
      <c r="G44" s="19">
        <f t="shared" si="0"/>
        <v>26.393370300361084</v>
      </c>
      <c r="H44" s="19">
        <f t="shared" si="1"/>
        <v>696.60999581198257</v>
      </c>
    </row>
    <row r="45" spans="1:18" x14ac:dyDescent="0.5">
      <c r="A45">
        <v>20</v>
      </c>
      <c r="B45" s="18">
        <v>1307.874087440176</v>
      </c>
      <c r="C45" s="18">
        <v>30.29170284765064</v>
      </c>
      <c r="D45" s="19">
        <v>0.79511821907444202</v>
      </c>
      <c r="E45" s="19">
        <f t="shared" si="5"/>
        <v>1039.9145151790437</v>
      </c>
      <c r="F45" s="19">
        <v>1064</v>
      </c>
      <c r="G45" s="19">
        <f t="shared" si="0"/>
        <v>24.085484820956253</v>
      </c>
      <c r="H45" s="19">
        <f t="shared" si="1"/>
        <v>580.11057906051406</v>
      </c>
    </row>
    <row r="46" spans="1:18" x14ac:dyDescent="0.5">
      <c r="A46">
        <v>21</v>
      </c>
      <c r="B46" s="18">
        <v>1309.991282445299</v>
      </c>
      <c r="C46" s="18">
        <v>-55.573159441471034</v>
      </c>
      <c r="D46" s="19">
        <v>0.83704147823189246</v>
      </c>
      <c r="E46" s="19">
        <f t="shared" si="5"/>
        <v>1096.5170395289056</v>
      </c>
      <c r="F46" s="19">
        <v>1050</v>
      </c>
      <c r="G46" s="19">
        <f t="shared" si="0"/>
        <v>-46.51703952890557</v>
      </c>
      <c r="H46" s="19">
        <f t="shared" si="1"/>
        <v>2163.8349665337632</v>
      </c>
    </row>
    <row r="47" spans="1:18" x14ac:dyDescent="0.5">
      <c r="A47">
        <v>22</v>
      </c>
      <c r="B47" s="18">
        <v>1312.0914977306334</v>
      </c>
      <c r="C47" s="18">
        <v>31.730368121459378</v>
      </c>
      <c r="D47" s="19">
        <v>0.81558428825315066</v>
      </c>
      <c r="E47" s="19">
        <f t="shared" si="5"/>
        <v>1070.121210299649</v>
      </c>
      <c r="F47" s="19">
        <v>1096</v>
      </c>
      <c r="G47" s="19">
        <f t="shared" si="0"/>
        <v>25.878789700351035</v>
      </c>
      <c r="H47" s="19">
        <f t="shared" si="1"/>
        <v>669.7117563549948</v>
      </c>
    </row>
    <row r="48" spans="1:18" x14ac:dyDescent="0.5">
      <c r="A48">
        <v>23</v>
      </c>
      <c r="B48" s="18">
        <v>1314.1747332961788</v>
      </c>
      <c r="C48" s="18">
        <v>21.739027840706967</v>
      </c>
      <c r="D48" s="19">
        <v>0.8249035469641236</v>
      </c>
      <c r="E48" s="19">
        <f t="shared" si="5"/>
        <v>1084.067398826649</v>
      </c>
      <c r="F48" s="19">
        <v>1102</v>
      </c>
      <c r="G48" s="19">
        <f t="shared" si="0"/>
        <v>17.932601173351031</v>
      </c>
      <c r="H48" s="19">
        <f t="shared" si="1"/>
        <v>321.57818484247076</v>
      </c>
    </row>
    <row r="49" spans="1:8" x14ac:dyDescent="0.5">
      <c r="A49">
        <v>24</v>
      </c>
      <c r="B49" s="18">
        <v>1316.2409891419359</v>
      </c>
      <c r="C49" s="18">
        <v>27.418105727019338</v>
      </c>
      <c r="D49" s="19">
        <v>0.80675225147470953</v>
      </c>
      <c r="E49" s="19">
        <f t="shared" si="5"/>
        <v>1061.8803814735554</v>
      </c>
      <c r="F49" s="19">
        <v>1084</v>
      </c>
      <c r="G49" s="19">
        <f t="shared" si="0"/>
        <v>22.119618526444583</v>
      </c>
      <c r="H49" s="19">
        <f t="shared" si="1"/>
        <v>489.27752375543042</v>
      </c>
    </row>
    <row r="50" spans="1:8" x14ac:dyDescent="0.5">
      <c r="A50">
        <v>25</v>
      </c>
      <c r="B50" s="18">
        <v>1318.2902652679045</v>
      </c>
      <c r="C50" s="18">
        <v>-5.0153727970105138</v>
      </c>
      <c r="D50" s="19">
        <v>0.83912363383922961</v>
      </c>
      <c r="E50" s="19">
        <f t="shared" si="5"/>
        <v>1106.2085178464858</v>
      </c>
      <c r="F50" s="19">
        <v>1102</v>
      </c>
      <c r="G50" s="19">
        <f t="shared" si="0"/>
        <v>-4.2085178464858473</v>
      </c>
      <c r="H50" s="19">
        <f t="shared" si="1"/>
        <v>17.711622464189873</v>
      </c>
    </row>
    <row r="51" spans="1:8" x14ac:dyDescent="0.5">
      <c r="A51">
        <v>26</v>
      </c>
      <c r="B51" s="18">
        <v>1320.3225616740842</v>
      </c>
      <c r="C51" s="18">
        <v>43.633259294975687</v>
      </c>
      <c r="D51" s="19">
        <v>0.93478101005803926</v>
      </c>
      <c r="E51" s="19">
        <f t="shared" si="5"/>
        <v>1234.2124578041182</v>
      </c>
      <c r="F51" s="19">
        <v>1275</v>
      </c>
      <c r="G51" s="19">
        <f t="shared" si="0"/>
        <v>40.78754219588177</v>
      </c>
      <c r="H51" s="19">
        <f t="shared" si="1"/>
        <v>1663.6235983808358</v>
      </c>
    </row>
    <row r="52" spans="1:8" x14ac:dyDescent="0.5">
      <c r="A52">
        <v>27</v>
      </c>
      <c r="B52" s="18">
        <v>1322.3378783604753</v>
      </c>
      <c r="C52" s="18">
        <v>181.67678649211189</v>
      </c>
      <c r="D52" s="19">
        <v>1.4680707918605385</v>
      </c>
      <c r="E52" s="19">
        <f t="shared" si="5"/>
        <v>1941.2856161918473</v>
      </c>
      <c r="F52" s="19">
        <v>2208</v>
      </c>
      <c r="G52" s="19">
        <f t="shared" si="0"/>
        <v>266.71438380815266</v>
      </c>
      <c r="H52" s="19">
        <f t="shared" si="1"/>
        <v>71136.56253016257</v>
      </c>
    </row>
    <row r="53" spans="1:8" x14ac:dyDescent="0.5">
      <c r="A53">
        <v>28</v>
      </c>
      <c r="B53" s="18">
        <v>1324.3362153270782</v>
      </c>
      <c r="C53" s="18">
        <v>144.74519889050771</v>
      </c>
      <c r="D53" s="19">
        <v>2.2143088657428196</v>
      </c>
      <c r="E53" s="19">
        <f t="shared" si="5"/>
        <v>2932.489422823041</v>
      </c>
      <c r="F53" s="19">
        <v>3253</v>
      </c>
      <c r="G53" s="19">
        <f t="shared" si="0"/>
        <v>320.51057717695903</v>
      </c>
      <c r="H53" s="19">
        <f t="shared" si="1"/>
        <v>102727.03008230741</v>
      </c>
    </row>
    <row r="54" spans="1:8" x14ac:dyDescent="0.5">
      <c r="A54">
        <v>29</v>
      </c>
      <c r="B54" s="18">
        <v>1326.317572573892</v>
      </c>
      <c r="C54" s="18">
        <v>33.684130192819566</v>
      </c>
      <c r="D54" s="19">
        <v>0.76838139090128366</v>
      </c>
      <c r="E54" s="19">
        <f t="shared" si="5"/>
        <v>1019.1177411911414</v>
      </c>
      <c r="F54" s="19">
        <v>1045</v>
      </c>
      <c r="G54" s="19">
        <f t="shared" si="0"/>
        <v>25.882258808858637</v>
      </c>
      <c r="H54" s="19">
        <f t="shared" si="1"/>
        <v>669.89132104874056</v>
      </c>
    </row>
    <row r="55" spans="1:8" x14ac:dyDescent="0.5">
      <c r="A55">
        <v>30</v>
      </c>
      <c r="B55" s="18">
        <v>1328.2819501009174</v>
      </c>
      <c r="C55" s="18">
        <v>33.243138054510155</v>
      </c>
      <c r="D55" s="19">
        <v>0.79175918929298417</v>
      </c>
      <c r="E55" s="19">
        <f t="shared" si="5"/>
        <v>1051.6794399644064</v>
      </c>
      <c r="F55" s="19">
        <v>1078</v>
      </c>
      <c r="G55" s="19">
        <f t="shared" si="0"/>
        <v>26.320560035593644</v>
      </c>
      <c r="H55" s="19">
        <f t="shared" si="1"/>
        <v>692.77188058728927</v>
      </c>
    </row>
    <row r="56" spans="1:8" x14ac:dyDescent="0.5">
      <c r="A56">
        <v>31</v>
      </c>
      <c r="B56" s="18">
        <v>1330.2293479081541</v>
      </c>
      <c r="C56" s="18">
        <v>1.8066072995743525</v>
      </c>
      <c r="D56" s="19">
        <v>0.88961562588991949</v>
      </c>
      <c r="E56" s="19">
        <f t="shared" si="5"/>
        <v>1183.392813916452</v>
      </c>
      <c r="F56" s="19">
        <v>1185</v>
      </c>
      <c r="G56" s="19">
        <f t="shared" si="0"/>
        <v>1.6071860835479583</v>
      </c>
      <c r="H56" s="19">
        <f t="shared" si="1"/>
        <v>2.5830471071502248</v>
      </c>
    </row>
    <row r="57" spans="1:8" x14ac:dyDescent="0.5">
      <c r="A57">
        <v>32</v>
      </c>
      <c r="B57" s="18">
        <v>1332.1597659956021</v>
      </c>
      <c r="C57" s="18">
        <v>28.64416736100361</v>
      </c>
      <c r="D57" s="19">
        <v>0.79511821907444202</v>
      </c>
      <c r="E57" s="19">
        <f t="shared" si="5"/>
        <v>1059.2245006610485</v>
      </c>
      <c r="F57" s="19">
        <v>1082</v>
      </c>
      <c r="G57" s="19">
        <f t="shared" si="0"/>
        <v>22.775499338951477</v>
      </c>
      <c r="H57" s="19">
        <f t="shared" si="1"/>
        <v>518.72337013857918</v>
      </c>
    </row>
    <row r="58" spans="1:8" x14ac:dyDescent="0.5">
      <c r="A58">
        <v>33</v>
      </c>
      <c r="B58" s="18">
        <v>1334.0732043632615</v>
      </c>
      <c r="C58" s="18">
        <v>18.309000627531987</v>
      </c>
      <c r="D58" s="19">
        <v>0.83704147823189246</v>
      </c>
      <c r="E58" s="19">
        <f t="shared" si="5"/>
        <v>1116.674607049782</v>
      </c>
      <c r="F58" s="19">
        <v>1132</v>
      </c>
      <c r="G58" s="19">
        <f t="shared" si="0"/>
        <v>15.325392950217974</v>
      </c>
      <c r="H58" s="19">
        <f t="shared" si="1"/>
        <v>234.86766907859078</v>
      </c>
    </row>
    <row r="59" spans="1:8" x14ac:dyDescent="0.5">
      <c r="A59">
        <v>34</v>
      </c>
      <c r="B59" s="18">
        <v>1335.9696630111323</v>
      </c>
      <c r="C59" s="18">
        <v>-54.679654055441688</v>
      </c>
      <c r="D59" s="19">
        <v>0.81558428825315066</v>
      </c>
      <c r="E59" s="19">
        <f t="shared" si="5"/>
        <v>1089.5958667347359</v>
      </c>
      <c r="F59" s="19">
        <v>1045</v>
      </c>
      <c r="G59" s="19">
        <f t="shared" si="0"/>
        <v>-44.595866734735864</v>
      </c>
      <c r="H59" s="19">
        <f t="shared" si="1"/>
        <v>1988.7913298223209</v>
      </c>
    </row>
    <row r="60" spans="1:8" x14ac:dyDescent="0.5">
      <c r="A60">
        <v>35</v>
      </c>
      <c r="B60" s="18">
        <v>1337.8491419392144</v>
      </c>
      <c r="C60" s="18">
        <v>-4.3599066846097685</v>
      </c>
      <c r="D60" s="19">
        <v>0.8249035469641236</v>
      </c>
      <c r="E60" s="19">
        <f t="shared" si="5"/>
        <v>1103.5965024885672</v>
      </c>
      <c r="F60" s="19">
        <v>1100</v>
      </c>
      <c r="G60" s="19">
        <f t="shared" si="0"/>
        <v>-3.5965024885672392</v>
      </c>
      <c r="H60" s="19">
        <f t="shared" si="1"/>
        <v>12.934830150270345</v>
      </c>
    </row>
    <row r="61" spans="1:8" x14ac:dyDescent="0.5">
      <c r="A61">
        <v>36</v>
      </c>
      <c r="B61" s="18">
        <v>1339.7116411475081</v>
      </c>
      <c r="C61" s="18">
        <v>-17.124690755279971</v>
      </c>
      <c r="D61" s="19">
        <v>0.80675225147470953</v>
      </c>
      <c r="E61" s="19">
        <f t="shared" si="5"/>
        <v>1080.8153828226302</v>
      </c>
      <c r="F61" s="19">
        <v>1067</v>
      </c>
      <c r="G61" s="19">
        <f t="shared" si="0"/>
        <v>-13.815382822630227</v>
      </c>
      <c r="H61" s="19">
        <f t="shared" si="1"/>
        <v>190.86480253582633</v>
      </c>
    </row>
    <row r="62" spans="1:8" x14ac:dyDescent="0.5">
      <c r="A62">
        <v>37</v>
      </c>
      <c r="B62" s="18">
        <v>1341.5571606360131</v>
      </c>
      <c r="C62" s="18">
        <v>-74.759328787954928</v>
      </c>
      <c r="D62" s="19">
        <v>0.83912363383922961</v>
      </c>
      <c r="E62" s="19">
        <f t="shared" si="5"/>
        <v>1125.7323196359305</v>
      </c>
      <c r="F62" s="19">
        <v>1063</v>
      </c>
      <c r="G62" s="19">
        <f t="shared" si="0"/>
        <v>-62.73231963593048</v>
      </c>
      <c r="H62" s="19">
        <f t="shared" si="1"/>
        <v>3935.3439269045489</v>
      </c>
    </row>
    <row r="63" spans="1:8" x14ac:dyDescent="0.5">
      <c r="A63">
        <v>38</v>
      </c>
      <c r="B63" s="18">
        <v>1343.3857004047293</v>
      </c>
      <c r="C63" s="18">
        <v>-37.19742008847652</v>
      </c>
      <c r="D63" s="19">
        <v>0.93478101005803926</v>
      </c>
      <c r="E63" s="19">
        <f t="shared" si="5"/>
        <v>1255.7714419218594</v>
      </c>
      <c r="F63" s="19">
        <v>1221</v>
      </c>
      <c r="G63" s="19">
        <f t="shared" si="0"/>
        <v>-34.771441921859378</v>
      </c>
      <c r="H63" s="19">
        <f t="shared" si="1"/>
        <v>1209.0531733252399</v>
      </c>
    </row>
    <row r="64" spans="1:8" x14ac:dyDescent="0.5">
      <c r="A64">
        <v>39</v>
      </c>
      <c r="B64" s="18">
        <v>1345.197260453657</v>
      </c>
      <c r="C64" s="18">
        <v>-7.3871147242723509</v>
      </c>
      <c r="D64" s="19">
        <v>1.4680707918605385</v>
      </c>
      <c r="E64" s="19">
        <f t="shared" si="5"/>
        <v>1974.8448073628272</v>
      </c>
      <c r="F64" s="19">
        <v>1964</v>
      </c>
      <c r="G64" s="19">
        <f t="shared" si="0"/>
        <v>-10.844807362827169</v>
      </c>
      <c r="H64" s="19">
        <f t="shared" si="1"/>
        <v>117.60984673683036</v>
      </c>
    </row>
    <row r="65" spans="1:8" x14ac:dyDescent="0.5">
      <c r="A65">
        <v>40</v>
      </c>
      <c r="B65" s="18">
        <v>1346.9918407827961</v>
      </c>
      <c r="C65" s="18">
        <v>64.283726210734812</v>
      </c>
      <c r="D65" s="19">
        <v>2.2143088657428196</v>
      </c>
      <c r="E65" s="19">
        <f t="shared" si="5"/>
        <v>2982.6559751285859</v>
      </c>
      <c r="F65" s="19">
        <v>3125</v>
      </c>
      <c r="G65" s="19">
        <f t="shared" si="0"/>
        <v>142.34402487141415</v>
      </c>
      <c r="H65" s="19">
        <f t="shared" si="1"/>
        <v>20261.821416593772</v>
      </c>
    </row>
    <row r="66" spans="1:8" x14ac:dyDescent="0.5">
      <c r="A66">
        <v>41</v>
      </c>
      <c r="B66" s="18">
        <v>1348.7694413921465</v>
      </c>
      <c r="C66" s="18">
        <v>-3.0835460229793625</v>
      </c>
      <c r="D66" s="19">
        <v>0.76838139090128366</v>
      </c>
      <c r="E66" s="19">
        <f t="shared" si="5"/>
        <v>1036.3693393820449</v>
      </c>
      <c r="F66" s="19">
        <v>1034</v>
      </c>
      <c r="G66" s="19">
        <f t="shared" si="0"/>
        <v>-2.3693393820449273</v>
      </c>
      <c r="H66" s="19">
        <f t="shared" si="1"/>
        <v>5.6137691073090386</v>
      </c>
    </row>
    <row r="67" spans="1:8" x14ac:dyDescent="0.5">
      <c r="A67">
        <v>42</v>
      </c>
      <c r="B67" s="18">
        <v>1350.5300622817085</v>
      </c>
      <c r="C67" s="18">
        <v>-72.363652992939933</v>
      </c>
      <c r="D67" s="19">
        <v>0.79175918929298417</v>
      </c>
      <c r="E67" s="19">
        <f t="shared" si="5"/>
        <v>1069.294587227969</v>
      </c>
      <c r="F67" s="19">
        <v>1012</v>
      </c>
      <c r="G67" s="19">
        <f t="shared" si="0"/>
        <v>-57.294587227969032</v>
      </c>
      <c r="H67" s="19">
        <f t="shared" si="1"/>
        <v>3282.669725623352</v>
      </c>
    </row>
    <row r="68" spans="1:8" x14ac:dyDescent="0.5">
      <c r="A68">
        <v>43</v>
      </c>
      <c r="B68" s="18">
        <v>1352.2737034514817</v>
      </c>
      <c r="C68" s="18">
        <v>-116.90871208161388</v>
      </c>
      <c r="D68" s="19">
        <v>0.88961562588991949</v>
      </c>
      <c r="E68" s="19">
        <f t="shared" si="5"/>
        <v>1203.0038170704693</v>
      </c>
      <c r="F68" s="19">
        <v>1099</v>
      </c>
      <c r="G68" s="19">
        <f t="shared" si="0"/>
        <v>-104.00381707046927</v>
      </c>
      <c r="H68" s="19">
        <f t="shared" si="1"/>
        <v>10816.793965227635</v>
      </c>
    </row>
    <row r="69" spans="1:8" x14ac:dyDescent="0.5">
      <c r="A69">
        <v>44</v>
      </c>
      <c r="B69" s="18">
        <v>1354.0003649014661</v>
      </c>
      <c r="C69" s="18">
        <v>15.607290759664693</v>
      </c>
      <c r="D69" s="19">
        <v>0.79511821907444202</v>
      </c>
      <c r="E69" s="19">
        <f t="shared" si="5"/>
        <v>1076.5903587665985</v>
      </c>
      <c r="F69" s="19">
        <v>1089</v>
      </c>
      <c r="G69" s="19">
        <f t="shared" si="0"/>
        <v>12.409641233401544</v>
      </c>
      <c r="H69" s="19">
        <f t="shared" si="1"/>
        <v>153.99919554173979</v>
      </c>
    </row>
    <row r="70" spans="1:8" x14ac:dyDescent="0.5">
      <c r="A70">
        <v>45</v>
      </c>
      <c r="B70" s="18">
        <v>1355.7100466316622</v>
      </c>
      <c r="C70" s="18">
        <v>-79.787612947768594</v>
      </c>
      <c r="D70" s="19">
        <v>0.83704147823189246</v>
      </c>
      <c r="E70" s="19">
        <f t="shared" si="5"/>
        <v>1134.7855414863943</v>
      </c>
      <c r="F70" s="19">
        <v>1068</v>
      </c>
      <c r="G70" s="19">
        <f t="shared" si="0"/>
        <v>-66.785541486394322</v>
      </c>
      <c r="H70" s="19">
        <f t="shared" si="1"/>
        <v>4460.3085516308975</v>
      </c>
    </row>
    <row r="71" spans="1:8" x14ac:dyDescent="0.5">
      <c r="A71">
        <v>46</v>
      </c>
      <c r="B71" s="18">
        <v>1357.4027486420696</v>
      </c>
      <c r="C71" s="18">
        <v>-100.63503650849748</v>
      </c>
      <c r="D71" s="19">
        <v>0.81558428825315066</v>
      </c>
      <c r="E71" s="19">
        <f t="shared" si="5"/>
        <v>1107.0763546241126</v>
      </c>
      <c r="F71" s="19">
        <v>1025</v>
      </c>
      <c r="G71" s="19">
        <f t="shared" si="0"/>
        <v>-82.076354624112582</v>
      </c>
      <c r="H71" s="19">
        <f t="shared" si="1"/>
        <v>6736.5279883830872</v>
      </c>
    </row>
    <row r="72" spans="1:8" x14ac:dyDescent="0.5">
      <c r="A72">
        <v>47</v>
      </c>
      <c r="B72" s="18">
        <v>1359.0784709326886</v>
      </c>
      <c r="C72" s="18">
        <v>-71.655227441424813</v>
      </c>
      <c r="D72" s="19">
        <v>0.8249035469641236</v>
      </c>
      <c r="E72" s="19">
        <f t="shared" si="5"/>
        <v>1121.1086512749523</v>
      </c>
      <c r="F72" s="19">
        <v>1062</v>
      </c>
      <c r="G72" s="19">
        <f t="shared" si="0"/>
        <v>-59.108651274952308</v>
      </c>
      <c r="H72" s="19">
        <f t="shared" si="1"/>
        <v>3493.8326555439212</v>
      </c>
    </row>
    <row r="73" spans="1:8" x14ac:dyDescent="0.5">
      <c r="A73">
        <v>48</v>
      </c>
      <c r="B73" s="18">
        <v>1360.7372135035187</v>
      </c>
      <c r="C73" s="18">
        <v>-107.56438609345059</v>
      </c>
      <c r="D73" s="19">
        <v>0.80675225147470953</v>
      </c>
      <c r="E73" s="19">
        <f t="shared" si="5"/>
        <v>1097.7778106593862</v>
      </c>
      <c r="F73" s="19">
        <v>1011</v>
      </c>
      <c r="G73" s="19">
        <f t="shared" si="0"/>
        <v>-86.777810659386205</v>
      </c>
      <c r="H73" s="19">
        <f t="shared" si="1"/>
        <v>7530.3884228362822</v>
      </c>
    </row>
    <row r="74" spans="1:8" x14ac:dyDescent="0.5">
      <c r="A74">
        <v>49</v>
      </c>
      <c r="B74" s="18">
        <v>1362.3789763545601</v>
      </c>
      <c r="C74" s="18">
        <v>-90.814266493903233</v>
      </c>
      <c r="D74" s="19">
        <v>0.83912363383922961</v>
      </c>
      <c r="E74" s="19">
        <f t="shared" si="5"/>
        <v>1143.2043973048083</v>
      </c>
      <c r="F74" s="19">
        <v>1067</v>
      </c>
      <c r="G74" s="19">
        <f t="shared" si="0"/>
        <v>-76.204397304808253</v>
      </c>
      <c r="H74" s="19">
        <f t="shared" si="1"/>
        <v>5807.1101685890671</v>
      </c>
    </row>
    <row r="75" spans="1:8" x14ac:dyDescent="0.5">
      <c r="A75">
        <v>50</v>
      </c>
      <c r="B75" s="18">
        <v>1364.0037594858129</v>
      </c>
      <c r="C75" s="18">
        <v>-80.280633867874258</v>
      </c>
      <c r="D75" s="19">
        <v>0.93478101005803926</v>
      </c>
      <c r="E75" s="19">
        <f t="shared" si="5"/>
        <v>1275.0448120151111</v>
      </c>
      <c r="F75" s="19">
        <v>1200</v>
      </c>
      <c r="G75" s="19">
        <f t="shared" si="0"/>
        <v>-75.04481201511112</v>
      </c>
      <c r="H75" s="19">
        <f t="shared" si="1"/>
        <v>5631.7238103833661</v>
      </c>
    </row>
    <row r="76" spans="1:8" x14ac:dyDescent="0.5">
      <c r="A76">
        <v>51</v>
      </c>
      <c r="B76" s="18">
        <v>1365.6115628972771</v>
      </c>
      <c r="C76" s="18">
        <v>-105.45434823365099</v>
      </c>
      <c r="D76" s="19">
        <v>1.4680707918605385</v>
      </c>
      <c r="E76" s="19">
        <f t="shared" si="5"/>
        <v>2004.814448516513</v>
      </c>
      <c r="F76" s="19">
        <v>1850</v>
      </c>
      <c r="G76" s="19">
        <f t="shared" si="0"/>
        <v>-154.81444851651304</v>
      </c>
      <c r="H76" s="19">
        <f t="shared" si="1"/>
        <v>23967.513469472065</v>
      </c>
    </row>
    <row r="77" spans="1:8" x14ac:dyDescent="0.5">
      <c r="A77">
        <v>52</v>
      </c>
      <c r="B77" s="18">
        <v>1367.2023865889528</v>
      </c>
      <c r="C77" s="18">
        <v>-6.5069359164699563</v>
      </c>
      <c r="D77" s="19">
        <v>2.2143088657428196</v>
      </c>
      <c r="E77" s="19">
        <f t="shared" si="5"/>
        <v>3027.4083658886598</v>
      </c>
      <c r="F77" s="19">
        <v>3013</v>
      </c>
      <c r="G77" s="19">
        <f t="shared" si="0"/>
        <v>-14.408365888659773</v>
      </c>
      <c r="H77" s="19">
        <f t="shared" si="1"/>
        <v>207.60100758149454</v>
      </c>
    </row>
    <row r="78" spans="1:8" x14ac:dyDescent="0.5">
      <c r="A78">
        <v>53</v>
      </c>
      <c r="B78" s="18">
        <v>1368.7762305608398</v>
      </c>
      <c r="C78" s="18">
        <v>-121.99954993834262</v>
      </c>
      <c r="D78" s="19">
        <v>0.76838139090128366</v>
      </c>
      <c r="E78" s="19">
        <f t="shared" si="5"/>
        <v>1051.7421838709542</v>
      </c>
      <c r="F78" s="19">
        <v>958</v>
      </c>
      <c r="G78" s="19">
        <f t="shared" si="0"/>
        <v>-93.74218387095425</v>
      </c>
      <c r="H78" s="19">
        <f t="shared" si="1"/>
        <v>8787.5970368957951</v>
      </c>
    </row>
    <row r="79" spans="1:8" x14ac:dyDescent="0.5">
      <c r="A79">
        <v>54</v>
      </c>
      <c r="B79" s="18">
        <v>1370.333094812938</v>
      </c>
      <c r="C79" s="18">
        <v>-101.0077575251787</v>
      </c>
      <c r="D79" s="19">
        <v>0.79175918929298417</v>
      </c>
      <c r="E79" s="19">
        <f t="shared" si="5"/>
        <v>1084.9738202104379</v>
      </c>
      <c r="F79" s="19">
        <v>1005</v>
      </c>
      <c r="G79" s="19">
        <f t="shared" si="0"/>
        <v>-79.973820210437907</v>
      </c>
      <c r="H79" s="19">
        <f t="shared" si="1"/>
        <v>6395.8119190514462</v>
      </c>
    </row>
    <row r="80" spans="1:8" x14ac:dyDescent="0.5">
      <c r="A80">
        <v>55</v>
      </c>
      <c r="B80" s="18">
        <v>1371.8729793452478</v>
      </c>
      <c r="C80" s="18">
        <v>-66.814967534131711</v>
      </c>
      <c r="D80" s="19">
        <v>0.88961562588991949</v>
      </c>
      <c r="E80" s="19">
        <f t="shared" si="5"/>
        <v>1220.4396391616913</v>
      </c>
      <c r="F80" s="19">
        <v>1161</v>
      </c>
      <c r="G80" s="19">
        <f t="shared" si="0"/>
        <v>-59.439639161691275</v>
      </c>
      <c r="H80" s="19">
        <f t="shared" si="1"/>
        <v>3533.0707036720632</v>
      </c>
    </row>
    <row r="81" spans="1:8" x14ac:dyDescent="0.5">
      <c r="A81">
        <v>56</v>
      </c>
      <c r="B81" s="18">
        <v>1373.3958841577689</v>
      </c>
      <c r="C81" s="18">
        <v>-33.972419255010209</v>
      </c>
      <c r="D81" s="19">
        <v>0.79511821907444202</v>
      </c>
      <c r="E81" s="19">
        <f t="shared" si="5"/>
        <v>1092.012089495694</v>
      </c>
      <c r="F81" s="19">
        <v>1065</v>
      </c>
      <c r="G81" s="19">
        <f t="shared" si="0"/>
        <v>-27.012089495693999</v>
      </c>
      <c r="H81" s="19">
        <f t="shared" si="1"/>
        <v>729.65297892338208</v>
      </c>
    </row>
    <row r="82" spans="1:8" x14ac:dyDescent="0.5">
      <c r="A82">
        <v>57</v>
      </c>
      <c r="B82" s="18">
        <v>1374.9018092505014</v>
      </c>
      <c r="C82" s="18">
        <v>-137.2092612200579</v>
      </c>
      <c r="D82" s="19">
        <v>0.83704147823189246</v>
      </c>
      <c r="E82" s="19">
        <f t="shared" si="5"/>
        <v>1150.8498428387431</v>
      </c>
      <c r="F82" s="19">
        <v>1036</v>
      </c>
      <c r="G82" s="19">
        <f t="shared" si="0"/>
        <v>-114.84984283874314</v>
      </c>
      <c r="H82" s="19">
        <f t="shared" si="1"/>
        <v>13190.486400083999</v>
      </c>
    </row>
    <row r="83" spans="1:8" x14ac:dyDescent="0.5">
      <c r="A83">
        <v>58</v>
      </c>
      <c r="B83" s="18">
        <v>1376.3907546234454</v>
      </c>
      <c r="C83" s="18">
        <v>-113.49246828434366</v>
      </c>
      <c r="D83" s="19">
        <v>0.81558428825315066</v>
      </c>
      <c r="E83" s="19">
        <f t="shared" si="5"/>
        <v>1122.5626739677796</v>
      </c>
      <c r="F83" s="19">
        <v>1030</v>
      </c>
      <c r="G83" s="19">
        <f t="shared" si="0"/>
        <v>-92.562673967779574</v>
      </c>
      <c r="H83" s="19">
        <f t="shared" si="1"/>
        <v>8567.8486120654579</v>
      </c>
    </row>
    <row r="84" spans="1:8" x14ac:dyDescent="0.5">
      <c r="A84">
        <v>59</v>
      </c>
      <c r="B84" s="18">
        <v>1377.8627202766006</v>
      </c>
      <c r="C84" s="18">
        <v>-72.255532668228625</v>
      </c>
      <c r="D84" s="19">
        <v>0.8249035469641236</v>
      </c>
      <c r="E84" s="19">
        <f t="shared" si="5"/>
        <v>1136.6038451858039</v>
      </c>
      <c r="F84" s="19">
        <v>1077</v>
      </c>
      <c r="G84" s="19">
        <f t="shared" si="0"/>
        <v>-59.603845185803948</v>
      </c>
      <c r="H84" s="19">
        <f t="shared" si="1"/>
        <v>3552.6183609332843</v>
      </c>
    </row>
    <row r="85" spans="1:8" x14ac:dyDescent="0.5">
      <c r="A85">
        <v>60</v>
      </c>
      <c r="B85" s="18">
        <v>1379.3177062099674</v>
      </c>
      <c r="C85" s="18">
        <v>-82.761051936049171</v>
      </c>
      <c r="D85" s="19">
        <v>0.80675225147470953</v>
      </c>
      <c r="E85" s="19">
        <f t="shared" si="5"/>
        <v>1112.7676649838231</v>
      </c>
      <c r="F85" s="19">
        <v>1046</v>
      </c>
      <c r="G85" s="19">
        <f t="shared" si="0"/>
        <v>-66.767664983823124</v>
      </c>
      <c r="H85" s="19">
        <f t="shared" si="1"/>
        <v>4457.9210873920401</v>
      </c>
    </row>
    <row r="86" spans="1:8" x14ac:dyDescent="0.5">
      <c r="A86">
        <v>61</v>
      </c>
      <c r="B86" s="18">
        <v>1380.7557124235452</v>
      </c>
      <c r="C86" s="18">
        <v>-93.698649021943311</v>
      </c>
      <c r="D86" s="19">
        <v>0.83912363383922961</v>
      </c>
      <c r="E86" s="19">
        <f t="shared" si="5"/>
        <v>1158.6247508531196</v>
      </c>
      <c r="F86" s="19">
        <v>1080</v>
      </c>
      <c r="G86" s="19">
        <f t="shared" si="0"/>
        <v>-78.624750853119622</v>
      </c>
      <c r="H86" s="19">
        <f t="shared" si="1"/>
        <v>6181.8514467151344</v>
      </c>
    </row>
    <row r="87" spans="1:8" x14ac:dyDescent="0.5">
      <c r="A87">
        <v>62</v>
      </c>
      <c r="B87" s="18">
        <v>1382.1767389173347</v>
      </c>
      <c r="C87" s="18">
        <v>-32.127918475802517</v>
      </c>
      <c r="D87" s="19">
        <v>0.93478101005803926</v>
      </c>
      <c r="E87" s="19">
        <f t="shared" si="5"/>
        <v>1292.032568083873</v>
      </c>
      <c r="F87" s="19">
        <v>1262</v>
      </c>
      <c r="G87" s="19">
        <f t="shared" si="0"/>
        <v>-30.032568083873002</v>
      </c>
      <c r="H87" s="19">
        <f t="shared" si="1"/>
        <v>901.95514571246724</v>
      </c>
    </row>
    <row r="88" spans="1:8" x14ac:dyDescent="0.5">
      <c r="A88">
        <v>63</v>
      </c>
      <c r="B88" s="18">
        <v>1383.5807856913354</v>
      </c>
      <c r="C88" s="18">
        <v>-19.205163544717607</v>
      </c>
      <c r="D88" s="19">
        <v>1.4680707918605385</v>
      </c>
      <c r="E88" s="19">
        <f t="shared" si="5"/>
        <v>2031.1945396529047</v>
      </c>
      <c r="F88" s="19">
        <v>2003</v>
      </c>
      <c r="G88" s="19">
        <f t="shared" si="0"/>
        <v>-28.194539652904723</v>
      </c>
      <c r="H88" s="19">
        <f t="shared" si="1"/>
        <v>794.93206623921674</v>
      </c>
    </row>
    <row r="89" spans="1:8" x14ac:dyDescent="0.5">
      <c r="A89">
        <v>64</v>
      </c>
      <c r="B89" s="18">
        <v>1384.9678527455478</v>
      </c>
      <c r="C89" s="18">
        <v>6.8885624461520365</v>
      </c>
      <c r="D89" s="19">
        <v>2.2143088657428196</v>
      </c>
      <c r="E89" s="19">
        <f t="shared" si="5"/>
        <v>3066.7465951032623</v>
      </c>
      <c r="F89" s="19">
        <v>3082</v>
      </c>
      <c r="G89" s="19">
        <f t="shared" si="0"/>
        <v>15.25340489673772</v>
      </c>
      <c r="H89" s="19">
        <f t="shared" si="1"/>
        <v>232.66636094382227</v>
      </c>
    </row>
    <row r="90" spans="1:8" x14ac:dyDescent="0.5">
      <c r="A90">
        <v>65</v>
      </c>
      <c r="B90" s="18">
        <v>1386.3379400799711</v>
      </c>
      <c r="C90" s="18">
        <v>-121.34114095150835</v>
      </c>
      <c r="D90" s="19">
        <v>0.76838139090128366</v>
      </c>
      <c r="E90" s="19">
        <f t="shared" si="5"/>
        <v>1065.2362746578685</v>
      </c>
      <c r="F90" s="19">
        <v>972</v>
      </c>
      <c r="G90" s="19">
        <f t="shared" si="0"/>
        <v>-93.236274657868535</v>
      </c>
      <c r="H90" s="19">
        <f t="shared" si="1"/>
        <v>8693.002912077498</v>
      </c>
    </row>
    <row r="91" spans="1:8" x14ac:dyDescent="0.5">
      <c r="A91">
        <v>66</v>
      </c>
      <c r="B91" s="18">
        <v>1387.6910476946061</v>
      </c>
      <c r="C91" s="18">
        <v>-86.79045326038522</v>
      </c>
      <c r="D91" s="19">
        <v>0.79175918929298417</v>
      </c>
      <c r="E91" s="19">
        <f t="shared" ref="E91:E154" si="6">B91*D91</f>
        <v>1098.7171389118132</v>
      </c>
      <c r="F91" s="19">
        <v>1030</v>
      </c>
      <c r="G91" s="19">
        <f t="shared" ref="G91:G154" si="7">F91-E91</f>
        <v>-68.717138911813208</v>
      </c>
      <c r="H91" s="19">
        <f t="shared" ref="H91:H154" si="8">G91*G91</f>
        <v>4722.0451802254329</v>
      </c>
    </row>
    <row r="92" spans="1:8" x14ac:dyDescent="0.5">
      <c r="A92">
        <v>67</v>
      </c>
      <c r="B92" s="18">
        <v>1389.0271755894526</v>
      </c>
      <c r="C92" s="18">
        <v>-39.005924783982664</v>
      </c>
      <c r="D92" s="19">
        <v>0.88961562588991949</v>
      </c>
      <c r="E92" s="19">
        <f t="shared" si="6"/>
        <v>1235.7002801901178</v>
      </c>
      <c r="F92" s="19">
        <v>1201</v>
      </c>
      <c r="G92" s="19">
        <f t="shared" si="7"/>
        <v>-34.700280190117837</v>
      </c>
      <c r="H92" s="19">
        <f t="shared" si="8"/>
        <v>1204.1094452726843</v>
      </c>
    </row>
    <row r="93" spans="1:8" x14ac:dyDescent="0.5">
      <c r="A93">
        <v>68</v>
      </c>
      <c r="B93" s="18">
        <v>1390.3463237645101</v>
      </c>
      <c r="C93" s="18">
        <v>108.80181723463397</v>
      </c>
      <c r="D93" s="19">
        <v>0.79511821907444202</v>
      </c>
      <c r="E93" s="19">
        <f t="shared" si="6"/>
        <v>1105.4896928483349</v>
      </c>
      <c r="F93" s="19">
        <v>1192</v>
      </c>
      <c r="G93" s="19">
        <f t="shared" si="7"/>
        <v>86.510307151665074</v>
      </c>
      <c r="H93" s="19">
        <f t="shared" si="8"/>
        <v>7484.0332434754337</v>
      </c>
    </row>
    <row r="94" spans="1:8" x14ac:dyDescent="0.5">
      <c r="A94">
        <v>69</v>
      </c>
      <c r="B94" s="18">
        <v>1391.6484922197792</v>
      </c>
      <c r="C94" s="18">
        <v>-109.75263890253404</v>
      </c>
      <c r="D94" s="19">
        <v>0.83704147823189246</v>
      </c>
      <c r="E94" s="19">
        <f t="shared" si="6"/>
        <v>1164.8675111068283</v>
      </c>
      <c r="F94" s="19">
        <v>1073</v>
      </c>
      <c r="G94" s="19">
        <f t="shared" si="7"/>
        <v>-91.86751110682826</v>
      </c>
      <c r="H94" s="19">
        <f t="shared" si="8"/>
        <v>8439.639596963214</v>
      </c>
    </row>
    <row r="95" spans="1:8" x14ac:dyDescent="0.5">
      <c r="A95">
        <v>70</v>
      </c>
      <c r="B95" s="18">
        <v>1392.9336809552597</v>
      </c>
      <c r="C95" s="18">
        <v>-82.216915813026844</v>
      </c>
      <c r="D95" s="19">
        <v>0.81558428825315066</v>
      </c>
      <c r="E95" s="19">
        <f t="shared" si="6"/>
        <v>1136.0548247657366</v>
      </c>
      <c r="F95" s="19">
        <v>1069</v>
      </c>
      <c r="G95" s="19">
        <f t="shared" si="7"/>
        <v>-67.054824765736612</v>
      </c>
      <c r="H95" s="19">
        <f t="shared" si="8"/>
        <v>4496.3495243636444</v>
      </c>
    </row>
    <row r="96" spans="1:8" x14ac:dyDescent="0.5">
      <c r="A96">
        <v>71</v>
      </c>
      <c r="B96" s="18">
        <v>1394.2018899709515</v>
      </c>
      <c r="C96" s="18">
        <v>-74.047547068892982</v>
      </c>
      <c r="D96" s="19">
        <v>0.8249035469641236</v>
      </c>
      <c r="E96" s="19">
        <f t="shared" si="6"/>
        <v>1150.0820842211226</v>
      </c>
      <c r="F96" s="19">
        <v>1089</v>
      </c>
      <c r="G96" s="19">
        <f t="shared" si="7"/>
        <v>-61.082084221122614</v>
      </c>
      <c r="H96" s="19">
        <f t="shared" si="8"/>
        <v>3731.021012796316</v>
      </c>
    </row>
    <row r="97" spans="1:8" x14ac:dyDescent="0.5">
      <c r="A97">
        <v>72</v>
      </c>
      <c r="B97" s="18">
        <v>1395.4531192668546</v>
      </c>
      <c r="C97" s="18">
        <v>-64.189403501856532</v>
      </c>
      <c r="D97" s="19">
        <v>0.80675225147470953</v>
      </c>
      <c r="E97" s="19">
        <f t="shared" si="6"/>
        <v>1125.7849457959414</v>
      </c>
      <c r="F97" s="19">
        <v>1074</v>
      </c>
      <c r="G97" s="19">
        <f t="shared" si="7"/>
        <v>-51.784945795941439</v>
      </c>
      <c r="H97" s="19">
        <f t="shared" si="8"/>
        <v>2681.6806110885927</v>
      </c>
    </row>
    <row r="98" spans="1:8" x14ac:dyDescent="0.5">
      <c r="A98">
        <v>73</v>
      </c>
      <c r="B98" s="18">
        <v>1396.6873688429691</v>
      </c>
      <c r="C98" s="18">
        <v>-25.018220717743361</v>
      </c>
      <c r="D98" s="19">
        <v>0.83912363383922961</v>
      </c>
      <c r="E98" s="19">
        <f t="shared" si="6"/>
        <v>1171.9933802808646</v>
      </c>
      <c r="F98" s="19">
        <v>1151</v>
      </c>
      <c r="G98" s="19">
        <f t="shared" si="7"/>
        <v>-20.993380280864585</v>
      </c>
      <c r="H98" s="19">
        <f t="shared" si="8"/>
        <v>440.72201561699399</v>
      </c>
    </row>
    <row r="99" spans="1:8" x14ac:dyDescent="0.5">
      <c r="A99">
        <v>74</v>
      </c>
      <c r="B99" s="18">
        <v>1397.904638699295</v>
      </c>
      <c r="C99" s="18">
        <v>-58.553510971245487</v>
      </c>
      <c r="D99" s="19">
        <v>0.93478101005803926</v>
      </c>
      <c r="E99" s="19">
        <f t="shared" si="6"/>
        <v>1306.7347101281455</v>
      </c>
      <c r="F99" s="19">
        <v>1252</v>
      </c>
      <c r="G99" s="19">
        <f t="shared" si="7"/>
        <v>-54.73471012814548</v>
      </c>
      <c r="H99" s="19">
        <f t="shared" si="8"/>
        <v>2995.8884928121115</v>
      </c>
    </row>
    <row r="100" spans="1:8" x14ac:dyDescent="0.5">
      <c r="A100">
        <v>75</v>
      </c>
      <c r="B100" s="18">
        <v>1399.1049288358324</v>
      </c>
      <c r="C100" s="18">
        <v>-61.294783106447767</v>
      </c>
      <c r="D100" s="19">
        <v>1.4680707918605385</v>
      </c>
      <c r="E100" s="19">
        <f t="shared" si="6"/>
        <v>2053.9850807720027</v>
      </c>
      <c r="F100" s="19">
        <v>1964</v>
      </c>
      <c r="G100" s="19">
        <f t="shared" si="7"/>
        <v>-89.985080772002675</v>
      </c>
      <c r="H100" s="19">
        <f t="shared" si="8"/>
        <v>8097.3147615438456</v>
      </c>
    </row>
    <row r="101" spans="1:8" x14ac:dyDescent="0.5">
      <c r="A101">
        <v>76</v>
      </c>
      <c r="B101" s="18">
        <v>1400.288239252581</v>
      </c>
      <c r="C101" s="18">
        <v>-21.980069504018957</v>
      </c>
      <c r="D101" s="19">
        <v>2.2143088657428196</v>
      </c>
      <c r="E101" s="19">
        <f t="shared" si="6"/>
        <v>3100.6706627723925</v>
      </c>
      <c r="F101" s="19">
        <v>3052</v>
      </c>
      <c r="G101" s="19">
        <f t="shared" si="7"/>
        <v>-48.670662772392461</v>
      </c>
      <c r="H101" s="19">
        <f t="shared" si="8"/>
        <v>2368.8334147039495</v>
      </c>
    </row>
    <row r="102" spans="1:8" x14ac:dyDescent="0.5">
      <c r="A102">
        <v>77</v>
      </c>
      <c r="B102" s="18">
        <v>1401.4545699495411</v>
      </c>
      <c r="C102" s="18">
        <v>-6.3140672070389883</v>
      </c>
      <c r="D102" s="19">
        <v>0.76838139090128366</v>
      </c>
      <c r="E102" s="19">
        <f t="shared" si="6"/>
        <v>1076.8516117427887</v>
      </c>
      <c r="F102" s="19">
        <v>1072</v>
      </c>
      <c r="G102" s="19">
        <f t="shared" si="7"/>
        <v>-4.8516117427886911</v>
      </c>
      <c r="H102" s="19">
        <f t="shared" si="8"/>
        <v>23.53813650276512</v>
      </c>
    </row>
    <row r="103" spans="1:8" x14ac:dyDescent="0.5">
      <c r="A103">
        <v>78</v>
      </c>
      <c r="B103" s="18">
        <v>1402.6039209267126</v>
      </c>
      <c r="C103" s="18">
        <v>102.90433981657998</v>
      </c>
      <c r="D103" s="19">
        <v>0.79175918929298417</v>
      </c>
      <c r="E103" s="19">
        <f t="shared" si="6"/>
        <v>1110.5245433320949</v>
      </c>
      <c r="F103" s="19">
        <v>1192</v>
      </c>
      <c r="G103" s="19">
        <f t="shared" si="7"/>
        <v>81.475456667905064</v>
      </c>
      <c r="H103" s="19">
        <f t="shared" si="8"/>
        <v>6638.2500392436759</v>
      </c>
    </row>
    <row r="104" spans="1:8" x14ac:dyDescent="0.5">
      <c r="A104">
        <v>79</v>
      </c>
      <c r="B104" s="18">
        <v>1403.7362921840954</v>
      </c>
      <c r="C104" s="18">
        <v>23.846545886634431</v>
      </c>
      <c r="D104" s="19">
        <v>0.88961562588991949</v>
      </c>
      <c r="E104" s="19">
        <f t="shared" si="6"/>
        <v>1248.785740155749</v>
      </c>
      <c r="F104" s="19">
        <v>1270</v>
      </c>
      <c r="G104" s="19">
        <f t="shared" si="7"/>
        <v>21.214259844251046</v>
      </c>
      <c r="H104" s="19">
        <f t="shared" si="8"/>
        <v>450.04482073940244</v>
      </c>
    </row>
    <row r="105" spans="1:8" x14ac:dyDescent="0.5">
      <c r="A105">
        <v>80</v>
      </c>
      <c r="B105" s="18">
        <v>1404.8516837216896</v>
      </c>
      <c r="C105" s="18">
        <v>49.020171139896547</v>
      </c>
      <c r="D105" s="19">
        <v>0.79511821907444202</v>
      </c>
      <c r="E105" s="19">
        <f t="shared" si="6"/>
        <v>1117.0231688245212</v>
      </c>
      <c r="F105" s="19">
        <v>1156</v>
      </c>
      <c r="G105" s="19">
        <f t="shared" si="7"/>
        <v>38.976831175478765</v>
      </c>
      <c r="H105" s="19">
        <f t="shared" si="8"/>
        <v>1519.1933684817734</v>
      </c>
    </row>
    <row r="106" spans="1:8" x14ac:dyDescent="0.5">
      <c r="A106">
        <v>81</v>
      </c>
      <c r="B106" s="18">
        <v>1405.9500955394951</v>
      </c>
      <c r="C106" s="18">
        <v>10.945041491495203</v>
      </c>
      <c r="D106" s="19">
        <v>0.83704147823189246</v>
      </c>
      <c r="E106" s="19">
        <f t="shared" si="6"/>
        <v>1176.8385462906494</v>
      </c>
      <c r="F106" s="19">
        <v>1186</v>
      </c>
      <c r="G106" s="19">
        <f t="shared" si="7"/>
        <v>9.1614537093505533</v>
      </c>
      <c r="H106" s="19">
        <f t="shared" si="8"/>
        <v>83.93223406857301</v>
      </c>
    </row>
    <row r="107" spans="1:8" x14ac:dyDescent="0.5">
      <c r="A107">
        <v>82</v>
      </c>
      <c r="B107" s="18">
        <v>1407.031527637512</v>
      </c>
      <c r="C107" s="18">
        <v>-21.521757187817684</v>
      </c>
      <c r="D107" s="19">
        <v>0.81558428825315066</v>
      </c>
      <c r="E107" s="19">
        <f t="shared" si="6"/>
        <v>1147.5528070179835</v>
      </c>
      <c r="F107" s="19">
        <v>1130</v>
      </c>
      <c r="G107" s="19">
        <f t="shared" si="7"/>
        <v>-17.552807017983469</v>
      </c>
      <c r="H107" s="19">
        <f t="shared" si="8"/>
        <v>308.10103421056971</v>
      </c>
    </row>
    <row r="108" spans="1:8" x14ac:dyDescent="0.5">
      <c r="A108">
        <v>83</v>
      </c>
      <c r="B108" s="18">
        <v>1408.0959800157405</v>
      </c>
      <c r="C108" s="18">
        <v>-46.724697114903165</v>
      </c>
      <c r="D108" s="19">
        <v>0.8249035469641236</v>
      </c>
      <c r="E108" s="19">
        <f t="shared" si="6"/>
        <v>1161.5433683809081</v>
      </c>
      <c r="F108" s="19">
        <v>1123</v>
      </c>
      <c r="G108" s="19">
        <f t="shared" si="7"/>
        <v>-38.543368380908078</v>
      </c>
      <c r="H108" s="19">
        <f t="shared" si="8"/>
        <v>1485.5912461463845</v>
      </c>
    </row>
    <row r="109" spans="1:8" x14ac:dyDescent="0.5">
      <c r="A109">
        <v>84</v>
      </c>
      <c r="B109" s="18">
        <v>1409.1434526741803</v>
      </c>
      <c r="C109" s="18">
        <v>-13.423765568604949</v>
      </c>
      <c r="D109" s="19">
        <v>0.80675225147470953</v>
      </c>
      <c r="E109" s="19">
        <f t="shared" si="6"/>
        <v>1136.8296530957407</v>
      </c>
      <c r="F109" s="19">
        <v>1126</v>
      </c>
      <c r="G109" s="19">
        <f t="shared" si="7"/>
        <v>-10.829653095740696</v>
      </c>
      <c r="H109" s="19">
        <f t="shared" si="8"/>
        <v>117.28138617408604</v>
      </c>
    </row>
    <row r="110" spans="1:8" x14ac:dyDescent="0.5">
      <c r="A110">
        <v>85</v>
      </c>
      <c r="B110" s="18">
        <v>1410.1739456128314</v>
      </c>
      <c r="C110" s="18">
        <v>-30.162760965558164</v>
      </c>
      <c r="D110" s="19">
        <v>0.83912363383922961</v>
      </c>
      <c r="E110" s="19">
        <f t="shared" si="6"/>
        <v>1183.3102855880431</v>
      </c>
      <c r="F110" s="19">
        <v>1158</v>
      </c>
      <c r="G110" s="19">
        <f t="shared" si="7"/>
        <v>-25.310285588043143</v>
      </c>
      <c r="H110" s="19">
        <f t="shared" si="8"/>
        <v>640.61055654830443</v>
      </c>
    </row>
    <row r="111" spans="1:8" x14ac:dyDescent="0.5">
      <c r="A111">
        <v>86</v>
      </c>
      <c r="B111" s="18">
        <v>1411.1874588316937</v>
      </c>
      <c r="C111" s="18">
        <v>-47.231637862633761</v>
      </c>
      <c r="D111" s="19">
        <v>0.93478101005803926</v>
      </c>
      <c r="E111" s="19">
        <f t="shared" si="6"/>
        <v>1319.1512381479283</v>
      </c>
      <c r="F111" s="19">
        <v>1275</v>
      </c>
      <c r="G111" s="19">
        <f t="shared" si="7"/>
        <v>-44.151238147928325</v>
      </c>
      <c r="H111" s="19">
        <f t="shared" si="8"/>
        <v>1949.3318299950813</v>
      </c>
    </row>
    <row r="112" spans="1:8" x14ac:dyDescent="0.5">
      <c r="A112">
        <v>87</v>
      </c>
      <c r="B112" s="18">
        <v>1412.1839923307675</v>
      </c>
      <c r="C112" s="18">
        <v>-87.316001779009412</v>
      </c>
      <c r="D112" s="19">
        <v>1.4680707918605385</v>
      </c>
      <c r="E112" s="19">
        <f t="shared" si="6"/>
        <v>2073.1860718738067</v>
      </c>
      <c r="F112" s="19">
        <v>1945</v>
      </c>
      <c r="G112" s="19">
        <f t="shared" si="7"/>
        <v>-128.18607187380667</v>
      </c>
      <c r="H112" s="19">
        <f t="shared" si="8"/>
        <v>16431.66902243673</v>
      </c>
    </row>
    <row r="113" spans="1:8" x14ac:dyDescent="0.5">
      <c r="A113">
        <v>88</v>
      </c>
      <c r="B113" s="18">
        <v>1413.1635461100527</v>
      </c>
      <c r="C113" s="18">
        <v>-64.209908154956111</v>
      </c>
      <c r="D113" s="19">
        <v>2.2143088657428196</v>
      </c>
      <c r="E113" s="19">
        <f t="shared" si="6"/>
        <v>3129.1805688960517</v>
      </c>
      <c r="F113" s="19">
        <v>2987</v>
      </c>
      <c r="G113" s="19">
        <f t="shared" si="7"/>
        <v>-142.18056889605168</v>
      </c>
      <c r="H113" s="19">
        <f t="shared" si="8"/>
        <v>20215.314171604899</v>
      </c>
    </row>
    <row r="114" spans="1:8" x14ac:dyDescent="0.5">
      <c r="A114">
        <v>89</v>
      </c>
      <c r="B114" s="18">
        <v>1414.1261201695495</v>
      </c>
      <c r="C114" s="18">
        <v>-76.248847017224534</v>
      </c>
      <c r="D114" s="19">
        <v>0.76838139090128366</v>
      </c>
      <c r="E114" s="19">
        <f t="shared" si="6"/>
        <v>1086.5881951257143</v>
      </c>
      <c r="F114" s="19">
        <v>1028</v>
      </c>
      <c r="G114" s="19">
        <f t="shared" si="7"/>
        <v>-58.588195125714265</v>
      </c>
      <c r="H114" s="19">
        <f t="shared" si="8"/>
        <v>3432.5766080887688</v>
      </c>
    </row>
    <row r="115" spans="1:8" x14ac:dyDescent="0.5">
      <c r="A115">
        <v>90</v>
      </c>
      <c r="B115" s="18">
        <v>1415.0717145092574</v>
      </c>
      <c r="C115" s="18">
        <v>-53.546626353829879</v>
      </c>
      <c r="D115" s="19">
        <v>0.79175918929298417</v>
      </c>
      <c r="E115" s="19">
        <f t="shared" si="6"/>
        <v>1120.3960334712829</v>
      </c>
      <c r="F115" s="19">
        <v>1078</v>
      </c>
      <c r="G115" s="19">
        <f t="shared" si="7"/>
        <v>-42.396033471282863</v>
      </c>
      <c r="H115" s="19">
        <f t="shared" si="8"/>
        <v>1797.4236540981369</v>
      </c>
    </row>
    <row r="116" spans="1:8" x14ac:dyDescent="0.5">
      <c r="A116">
        <v>91</v>
      </c>
      <c r="B116" s="18">
        <v>1416.0003291291766</v>
      </c>
      <c r="C116" s="18">
        <v>-10.899110555623565</v>
      </c>
      <c r="D116" s="19">
        <v>0.88961562588991949</v>
      </c>
      <c r="E116" s="19">
        <f t="shared" si="6"/>
        <v>1259.6960190585844</v>
      </c>
      <c r="F116" s="19">
        <v>1250</v>
      </c>
      <c r="G116" s="19">
        <f t="shared" si="7"/>
        <v>-9.6960190585843975</v>
      </c>
      <c r="H116" s="19">
        <f t="shared" si="8"/>
        <v>94.012785584431867</v>
      </c>
    </row>
    <row r="117" spans="1:8" x14ac:dyDescent="0.5">
      <c r="A117">
        <v>92</v>
      </c>
      <c r="B117" s="18">
        <v>1416.9119640293075</v>
      </c>
      <c r="C117" s="18">
        <v>-12.089419150075855</v>
      </c>
      <c r="D117" s="19">
        <v>0.79511821907444202</v>
      </c>
      <c r="E117" s="19">
        <f t="shared" si="6"/>
        <v>1126.6125174242527</v>
      </c>
      <c r="F117" s="19">
        <v>1117</v>
      </c>
      <c r="G117" s="19">
        <f t="shared" si="7"/>
        <v>-9.6125174242527009</v>
      </c>
      <c r="H117" s="19">
        <f t="shared" si="8"/>
        <v>92.400491231561787</v>
      </c>
    </row>
    <row r="118" spans="1:8" x14ac:dyDescent="0.5">
      <c r="A118">
        <v>93</v>
      </c>
      <c r="B118" s="18">
        <v>1417.8066192096496</v>
      </c>
      <c r="C118" s="18">
        <v>-72.592517778877891</v>
      </c>
      <c r="D118" s="19">
        <v>0.83704147823189246</v>
      </c>
      <c r="E118" s="19">
        <f t="shared" si="6"/>
        <v>1186.7629483902069</v>
      </c>
      <c r="F118" s="19">
        <v>1126</v>
      </c>
      <c r="G118" s="19">
        <f t="shared" si="7"/>
        <v>-60.76294839020693</v>
      </c>
      <c r="H118" s="19">
        <f t="shared" si="8"/>
        <v>3692.1358970709507</v>
      </c>
    </row>
    <row r="119" spans="1:8" x14ac:dyDescent="0.5">
      <c r="A119">
        <v>94</v>
      </c>
      <c r="B119" s="18">
        <v>1418.6842946702031</v>
      </c>
      <c r="C119" s="18">
        <v>-111.64587405128805</v>
      </c>
      <c r="D119" s="19">
        <v>0.81558428825315066</v>
      </c>
      <c r="E119" s="19">
        <f t="shared" si="6"/>
        <v>1157.0566207245206</v>
      </c>
      <c r="F119" s="19">
        <v>1066</v>
      </c>
      <c r="G119" s="19">
        <f t="shared" si="7"/>
        <v>-91.056620724520599</v>
      </c>
      <c r="H119" s="19">
        <f t="shared" si="8"/>
        <v>8291.308177769195</v>
      </c>
    </row>
    <row r="120" spans="1:8" x14ac:dyDescent="0.5">
      <c r="A120">
        <v>95</v>
      </c>
      <c r="B120" s="18">
        <v>1419.5449904109678</v>
      </c>
      <c r="C120" s="18">
        <v>-66.659548098114328</v>
      </c>
      <c r="D120" s="19">
        <v>0.8249035469641236</v>
      </c>
      <c r="E120" s="19">
        <f t="shared" si="6"/>
        <v>1170.9876976651601</v>
      </c>
      <c r="F120" s="19">
        <v>1116</v>
      </c>
      <c r="G120" s="19">
        <f t="shared" si="7"/>
        <v>-54.987697665160113</v>
      </c>
      <c r="H120" s="19">
        <f t="shared" si="8"/>
        <v>3023.646894515055</v>
      </c>
    </row>
    <row r="121" spans="1:8" x14ac:dyDescent="0.5">
      <c r="A121">
        <v>96</v>
      </c>
      <c r="B121" s="18">
        <v>1420.3887064319442</v>
      </c>
      <c r="C121" s="18">
        <v>11.277580075106926</v>
      </c>
      <c r="D121" s="19">
        <v>0.80675225147470953</v>
      </c>
      <c r="E121" s="19">
        <f t="shared" si="6"/>
        <v>1145.9017868832211</v>
      </c>
      <c r="F121" s="19">
        <v>1155</v>
      </c>
      <c r="G121" s="19">
        <f t="shared" si="7"/>
        <v>9.0982131167788793</v>
      </c>
      <c r="H121" s="19">
        <f t="shared" si="8"/>
        <v>82.777481918327254</v>
      </c>
    </row>
    <row r="122" spans="1:8" x14ac:dyDescent="0.5">
      <c r="A122">
        <v>97</v>
      </c>
      <c r="B122" s="18">
        <v>1421.2154427331318</v>
      </c>
      <c r="C122" s="18">
        <v>-24.520185041763625</v>
      </c>
      <c r="D122" s="19">
        <v>0.83912363383922961</v>
      </c>
      <c r="E122" s="19">
        <f t="shared" si="6"/>
        <v>1192.5754667746551</v>
      </c>
      <c r="F122" s="19">
        <v>1172</v>
      </c>
      <c r="G122" s="19">
        <f t="shared" si="7"/>
        <v>-20.575466774655069</v>
      </c>
      <c r="H122" s="19">
        <f t="shared" si="8"/>
        <v>423.34983299493467</v>
      </c>
    </row>
    <row r="123" spans="1:8" x14ac:dyDescent="0.5">
      <c r="A123">
        <v>98</v>
      </c>
      <c r="B123" s="18">
        <v>1422.0251993145307</v>
      </c>
      <c r="C123" s="18">
        <v>22.16331700565047</v>
      </c>
      <c r="D123" s="19">
        <v>0.93478101005803926</v>
      </c>
      <c r="E123" s="19">
        <f t="shared" si="6"/>
        <v>1329.2821521432215</v>
      </c>
      <c r="F123" s="19">
        <v>1350</v>
      </c>
      <c r="G123" s="19">
        <f t="shared" si="7"/>
        <v>20.717847856778462</v>
      </c>
      <c r="H123" s="19">
        <f t="shared" si="8"/>
        <v>429.22921981661995</v>
      </c>
    </row>
    <row r="124" spans="1:8" x14ac:dyDescent="0.5">
      <c r="A124">
        <v>99</v>
      </c>
      <c r="B124" s="18">
        <v>1422.8179761761412</v>
      </c>
      <c r="C124" s="18">
        <v>44.41372132950778</v>
      </c>
      <c r="D124" s="19">
        <v>1.4680707918605385</v>
      </c>
      <c r="E124" s="19">
        <f t="shared" si="6"/>
        <v>2088.7975129583165</v>
      </c>
      <c r="F124" s="19">
        <v>2154</v>
      </c>
      <c r="G124" s="19">
        <f t="shared" si="7"/>
        <v>65.202487041683526</v>
      </c>
      <c r="H124" s="19">
        <f t="shared" si="8"/>
        <v>4251.3643164209079</v>
      </c>
    </row>
    <row r="125" spans="1:8" x14ac:dyDescent="0.5">
      <c r="A125">
        <v>100</v>
      </c>
      <c r="B125" s="18">
        <v>1423.593773317963</v>
      </c>
      <c r="C125" s="18">
        <v>64.455184520016019</v>
      </c>
      <c r="D125" s="19">
        <v>2.2143088657428196</v>
      </c>
      <c r="E125" s="19">
        <f t="shared" si="6"/>
        <v>3152.2763134742395</v>
      </c>
      <c r="F125" s="19">
        <v>3295</v>
      </c>
      <c r="G125" s="19">
        <f t="shared" si="7"/>
        <v>142.72368652576051</v>
      </c>
      <c r="H125" s="19">
        <f t="shared" si="8"/>
        <v>20370.050695503553</v>
      </c>
    </row>
    <row r="126" spans="1:8" x14ac:dyDescent="0.5">
      <c r="A126">
        <v>101</v>
      </c>
      <c r="B126" s="18">
        <v>1424.352590739996</v>
      </c>
      <c r="C126" s="18">
        <v>-98.188250912934564</v>
      </c>
      <c r="D126" s="19">
        <v>0.76838139090128366</v>
      </c>
      <c r="E126" s="19">
        <f t="shared" si="6"/>
        <v>1094.446024806645</v>
      </c>
      <c r="F126" s="19">
        <v>1019</v>
      </c>
      <c r="G126" s="19">
        <f t="shared" si="7"/>
        <v>-75.446024806645028</v>
      </c>
      <c r="H126" s="19">
        <f t="shared" si="8"/>
        <v>5692.1026591248965</v>
      </c>
    </row>
    <row r="127" spans="1:8" x14ac:dyDescent="0.5">
      <c r="A127">
        <v>102</v>
      </c>
      <c r="B127" s="18">
        <v>1425.0944284422408</v>
      </c>
      <c r="C127" s="18">
        <v>-48.413216856511781</v>
      </c>
      <c r="D127" s="19">
        <v>0.79175918929298417</v>
      </c>
      <c r="E127" s="19">
        <f t="shared" si="6"/>
        <v>1128.3316093293772</v>
      </c>
      <c r="F127" s="19">
        <v>1090</v>
      </c>
      <c r="G127" s="19">
        <f t="shared" si="7"/>
        <v>-38.331609329377216</v>
      </c>
      <c r="H127" s="19">
        <f t="shared" si="8"/>
        <v>1469.3122737799983</v>
      </c>
    </row>
    <row r="128" spans="1:8" x14ac:dyDescent="0.5">
      <c r="A128">
        <v>103</v>
      </c>
      <c r="B128" s="18">
        <v>1425.8192864246967</v>
      </c>
      <c r="C128" s="18">
        <v>-54.440497096908757</v>
      </c>
      <c r="D128" s="19">
        <v>0.88961562588991949</v>
      </c>
      <c r="E128" s="19">
        <f t="shared" si="6"/>
        <v>1268.4311168986249</v>
      </c>
      <c r="F128" s="19">
        <v>1220</v>
      </c>
      <c r="G128" s="19">
        <f t="shared" si="7"/>
        <v>-48.43111689862485</v>
      </c>
      <c r="H128" s="19">
        <f t="shared" si="8"/>
        <v>2345.5730840482656</v>
      </c>
    </row>
    <row r="129" spans="1:8" x14ac:dyDescent="0.5">
      <c r="A129">
        <v>104</v>
      </c>
      <c r="B129" s="18">
        <v>1426.5271646873639</v>
      </c>
      <c r="C129" s="18">
        <v>85.197722461101876</v>
      </c>
      <c r="D129" s="19">
        <v>0.79511821907444202</v>
      </c>
      <c r="E129" s="19">
        <f t="shared" si="6"/>
        <v>1134.25773864753</v>
      </c>
      <c r="F129" s="19">
        <v>1202</v>
      </c>
      <c r="G129" s="19">
        <f t="shared" si="7"/>
        <v>67.742261352469995</v>
      </c>
      <c r="H129" s="19">
        <f t="shared" si="8"/>
        <v>4589.0139731463496</v>
      </c>
    </row>
    <row r="130" spans="1:8" x14ac:dyDescent="0.5">
      <c r="A130">
        <v>105</v>
      </c>
      <c r="B130" s="18">
        <v>1427.2180632302425</v>
      </c>
      <c r="C130" s="18">
        <v>-23.464449392625511</v>
      </c>
      <c r="D130" s="19">
        <v>0.83704147823189246</v>
      </c>
      <c r="E130" s="19">
        <f t="shared" si="6"/>
        <v>1194.6407174055007</v>
      </c>
      <c r="F130" s="19">
        <v>1175</v>
      </c>
      <c r="G130" s="19">
        <f t="shared" si="7"/>
        <v>-19.640717405500709</v>
      </c>
      <c r="H130" s="19">
        <f t="shared" si="8"/>
        <v>385.7577802027385</v>
      </c>
    </row>
    <row r="131" spans="1:8" x14ac:dyDescent="0.5">
      <c r="A131">
        <v>106</v>
      </c>
      <c r="B131" s="18">
        <v>1427.8919820533324</v>
      </c>
      <c r="C131" s="18">
        <v>-96.33126461229881</v>
      </c>
      <c r="D131" s="19">
        <v>0.81558428825315066</v>
      </c>
      <c r="E131" s="19">
        <f t="shared" si="6"/>
        <v>1164.5662658853478</v>
      </c>
      <c r="F131" s="19">
        <v>1086</v>
      </c>
      <c r="G131" s="19">
        <f t="shared" si="7"/>
        <v>-78.566265885347775</v>
      </c>
      <c r="H131" s="19">
        <f t="shared" si="8"/>
        <v>6172.6581351671612</v>
      </c>
    </row>
    <row r="132" spans="1:8" x14ac:dyDescent="0.5">
      <c r="A132">
        <v>107</v>
      </c>
      <c r="B132" s="18">
        <v>1428.5489211566339</v>
      </c>
      <c r="C132" s="18">
        <v>6.770401153776902</v>
      </c>
      <c r="D132" s="19">
        <v>0.8249035469641236</v>
      </c>
      <c r="E132" s="19">
        <f t="shared" si="6"/>
        <v>1178.4150720738794</v>
      </c>
      <c r="F132" s="19">
        <v>1184</v>
      </c>
      <c r="G132" s="19">
        <f t="shared" si="7"/>
        <v>5.5849279261205993</v>
      </c>
      <c r="H132" s="19">
        <f t="shared" si="8"/>
        <v>31.191419939961737</v>
      </c>
    </row>
    <row r="133" spans="1:8" x14ac:dyDescent="0.5">
      <c r="A133">
        <v>108</v>
      </c>
      <c r="B133" s="18">
        <v>1429.1888805401466</v>
      </c>
      <c r="C133" s="18">
        <v>42.142619099567355</v>
      </c>
      <c r="D133" s="19">
        <v>0.80675225147470953</v>
      </c>
      <c r="E133" s="19">
        <f t="shared" si="6"/>
        <v>1153.0013471583829</v>
      </c>
      <c r="F133" s="19">
        <v>1187</v>
      </c>
      <c r="G133" s="19">
        <f t="shared" si="7"/>
        <v>33.998652841617059</v>
      </c>
      <c r="H133" s="19">
        <f t="shared" si="8"/>
        <v>1155.9083950447957</v>
      </c>
    </row>
    <row r="134" spans="1:8" x14ac:dyDescent="0.5">
      <c r="A134">
        <v>109</v>
      </c>
      <c r="B134" s="18">
        <v>1429.8118602038708</v>
      </c>
      <c r="C134" s="18">
        <v>62.220957739467849</v>
      </c>
      <c r="D134" s="19">
        <v>0.83912363383922961</v>
      </c>
      <c r="E134" s="19">
        <f t="shared" si="6"/>
        <v>1199.7889238407006</v>
      </c>
      <c r="F134" s="19">
        <v>1252</v>
      </c>
      <c r="G134" s="19">
        <f t="shared" si="7"/>
        <v>52.211076159299409</v>
      </c>
      <c r="H134" s="19">
        <f t="shared" si="8"/>
        <v>2725.9964737121632</v>
      </c>
    </row>
    <row r="135" spans="1:8" x14ac:dyDescent="0.5">
      <c r="A135">
        <v>110</v>
      </c>
      <c r="B135" s="18">
        <v>1430.4178601478063</v>
      </c>
      <c r="C135" s="18">
        <v>20.189271800464439</v>
      </c>
      <c r="D135" s="19">
        <v>0.93478101005803926</v>
      </c>
      <c r="E135" s="19">
        <f t="shared" si="6"/>
        <v>1337.1274521140256</v>
      </c>
      <c r="F135" s="19">
        <v>1356</v>
      </c>
      <c r="G135" s="19">
        <f t="shared" si="7"/>
        <v>18.872547885974427</v>
      </c>
      <c r="H135" s="19">
        <f t="shared" si="8"/>
        <v>356.17306370839782</v>
      </c>
    </row>
    <row r="136" spans="1:8" x14ac:dyDescent="0.5">
      <c r="A136">
        <v>111</v>
      </c>
      <c r="B136" s="18">
        <v>1431.0068803719532</v>
      </c>
      <c r="C136" s="18">
        <v>24.644994080029846</v>
      </c>
      <c r="D136" s="19">
        <v>1.4680707918605385</v>
      </c>
      <c r="E136" s="19">
        <f t="shared" si="6"/>
        <v>2100.8194040255321</v>
      </c>
      <c r="F136" s="19">
        <v>2137</v>
      </c>
      <c r="G136" s="19">
        <f t="shared" si="7"/>
        <v>36.180595974467906</v>
      </c>
      <c r="H136" s="19">
        <f t="shared" si="8"/>
        <v>1309.0355250676832</v>
      </c>
    </row>
    <row r="137" spans="1:8" x14ac:dyDescent="0.5">
      <c r="A137">
        <v>112</v>
      </c>
      <c r="B137" s="18">
        <v>1431.5789208763115</v>
      </c>
      <c r="C137" s="18">
        <v>149.50132233788099</v>
      </c>
      <c r="D137" s="19">
        <v>2.2143088657428196</v>
      </c>
      <c r="E137" s="19">
        <f t="shared" si="6"/>
        <v>3169.957896506955</v>
      </c>
      <c r="F137" s="19">
        <v>3501</v>
      </c>
      <c r="G137" s="19">
        <f t="shared" si="7"/>
        <v>331.04210349304503</v>
      </c>
      <c r="H137" s="19">
        <f t="shared" si="8"/>
        <v>109588.87428509994</v>
      </c>
    </row>
    <row r="138" spans="1:8" x14ac:dyDescent="0.5">
      <c r="A138">
        <v>113</v>
      </c>
      <c r="B138" s="18">
        <v>1432.1339816608811</v>
      </c>
      <c r="C138" s="18">
        <v>33.284121033202382</v>
      </c>
      <c r="D138" s="19">
        <v>0.76838139090128366</v>
      </c>
      <c r="E138" s="19">
        <f t="shared" si="6"/>
        <v>1100.4251007855812</v>
      </c>
      <c r="F138" s="19">
        <v>1126</v>
      </c>
      <c r="G138" s="19">
        <f t="shared" si="7"/>
        <v>25.574899214418792</v>
      </c>
      <c r="H138" s="19">
        <f t="shared" si="8"/>
        <v>654.07546982767894</v>
      </c>
    </row>
    <row r="139" spans="1:8" x14ac:dyDescent="0.5">
      <c r="A139">
        <v>114</v>
      </c>
      <c r="B139" s="18">
        <v>1432.6720627256623</v>
      </c>
      <c r="C139" s="18">
        <v>26.104817440867009</v>
      </c>
      <c r="D139" s="19">
        <v>0.79175918929298417</v>
      </c>
      <c r="E139" s="19">
        <f t="shared" si="6"/>
        <v>1134.3312709063778</v>
      </c>
      <c r="F139" s="19">
        <v>1155</v>
      </c>
      <c r="G139" s="19">
        <f t="shared" si="7"/>
        <v>20.668729093622233</v>
      </c>
      <c r="H139" s="19">
        <f t="shared" si="8"/>
        <v>427.19636234554611</v>
      </c>
    </row>
    <row r="140" spans="1:8" x14ac:dyDescent="0.5">
      <c r="A140">
        <v>115</v>
      </c>
      <c r="B140" s="18">
        <v>1433.1931640706546</v>
      </c>
      <c r="C140" s="18">
        <v>48.34556079329991</v>
      </c>
      <c r="D140" s="19">
        <v>0.88961562588991949</v>
      </c>
      <c r="E140" s="19">
        <f t="shared" si="6"/>
        <v>1274.9910336758694</v>
      </c>
      <c r="F140" s="19">
        <v>1318</v>
      </c>
      <c r="G140" s="19">
        <f t="shared" si="7"/>
        <v>43.008966324130597</v>
      </c>
      <c r="H140" s="19">
        <f t="shared" si="8"/>
        <v>1849.7711842701997</v>
      </c>
    </row>
    <row r="141" spans="1:8" x14ac:dyDescent="0.5">
      <c r="A141">
        <v>116</v>
      </c>
      <c r="B141" s="18">
        <v>1433.6972856958585</v>
      </c>
      <c r="C141" s="18">
        <v>99.40806990645433</v>
      </c>
      <c r="D141" s="19">
        <v>0.79511821907444202</v>
      </c>
      <c r="E141" s="19">
        <f t="shared" si="6"/>
        <v>1139.9588324943525</v>
      </c>
      <c r="F141" s="19">
        <v>1219</v>
      </c>
      <c r="G141" s="19">
        <f t="shared" si="7"/>
        <v>79.041167505647536</v>
      </c>
      <c r="H141" s="19">
        <f t="shared" si="8"/>
        <v>6247.506160655832</v>
      </c>
    </row>
    <row r="142" spans="1:8" x14ac:dyDescent="0.5">
      <c r="A142">
        <v>117</v>
      </c>
      <c r="B142" s="18">
        <v>1434.1844276012737</v>
      </c>
      <c r="C142" s="18">
        <v>35.276802203210536</v>
      </c>
      <c r="D142" s="19">
        <v>0.83704147823189246</v>
      </c>
      <c r="E142" s="19">
        <f t="shared" si="6"/>
        <v>1200.4718533365306</v>
      </c>
      <c r="F142" s="19">
        <v>1230</v>
      </c>
      <c r="G142" s="19">
        <f t="shared" si="7"/>
        <v>29.528146663469443</v>
      </c>
      <c r="H142" s="19">
        <f t="shared" si="8"/>
        <v>871.91144537936157</v>
      </c>
    </row>
    <row r="143" spans="1:8" x14ac:dyDescent="0.5">
      <c r="A143">
        <v>118</v>
      </c>
      <c r="B143" s="18">
        <v>1434.6545897869</v>
      </c>
      <c r="C143" s="18">
        <v>-23.396407673981457</v>
      </c>
      <c r="D143" s="19">
        <v>0.81558428825315066</v>
      </c>
      <c r="E143" s="19">
        <f t="shared" si="6"/>
        <v>1170.0817425004648</v>
      </c>
      <c r="F143" s="19">
        <v>1151</v>
      </c>
      <c r="G143" s="19">
        <f t="shared" si="7"/>
        <v>-19.08174250046477</v>
      </c>
      <c r="H143" s="19">
        <f t="shared" si="8"/>
        <v>364.11289685404353</v>
      </c>
    </row>
    <row r="144" spans="1:8" x14ac:dyDescent="0.5">
      <c r="A144">
        <v>119</v>
      </c>
      <c r="B144" s="18">
        <v>1435.1077722527382</v>
      </c>
      <c r="C144" s="18">
        <v>3.8483388810941506</v>
      </c>
      <c r="D144" s="19">
        <v>0.8249035469641236</v>
      </c>
      <c r="E144" s="19">
        <f t="shared" si="6"/>
        <v>1183.8254916070655</v>
      </c>
      <c r="F144" s="19">
        <v>1187</v>
      </c>
      <c r="G144" s="19">
        <f t="shared" si="7"/>
        <v>3.1745083929345128</v>
      </c>
      <c r="H144" s="19">
        <f t="shared" si="8"/>
        <v>10.077503536811664</v>
      </c>
    </row>
    <row r="145" spans="1:8" x14ac:dyDescent="0.5">
      <c r="A145">
        <v>120</v>
      </c>
      <c r="B145" s="18">
        <v>1435.5439749987872</v>
      </c>
      <c r="C145" s="18">
        <v>43.224752103300943</v>
      </c>
      <c r="D145" s="19">
        <v>0.80675225147470953</v>
      </c>
      <c r="E145" s="19">
        <f t="shared" si="6"/>
        <v>1158.1283339212257</v>
      </c>
      <c r="F145" s="19">
        <v>1193</v>
      </c>
      <c r="G145" s="19">
        <f t="shared" si="7"/>
        <v>34.871666078774297</v>
      </c>
      <c r="H145" s="19">
        <f t="shared" si="8"/>
        <v>1216.033095109538</v>
      </c>
    </row>
    <row r="146" spans="1:8" x14ac:dyDescent="0.5">
      <c r="A146">
        <v>121</v>
      </c>
      <c r="B146" s="18">
        <v>1435.9631980250481</v>
      </c>
      <c r="C146" s="18">
        <v>87.054327000181047</v>
      </c>
      <c r="D146" s="19">
        <v>0.83912363383922961</v>
      </c>
      <c r="E146" s="19">
        <f t="shared" si="6"/>
        <v>1204.9506567861797</v>
      </c>
      <c r="F146" s="19">
        <v>1278</v>
      </c>
      <c r="G146" s="19">
        <f t="shared" si="7"/>
        <v>73.049343213820293</v>
      </c>
      <c r="H146" s="19">
        <f t="shared" si="8"/>
        <v>5336.2065439705129</v>
      </c>
    </row>
    <row r="147" spans="1:8" x14ac:dyDescent="0.5">
      <c r="A147">
        <v>122</v>
      </c>
      <c r="B147" s="18">
        <v>1436.3654413315203</v>
      </c>
      <c r="C147" s="18">
        <v>90.195308882478457</v>
      </c>
      <c r="D147" s="19">
        <v>0.93478101005803926</v>
      </c>
      <c r="E147" s="19">
        <f t="shared" si="6"/>
        <v>1342.68713806034</v>
      </c>
      <c r="F147" s="19">
        <v>1427</v>
      </c>
      <c r="G147" s="19">
        <f t="shared" si="7"/>
        <v>84.312861939660024</v>
      </c>
      <c r="H147" s="19">
        <f t="shared" si="8"/>
        <v>7108.6586884561721</v>
      </c>
    </row>
    <row r="148" spans="1:8" x14ac:dyDescent="0.5">
      <c r="A148">
        <v>123</v>
      </c>
      <c r="B148" s="18">
        <v>1436.7507049182036</v>
      </c>
      <c r="C148" s="18">
        <v>35.930321083287936</v>
      </c>
      <c r="D148" s="19">
        <v>1.4680707918605385</v>
      </c>
      <c r="E148" s="19">
        <f t="shared" si="6"/>
        <v>2109.251745075454</v>
      </c>
      <c r="F148" s="19">
        <v>2162</v>
      </c>
      <c r="G148" s="19">
        <f t="shared" si="7"/>
        <v>52.748254924546018</v>
      </c>
      <c r="H148" s="19">
        <f t="shared" si="8"/>
        <v>2782.3783975848933</v>
      </c>
    </row>
    <row r="149" spans="1:8" x14ac:dyDescent="0.5">
      <c r="A149">
        <v>124</v>
      </c>
      <c r="B149" s="18">
        <v>1437.1189887850985</v>
      </c>
      <c r="C149" s="18">
        <v>171.96096167824567</v>
      </c>
      <c r="D149" s="19">
        <v>2.2143088657428196</v>
      </c>
      <c r="E149" s="19">
        <f t="shared" si="6"/>
        <v>3182.2253179941995</v>
      </c>
      <c r="F149" s="19">
        <v>3563</v>
      </c>
      <c r="G149" s="19">
        <f t="shared" si="7"/>
        <v>380.77468200580051</v>
      </c>
      <c r="H149" s="19">
        <f t="shared" si="8"/>
        <v>144989.3584566185</v>
      </c>
    </row>
    <row r="150" spans="1:8" x14ac:dyDescent="0.5">
      <c r="A150">
        <v>125</v>
      </c>
      <c r="B150" s="18">
        <v>1437.4702929322048</v>
      </c>
      <c r="C150" s="18">
        <v>108.63690600258315</v>
      </c>
      <c r="D150" s="19">
        <v>0.76838139090128366</v>
      </c>
      <c r="E150" s="19">
        <f t="shared" si="6"/>
        <v>1104.5254230625233</v>
      </c>
      <c r="F150" s="19">
        <v>1188</v>
      </c>
      <c r="G150" s="19">
        <f t="shared" si="7"/>
        <v>83.474576937476741</v>
      </c>
      <c r="H150" s="19">
        <f t="shared" si="8"/>
        <v>6968.0049948907235</v>
      </c>
    </row>
    <row r="151" spans="1:8" x14ac:dyDescent="0.5">
      <c r="A151">
        <v>126</v>
      </c>
      <c r="B151" s="18">
        <v>1437.8046173595221</v>
      </c>
      <c r="C151" s="18">
        <v>99.278900530232249</v>
      </c>
      <c r="D151" s="19">
        <v>0.79175918929298417</v>
      </c>
      <c r="E151" s="19">
        <f t="shared" si="6"/>
        <v>1138.3950182022845</v>
      </c>
      <c r="F151" s="19">
        <v>1217</v>
      </c>
      <c r="G151" s="19">
        <f t="shared" si="7"/>
        <v>78.604981797715482</v>
      </c>
      <c r="H151" s="19">
        <f t="shared" si="8"/>
        <v>6178.7431634191826</v>
      </c>
    </row>
    <row r="152" spans="1:8" x14ac:dyDescent="0.5">
      <c r="A152">
        <v>127</v>
      </c>
      <c r="B152" s="18">
        <v>1438.1219620670513</v>
      </c>
      <c r="C152" s="18">
        <v>101.8689734895629</v>
      </c>
      <c r="D152" s="19">
        <v>0.88961562588991949</v>
      </c>
      <c r="E152" s="19">
        <f t="shared" si="6"/>
        <v>1279.375769390319</v>
      </c>
      <c r="F152" s="19">
        <v>1370</v>
      </c>
      <c r="G152" s="19">
        <f t="shared" si="7"/>
        <v>90.624230609681035</v>
      </c>
      <c r="H152" s="19">
        <f t="shared" si="8"/>
        <v>8212.7511735966491</v>
      </c>
    </row>
    <row r="153" spans="1:8" x14ac:dyDescent="0.5">
      <c r="A153">
        <v>128</v>
      </c>
      <c r="B153" s="18">
        <v>1438.4223270547916</v>
      </c>
      <c r="C153" s="18">
        <v>128.64024315068968</v>
      </c>
      <c r="D153" s="19">
        <v>0.79511821907444202</v>
      </c>
      <c r="E153" s="19">
        <f t="shared" si="6"/>
        <v>1143.7157989647205</v>
      </c>
      <c r="F153" s="19">
        <v>1246</v>
      </c>
      <c r="G153" s="19">
        <f t="shared" si="7"/>
        <v>102.28420103527947</v>
      </c>
      <c r="H153" s="19">
        <f t="shared" si="8"/>
        <v>10462.057781425465</v>
      </c>
    </row>
    <row r="154" spans="1:8" x14ac:dyDescent="0.5">
      <c r="A154">
        <v>129</v>
      </c>
      <c r="B154" s="18">
        <v>1438.7057123227432</v>
      </c>
      <c r="C154" s="18">
        <v>41.507672821773667</v>
      </c>
      <c r="D154" s="19">
        <v>0.83704147823189246</v>
      </c>
      <c r="E154" s="19">
        <f t="shared" si="6"/>
        <v>1204.2563561832967</v>
      </c>
      <c r="F154" s="19">
        <v>1239</v>
      </c>
      <c r="G154" s="19">
        <f t="shared" si="7"/>
        <v>34.743643816703297</v>
      </c>
      <c r="H154" s="19">
        <f t="shared" si="8"/>
        <v>1207.1207856619453</v>
      </c>
    </row>
    <row r="155" spans="1:8" x14ac:dyDescent="0.5">
      <c r="A155">
        <v>130</v>
      </c>
      <c r="B155" s="18">
        <v>1438.9721178709062</v>
      </c>
      <c r="C155" s="18">
        <v>12.747853998507935</v>
      </c>
      <c r="D155" s="19">
        <v>0.81558428825315066</v>
      </c>
      <c r="E155" s="19">
        <f t="shared" ref="E155:E204" si="9">B155*D155</f>
        <v>1173.6030505698718</v>
      </c>
      <c r="F155" s="19">
        <v>1184</v>
      </c>
      <c r="G155" s="19">
        <f t="shared" ref="G155:G204" si="10">F155-E155</f>
        <v>10.396949430128188</v>
      </c>
      <c r="H155" s="19">
        <f t="shared" ref="H155:H204" si="11">G155*G155</f>
        <v>108.09655745264286</v>
      </c>
    </row>
    <row r="156" spans="1:8" x14ac:dyDescent="0.5">
      <c r="A156">
        <v>131</v>
      </c>
      <c r="B156" s="18">
        <v>1439.2215436992808</v>
      </c>
      <c r="C156" s="18">
        <v>57.923188609297995</v>
      </c>
      <c r="D156" s="19">
        <v>0.8249035469641236</v>
      </c>
      <c r="E156" s="19">
        <f t="shared" si="9"/>
        <v>1187.2189562647181</v>
      </c>
      <c r="F156" s="19">
        <v>1235</v>
      </c>
      <c r="G156" s="19">
        <f t="shared" si="10"/>
        <v>47.781043735281855</v>
      </c>
      <c r="H156" s="19">
        <f t="shared" si="11"/>
        <v>2283.0281404329176</v>
      </c>
    </row>
    <row r="157" spans="1:8" x14ac:dyDescent="0.5">
      <c r="A157">
        <v>132</v>
      </c>
      <c r="B157" s="18">
        <v>1439.4539898078665</v>
      </c>
      <c r="C157" s="18">
        <v>91.375329530841782</v>
      </c>
      <c r="D157" s="19">
        <v>0.80675225147470953</v>
      </c>
      <c r="E157" s="19">
        <f t="shared" si="9"/>
        <v>1161.2827471717499</v>
      </c>
      <c r="F157" s="19">
        <v>1235</v>
      </c>
      <c r="G157" s="19">
        <f t="shared" si="10"/>
        <v>73.717252828250139</v>
      </c>
      <c r="H157" s="19">
        <f t="shared" si="11"/>
        <v>5434.2333645441531</v>
      </c>
    </row>
    <row r="158" spans="1:8" x14ac:dyDescent="0.5">
      <c r="A158">
        <v>133</v>
      </c>
      <c r="B158" s="18">
        <v>1439.6694561966638</v>
      </c>
      <c r="C158" s="18">
        <v>122.67481243250313</v>
      </c>
      <c r="D158" s="19">
        <v>0.83912363383922961</v>
      </c>
      <c r="E158" s="19">
        <f t="shared" si="9"/>
        <v>1208.0606656110922</v>
      </c>
      <c r="F158" s="19">
        <v>1311</v>
      </c>
      <c r="G158" s="19">
        <f t="shared" si="10"/>
        <v>102.93933438890781</v>
      </c>
      <c r="H158" s="19">
        <f t="shared" si="11"/>
        <v>10596.506564431378</v>
      </c>
    </row>
    <row r="159" spans="1:8" x14ac:dyDescent="0.5">
      <c r="A159">
        <v>134</v>
      </c>
      <c r="B159" s="18">
        <v>1439.8679428656724</v>
      </c>
      <c r="C159" s="18">
        <v>82.413730262933313</v>
      </c>
      <c r="D159" s="19">
        <v>0.93478101005803926</v>
      </c>
      <c r="E159" s="19">
        <f t="shared" si="9"/>
        <v>1345.9612099821643</v>
      </c>
      <c r="F159" s="19">
        <v>1423</v>
      </c>
      <c r="G159" s="19">
        <f t="shared" si="10"/>
        <v>77.038790017835709</v>
      </c>
      <c r="H159" s="19">
        <f t="shared" si="11"/>
        <v>5934.9751674121826</v>
      </c>
    </row>
    <row r="160" spans="1:8" x14ac:dyDescent="0.5">
      <c r="A160">
        <v>135</v>
      </c>
      <c r="B160" s="18">
        <v>1440.0494498148923</v>
      </c>
      <c r="C160" s="18">
        <v>76.90737021532118</v>
      </c>
      <c r="D160" s="19">
        <v>1.4680707918605385</v>
      </c>
      <c r="E160" s="19">
        <f t="shared" si="9"/>
        <v>2114.0945361080817</v>
      </c>
      <c r="F160" s="19">
        <v>2227</v>
      </c>
      <c r="G160" s="19">
        <f t="shared" si="10"/>
        <v>112.90546389191832</v>
      </c>
      <c r="H160" s="19">
        <f t="shared" si="11"/>
        <v>12747.643776649271</v>
      </c>
    </row>
    <row r="161" spans="1:8" x14ac:dyDescent="0.5">
      <c r="A161">
        <v>136</v>
      </c>
      <c r="B161" s="18">
        <v>1440.2139770443239</v>
      </c>
      <c r="C161" s="18">
        <v>105.18921983627229</v>
      </c>
      <c r="D161" s="19">
        <v>2.2143088657428196</v>
      </c>
      <c r="E161" s="19">
        <f t="shared" si="9"/>
        <v>3189.0785779359721</v>
      </c>
      <c r="F161" s="19">
        <v>3422</v>
      </c>
      <c r="G161" s="19">
        <f t="shared" si="10"/>
        <v>232.92142206402787</v>
      </c>
      <c r="H161" s="19">
        <f t="shared" si="11"/>
        <v>54252.388856329009</v>
      </c>
    </row>
    <row r="162" spans="1:8" x14ac:dyDescent="0.5">
      <c r="A162">
        <v>137</v>
      </c>
      <c r="B162" s="18">
        <v>1440.3615245539663</v>
      </c>
      <c r="C162" s="18">
        <v>92.731304019417621</v>
      </c>
      <c r="D162" s="19">
        <v>0.76838139090128366</v>
      </c>
      <c r="E162" s="19">
        <f t="shared" si="9"/>
        <v>1106.74699163747</v>
      </c>
      <c r="F162" s="19">
        <v>1178</v>
      </c>
      <c r="G162" s="19">
        <f t="shared" si="10"/>
        <v>71.253008362529954</v>
      </c>
      <c r="H162" s="19">
        <f t="shared" si="11"/>
        <v>5076.9912007107632</v>
      </c>
    </row>
    <row r="163" spans="1:8" x14ac:dyDescent="0.5">
      <c r="A163">
        <v>138</v>
      </c>
      <c r="B163" s="18">
        <v>1440.4920923438208</v>
      </c>
      <c r="C163" s="18">
        <v>46.071014111594877</v>
      </c>
      <c r="D163" s="19">
        <v>0.79175918929298417</v>
      </c>
      <c r="E163" s="19">
        <f t="shared" si="9"/>
        <v>1140.5228512170979</v>
      </c>
      <c r="F163" s="19">
        <v>1177</v>
      </c>
      <c r="G163" s="19">
        <f t="shared" si="10"/>
        <v>36.477148782902077</v>
      </c>
      <c r="H163" s="19">
        <f t="shared" si="11"/>
        <v>1330.5823833299744</v>
      </c>
    </row>
    <row r="164" spans="1:8" x14ac:dyDescent="0.5">
      <c r="A164">
        <v>139</v>
      </c>
      <c r="B164" s="18">
        <v>1440.6056804138859</v>
      </c>
      <c r="C164" s="18">
        <v>76.903635645551503</v>
      </c>
      <c r="D164" s="19">
        <v>0.88961562588991949</v>
      </c>
      <c r="E164" s="19">
        <f t="shared" si="9"/>
        <v>1281.5853240419724</v>
      </c>
      <c r="F164" s="19">
        <v>1350</v>
      </c>
      <c r="G164" s="19">
        <f t="shared" si="10"/>
        <v>68.414675958027601</v>
      </c>
      <c r="H164" s="19">
        <f t="shared" si="11"/>
        <v>4680.5678864419197</v>
      </c>
    </row>
    <row r="165" spans="1:8" x14ac:dyDescent="0.5">
      <c r="A165">
        <v>140</v>
      </c>
      <c r="B165" s="18">
        <v>1440.7022887641631</v>
      </c>
      <c r="C165" s="18">
        <v>161.57517065941875</v>
      </c>
      <c r="D165" s="19">
        <v>0.79511821907444202</v>
      </c>
      <c r="E165" s="19">
        <f t="shared" si="9"/>
        <v>1145.5286380586338</v>
      </c>
      <c r="F165" s="19">
        <v>1274</v>
      </c>
      <c r="G165" s="19">
        <f t="shared" si="10"/>
        <v>128.47136194136624</v>
      </c>
      <c r="H165" s="19">
        <f t="shared" si="11"/>
        <v>16504.890839069525</v>
      </c>
    </row>
    <row r="166" spans="1:8" x14ac:dyDescent="0.5">
      <c r="A166">
        <v>141</v>
      </c>
      <c r="B166" s="18">
        <v>1440.7819173946514</v>
      </c>
      <c r="C166" s="18">
        <v>44.210203456546878</v>
      </c>
      <c r="D166" s="19">
        <v>0.83704147823189246</v>
      </c>
      <c r="E166" s="19">
        <f t="shared" si="9"/>
        <v>1205.9942259457994</v>
      </c>
      <c r="F166" s="19">
        <v>1243</v>
      </c>
      <c r="G166" s="19">
        <f t="shared" si="10"/>
        <v>37.005774054200629</v>
      </c>
      <c r="H166" s="19">
        <f t="shared" si="11"/>
        <v>1369.4273133505485</v>
      </c>
    </row>
    <row r="167" spans="1:8" x14ac:dyDescent="0.5">
      <c r="A167">
        <v>142</v>
      </c>
      <c r="B167" s="18">
        <v>1440.8445663053508</v>
      </c>
      <c r="C167" s="18">
        <v>-1.3857428469959814</v>
      </c>
      <c r="D167" s="19">
        <v>0.81558428825315066</v>
      </c>
      <c r="E167" s="19">
        <f t="shared" si="9"/>
        <v>1175.1301900935691</v>
      </c>
      <c r="F167" s="19">
        <v>1174</v>
      </c>
      <c r="G167" s="19">
        <f t="shared" si="10"/>
        <v>-1.1301900935691265</v>
      </c>
      <c r="H167" s="19">
        <f t="shared" si="11"/>
        <v>1.2773296476017908</v>
      </c>
    </row>
    <row r="168" spans="1:8" x14ac:dyDescent="0.5">
      <c r="A168">
        <v>143</v>
      </c>
      <c r="B168" s="18">
        <v>1440.890235496262</v>
      </c>
      <c r="C168" s="18">
        <v>0.4904015198515026</v>
      </c>
      <c r="D168" s="19">
        <v>0.8249035469641236</v>
      </c>
      <c r="E168" s="19">
        <f t="shared" si="9"/>
        <v>1188.5954660468378</v>
      </c>
      <c r="F168" s="19">
        <v>1189</v>
      </c>
      <c r="G168" s="19">
        <f t="shared" si="10"/>
        <v>0.40453395316217211</v>
      </c>
      <c r="H168" s="19">
        <f t="shared" si="11"/>
        <v>0.16364771926101446</v>
      </c>
    </row>
    <row r="169" spans="1:8" x14ac:dyDescent="0.5">
      <c r="A169">
        <v>144</v>
      </c>
      <c r="B169" s="18">
        <v>1440.9189249673843</v>
      </c>
      <c r="C169" s="18">
        <v>93.629008102511079</v>
      </c>
      <c r="D169" s="19">
        <v>0.80675225147470953</v>
      </c>
      <c r="E169" s="19">
        <f t="shared" si="9"/>
        <v>1162.4645869099554</v>
      </c>
      <c r="F169" s="19">
        <v>1238</v>
      </c>
      <c r="G169" s="19">
        <f t="shared" si="10"/>
        <v>75.535413090044585</v>
      </c>
      <c r="H169" s="19">
        <f t="shared" si="11"/>
        <v>5705.5986306836785</v>
      </c>
    </row>
    <row r="170" spans="1:8" x14ac:dyDescent="0.5">
      <c r="A170">
        <v>145</v>
      </c>
      <c r="B170" s="18">
        <v>1440.930634718718</v>
      </c>
      <c r="C170" s="18">
        <v>159.54865801123697</v>
      </c>
      <c r="D170" s="19">
        <v>0.83912363383922961</v>
      </c>
      <c r="E170" s="19">
        <f t="shared" si="9"/>
        <v>1209.1189503154383</v>
      </c>
      <c r="F170" s="19">
        <v>1343</v>
      </c>
      <c r="G170" s="19">
        <f t="shared" si="10"/>
        <v>133.88104968456173</v>
      </c>
      <c r="H170" s="19">
        <f t="shared" si="11"/>
        <v>17924.135464640087</v>
      </c>
    </row>
    <row r="171" spans="1:8" x14ac:dyDescent="0.5">
      <c r="A171">
        <v>146</v>
      </c>
      <c r="B171" s="18">
        <v>1440.925364750263</v>
      </c>
      <c r="C171" s="18">
        <v>98.472616719915095</v>
      </c>
      <c r="D171" s="19">
        <v>0.93478101005803926</v>
      </c>
      <c r="E171" s="19">
        <f t="shared" si="9"/>
        <v>1346.9496678794994</v>
      </c>
      <c r="F171" s="19">
        <v>1439</v>
      </c>
      <c r="G171" s="19">
        <f t="shared" si="10"/>
        <v>92.05033212050057</v>
      </c>
      <c r="H171" s="19">
        <f t="shared" si="11"/>
        <v>8473.2636434944598</v>
      </c>
    </row>
    <row r="172" spans="1:8" x14ac:dyDescent="0.5">
      <c r="A172">
        <v>147</v>
      </c>
      <c r="B172" s="18">
        <v>1440.9031150620197</v>
      </c>
      <c r="C172" s="18">
        <v>77.416037092154511</v>
      </c>
      <c r="D172" s="19">
        <v>1.4680707918605385</v>
      </c>
      <c r="E172" s="19">
        <f t="shared" si="9"/>
        <v>2115.3477771234157</v>
      </c>
      <c r="F172" s="19">
        <v>2229</v>
      </c>
      <c r="G172" s="19">
        <f t="shared" si="10"/>
        <v>113.65222287658435</v>
      </c>
      <c r="H172" s="19">
        <f t="shared" si="11"/>
        <v>12916.827764788803</v>
      </c>
    </row>
    <row r="173" spans="1:8" x14ac:dyDescent="0.5">
      <c r="A173">
        <v>148</v>
      </c>
      <c r="B173" s="18">
        <v>1440.8638856539874</v>
      </c>
      <c r="C173" s="18">
        <v>22.798230386343448</v>
      </c>
      <c r="D173" s="19">
        <v>2.2143088657428196</v>
      </c>
      <c r="E173" s="19">
        <f t="shared" si="9"/>
        <v>3190.5176763322725</v>
      </c>
      <c r="F173" s="19">
        <v>3241</v>
      </c>
      <c r="G173" s="19">
        <f t="shared" si="10"/>
        <v>50.482323667727542</v>
      </c>
      <c r="H173" s="19">
        <f t="shared" si="11"/>
        <v>2548.4650028932042</v>
      </c>
    </row>
    <row r="174" spans="1:8" x14ac:dyDescent="0.5">
      <c r="A174">
        <v>149</v>
      </c>
      <c r="B174" s="18">
        <v>1440.8076765261667</v>
      </c>
      <c r="C174" s="18">
        <v>94.888026119498136</v>
      </c>
      <c r="D174" s="19">
        <v>0.76838139090128366</v>
      </c>
      <c r="E174" s="19">
        <f t="shared" si="9"/>
        <v>1107.0898065104227</v>
      </c>
      <c r="F174" s="19">
        <v>1180</v>
      </c>
      <c r="G174" s="19">
        <f t="shared" si="10"/>
        <v>72.910193489577296</v>
      </c>
      <c r="H174" s="19">
        <f t="shared" si="11"/>
        <v>5315.8963146875994</v>
      </c>
    </row>
    <row r="175" spans="1:8" x14ac:dyDescent="0.5">
      <c r="A175">
        <v>150</v>
      </c>
      <c r="B175" s="18">
        <v>1440.7344876785573</v>
      </c>
      <c r="C175" s="18">
        <v>102.66408164048926</v>
      </c>
      <c r="D175" s="19">
        <v>0.79175918929298417</v>
      </c>
      <c r="E175" s="19">
        <f t="shared" si="9"/>
        <v>1140.7147699508175</v>
      </c>
      <c r="F175" s="19">
        <v>1222</v>
      </c>
      <c r="G175" s="19">
        <f t="shared" si="10"/>
        <v>81.285230049182474</v>
      </c>
      <c r="H175" s="19">
        <f t="shared" si="11"/>
        <v>6607.2886241485176</v>
      </c>
    </row>
    <row r="176" spans="1:8" x14ac:dyDescent="0.5">
      <c r="A176">
        <v>151</v>
      </c>
      <c r="B176" s="18">
        <v>1440.6443191111593</v>
      </c>
      <c r="C176" s="18">
        <v>479.28598594774348</v>
      </c>
      <c r="D176" s="19">
        <v>0.88961562588991949</v>
      </c>
      <c r="E176" s="19">
        <f t="shared" si="9"/>
        <v>1281.6196976308308</v>
      </c>
      <c r="F176" s="19">
        <v>1708</v>
      </c>
      <c r="G176" s="19">
        <f t="shared" si="10"/>
        <v>426.38030236916916</v>
      </c>
      <c r="H176" s="19">
        <f t="shared" si="11"/>
        <v>181800.16224842411</v>
      </c>
    </row>
    <row r="177" spans="1:8" x14ac:dyDescent="0.5">
      <c r="A177">
        <v>152</v>
      </c>
      <c r="B177" s="18">
        <v>1440.5371708239727</v>
      </c>
      <c r="C177" s="18">
        <v>249.77751164486108</v>
      </c>
      <c r="D177" s="19">
        <v>0.79511821907444202</v>
      </c>
      <c r="E177" s="19">
        <f t="shared" si="9"/>
        <v>1145.3973497760924</v>
      </c>
      <c r="F177" s="19">
        <v>1344</v>
      </c>
      <c r="G177" s="19">
        <f t="shared" si="10"/>
        <v>198.60265022390763</v>
      </c>
      <c r="H177" s="19">
        <f t="shared" si="11"/>
        <v>39443.012675959799</v>
      </c>
    </row>
    <row r="178" spans="1:8" x14ac:dyDescent="0.5">
      <c r="A178">
        <v>153</v>
      </c>
      <c r="B178" s="18">
        <v>1440.4130428169976</v>
      </c>
      <c r="C178" s="18">
        <v>265.59560446820819</v>
      </c>
      <c r="D178" s="19">
        <v>0.83704147823189246</v>
      </c>
      <c r="E178" s="19">
        <f t="shared" si="9"/>
        <v>1205.6854626240379</v>
      </c>
      <c r="F178" s="19">
        <v>1428</v>
      </c>
      <c r="G178" s="19">
        <f t="shared" si="10"/>
        <v>222.31453737596212</v>
      </c>
      <c r="H178" s="19">
        <f t="shared" si="11"/>
        <v>49423.753528688059</v>
      </c>
    </row>
    <row r="179" spans="1:8" x14ac:dyDescent="0.5">
      <c r="A179">
        <v>154</v>
      </c>
      <c r="B179" s="18">
        <v>1440.2719350902337</v>
      </c>
      <c r="C179" s="18">
        <v>91.145501451065456</v>
      </c>
      <c r="D179" s="19">
        <v>0.81558428825315066</v>
      </c>
      <c r="E179" s="19">
        <f t="shared" si="9"/>
        <v>1174.6631610715563</v>
      </c>
      <c r="F179" s="19">
        <v>1249</v>
      </c>
      <c r="G179" s="19">
        <f t="shared" si="10"/>
        <v>74.33683892844374</v>
      </c>
      <c r="H179" s="19">
        <f t="shared" si="11"/>
        <v>5525.965621873389</v>
      </c>
    </row>
    <row r="180" spans="1:8" x14ac:dyDescent="0.5">
      <c r="A180">
        <v>155</v>
      </c>
      <c r="B180" s="18">
        <v>1440.1138476436815</v>
      </c>
      <c r="C180" s="18">
        <v>-180.57265179865044</v>
      </c>
      <c r="D180" s="19">
        <v>0.8249035469641236</v>
      </c>
      <c r="E180" s="19">
        <f t="shared" si="9"/>
        <v>1187.9550209534243</v>
      </c>
      <c r="F180" s="19">
        <v>1039</v>
      </c>
      <c r="G180" s="19">
        <f t="shared" si="10"/>
        <v>-148.95502095342431</v>
      </c>
      <c r="H180" s="19">
        <f t="shared" si="11"/>
        <v>22187.598267235076</v>
      </c>
    </row>
    <row r="181" spans="1:8" x14ac:dyDescent="0.5">
      <c r="A181">
        <v>156</v>
      </c>
      <c r="B181" s="18">
        <v>1439.9387804773401</v>
      </c>
      <c r="C181" s="18">
        <v>-87.602920235614874</v>
      </c>
      <c r="D181" s="19">
        <v>0.80675225147470953</v>
      </c>
      <c r="E181" s="19">
        <f t="shared" si="9"/>
        <v>1161.6738531358417</v>
      </c>
      <c r="F181" s="19">
        <v>1091</v>
      </c>
      <c r="G181" s="19">
        <f t="shared" si="10"/>
        <v>-70.673853135841682</v>
      </c>
      <c r="H181" s="19">
        <f t="shared" si="11"/>
        <v>4994.7935170665196</v>
      </c>
    </row>
    <row r="182" spans="1:8" x14ac:dyDescent="0.5">
      <c r="A182">
        <v>157</v>
      </c>
      <c r="B182" s="18">
        <v>1439.7467335912106</v>
      </c>
      <c r="C182" s="18">
        <v>-43.051475899842444</v>
      </c>
      <c r="D182" s="19">
        <v>0.83912363383922961</v>
      </c>
      <c r="E182" s="19">
        <f t="shared" si="9"/>
        <v>1208.1255108992179</v>
      </c>
      <c r="F182" s="19">
        <v>1172</v>
      </c>
      <c r="G182" s="19">
        <f t="shared" si="10"/>
        <v>-36.125510899217943</v>
      </c>
      <c r="H182" s="19">
        <f t="shared" si="11"/>
        <v>1305.0525377295144</v>
      </c>
    </row>
    <row r="183" spans="1:8" x14ac:dyDescent="0.5">
      <c r="A183">
        <v>158</v>
      </c>
      <c r="B183" s="18">
        <v>1439.5377069852923</v>
      </c>
      <c r="C183" s="18">
        <v>-76.651655287580752</v>
      </c>
      <c r="D183" s="19">
        <v>0.93478101005803926</v>
      </c>
      <c r="E183" s="19">
        <f t="shared" si="9"/>
        <v>1345.6525117523454</v>
      </c>
      <c r="F183" s="19">
        <v>1274</v>
      </c>
      <c r="G183" s="19">
        <f t="shared" si="10"/>
        <v>-71.65251175234539</v>
      </c>
      <c r="H183" s="19">
        <f t="shared" si="11"/>
        <v>5134.0824404199939</v>
      </c>
    </row>
    <row r="184" spans="1:8" x14ac:dyDescent="0.5">
      <c r="A184">
        <v>159</v>
      </c>
      <c r="B184" s="18">
        <v>1439.3117006595853</v>
      </c>
      <c r="C184" s="18">
        <v>-83.791237318711865</v>
      </c>
      <c r="D184" s="19">
        <v>1.4680707918605385</v>
      </c>
      <c r="E184" s="19">
        <f t="shared" si="9"/>
        <v>2113.0114681214559</v>
      </c>
      <c r="F184" s="19">
        <v>1990</v>
      </c>
      <c r="G184" s="19">
        <f t="shared" si="10"/>
        <v>-123.01146812145589</v>
      </c>
      <c r="H184" s="19">
        <f t="shared" si="11"/>
        <v>15131.821289395959</v>
      </c>
    </row>
    <row r="185" spans="1:8" x14ac:dyDescent="0.5">
      <c r="A185">
        <v>160</v>
      </c>
      <c r="B185" s="18">
        <v>1439.0687146140897</v>
      </c>
      <c r="C185" s="18">
        <v>-474.88524724410934</v>
      </c>
      <c r="D185" s="19">
        <v>2.2143088657428196</v>
      </c>
      <c r="E185" s="19">
        <f t="shared" si="9"/>
        <v>3186.5426131831023</v>
      </c>
      <c r="F185" s="19">
        <v>2135</v>
      </c>
      <c r="G185" s="19">
        <f t="shared" si="10"/>
        <v>-1051.5426131831023</v>
      </c>
      <c r="H185" s="19">
        <f t="shared" si="11"/>
        <v>1105741.8673399475</v>
      </c>
    </row>
    <row r="186" spans="1:8" x14ac:dyDescent="0.5">
      <c r="A186">
        <v>161</v>
      </c>
      <c r="B186" s="18">
        <v>1438.8087488488054</v>
      </c>
      <c r="C186" s="18">
        <v>13.594983483874103</v>
      </c>
      <c r="D186" s="19">
        <v>0.76838139090128366</v>
      </c>
      <c r="E186" s="19">
        <f t="shared" si="9"/>
        <v>1105.5538676813808</v>
      </c>
      <c r="F186" s="19">
        <v>1116</v>
      </c>
      <c r="G186" s="19">
        <f t="shared" si="10"/>
        <v>10.44613231861922</v>
      </c>
      <c r="H186" s="19">
        <f t="shared" si="11"/>
        <v>109.12168041810096</v>
      </c>
    </row>
    <row r="187" spans="1:8" x14ac:dyDescent="0.5">
      <c r="A187">
        <v>162</v>
      </c>
      <c r="B187" s="18">
        <v>1438.5318033637327</v>
      </c>
      <c r="C187" s="18">
        <v>-83.321766637597648</v>
      </c>
      <c r="D187" s="19">
        <v>0.79175918929298417</v>
      </c>
      <c r="E187" s="19">
        <f t="shared" si="9"/>
        <v>1138.9707744034436</v>
      </c>
      <c r="F187" s="19">
        <v>1073</v>
      </c>
      <c r="G187" s="19">
        <f t="shared" si="10"/>
        <v>-65.970774403443556</v>
      </c>
      <c r="H187" s="19">
        <f t="shared" si="11"/>
        <v>4352.1430753900431</v>
      </c>
    </row>
    <row r="188" spans="1:8" x14ac:dyDescent="0.5">
      <c r="A188">
        <v>163</v>
      </c>
      <c r="B188" s="18">
        <v>1438.2378781588711</v>
      </c>
      <c r="C188" s="18">
        <v>-36.508902509894597</v>
      </c>
      <c r="D188" s="19">
        <v>0.88961562588991949</v>
      </c>
      <c r="E188" s="19">
        <f t="shared" si="9"/>
        <v>1279.4788901568938</v>
      </c>
      <c r="F188" s="19">
        <v>1247</v>
      </c>
      <c r="G188" s="19">
        <f t="shared" si="10"/>
        <v>-32.47889015689384</v>
      </c>
      <c r="H188" s="19">
        <f t="shared" si="11"/>
        <v>1054.8783058235756</v>
      </c>
    </row>
    <row r="189" spans="1:8" x14ac:dyDescent="0.5">
      <c r="A189">
        <v>164</v>
      </c>
      <c r="B189" s="18">
        <v>1437.9269732342211</v>
      </c>
      <c r="C189" s="18">
        <v>-2.9202375966174259</v>
      </c>
      <c r="D189" s="19">
        <v>0.79511821907444202</v>
      </c>
      <c r="E189" s="19">
        <f t="shared" si="9"/>
        <v>1143.3219341170968</v>
      </c>
      <c r="F189" s="19">
        <v>1141</v>
      </c>
      <c r="G189" s="19">
        <f t="shared" si="10"/>
        <v>-2.3219341170968164</v>
      </c>
      <c r="H189" s="19">
        <f t="shared" si="11"/>
        <v>5.3913780441381727</v>
      </c>
    </row>
    <row r="190" spans="1:8" x14ac:dyDescent="0.5">
      <c r="A190">
        <v>165</v>
      </c>
      <c r="B190" s="18">
        <v>1437.5990885897825</v>
      </c>
      <c r="C190" s="18">
        <v>15.136566241317269</v>
      </c>
      <c r="D190" s="19">
        <v>0.83704147823189246</v>
      </c>
      <c r="E190" s="19">
        <f t="shared" si="9"/>
        <v>1203.3300662180129</v>
      </c>
      <c r="F190" s="19">
        <v>1216</v>
      </c>
      <c r="G190" s="19">
        <f t="shared" si="10"/>
        <v>12.669933781987083</v>
      </c>
      <c r="H190" s="19">
        <f t="shared" si="11"/>
        <v>160.52722203993753</v>
      </c>
    </row>
    <row r="191" spans="1:8" x14ac:dyDescent="0.5">
      <c r="A191">
        <v>166</v>
      </c>
      <c r="B191" s="18">
        <v>1437.2542242255552</v>
      </c>
      <c r="C191" s="18">
        <v>-22.317697589318868</v>
      </c>
      <c r="D191" s="19">
        <v>0.81558428825315066</v>
      </c>
      <c r="E191" s="19">
        <f t="shared" si="9"/>
        <v>1172.2019635038337</v>
      </c>
      <c r="F191" s="19">
        <v>1154</v>
      </c>
      <c r="G191" s="19">
        <f t="shared" si="10"/>
        <v>-18.201963503833667</v>
      </c>
      <c r="H191" s="19">
        <f t="shared" si="11"/>
        <v>331.3114753948928</v>
      </c>
    </row>
    <row r="192" spans="1:8" x14ac:dyDescent="0.5">
      <c r="A192">
        <v>167</v>
      </c>
      <c r="B192" s="18">
        <v>1436.8923801415392</v>
      </c>
      <c r="C192" s="18">
        <v>-30.66736841850161</v>
      </c>
      <c r="D192" s="19">
        <v>0.8249035469641236</v>
      </c>
      <c r="E192" s="19">
        <f t="shared" si="9"/>
        <v>1185.2976209844776</v>
      </c>
      <c r="F192" s="19">
        <v>1160</v>
      </c>
      <c r="G192" s="19">
        <f t="shared" si="10"/>
        <v>-25.297620984477589</v>
      </c>
      <c r="H192" s="19">
        <f t="shared" si="11"/>
        <v>639.96962747428086</v>
      </c>
    </row>
    <row r="193" spans="1:8" x14ac:dyDescent="0.5">
      <c r="A193">
        <v>168</v>
      </c>
      <c r="B193" s="18">
        <v>1436.5135563377346</v>
      </c>
      <c r="C193" s="18">
        <v>110.42975583611792</v>
      </c>
      <c r="D193" s="19">
        <v>0.80675225147470953</v>
      </c>
      <c r="E193" s="19">
        <f t="shared" si="9"/>
        <v>1158.9105458494093</v>
      </c>
      <c r="F193" s="19">
        <v>1248</v>
      </c>
      <c r="G193" s="19">
        <f t="shared" si="10"/>
        <v>89.089454150590655</v>
      </c>
      <c r="H193" s="19">
        <f t="shared" si="11"/>
        <v>7936.9308408501947</v>
      </c>
    </row>
    <row r="194" spans="1:8" x14ac:dyDescent="0.5">
      <c r="A194">
        <v>169</v>
      </c>
      <c r="B194" s="18">
        <v>1436.1177528141413</v>
      </c>
      <c r="C194" s="18">
        <v>32.080675066204549</v>
      </c>
      <c r="D194" s="19">
        <v>0.83912363383922961</v>
      </c>
      <c r="E194" s="19">
        <f t="shared" si="9"/>
        <v>1205.0803473624308</v>
      </c>
      <c r="F194" s="19">
        <v>1232</v>
      </c>
      <c r="G194" s="19">
        <f t="shared" si="10"/>
        <v>26.919652637569243</v>
      </c>
      <c r="H194" s="19">
        <f t="shared" si="11"/>
        <v>724.66769812738869</v>
      </c>
    </row>
    <row r="195" spans="1:8" x14ac:dyDescent="0.5">
      <c r="A195">
        <v>170</v>
      </c>
      <c r="B195" s="18">
        <v>1435.7049695707597</v>
      </c>
      <c r="C195" s="18">
        <v>42.716163432566418</v>
      </c>
      <c r="D195" s="19">
        <v>0.93478101005803926</v>
      </c>
      <c r="E195" s="19">
        <f t="shared" si="9"/>
        <v>1342.0697416007013</v>
      </c>
      <c r="F195" s="19">
        <v>1382</v>
      </c>
      <c r="G195" s="19">
        <f t="shared" si="10"/>
        <v>39.930258399298737</v>
      </c>
      <c r="H195" s="19">
        <f t="shared" si="11"/>
        <v>1594.4255358347673</v>
      </c>
    </row>
    <row r="196" spans="1:8" x14ac:dyDescent="0.5">
      <c r="A196">
        <v>171</v>
      </c>
      <c r="B196" s="18">
        <v>1435.2752066075891</v>
      </c>
      <c r="C196" s="18">
        <v>-54.551598973443106</v>
      </c>
      <c r="D196" s="19">
        <v>1.4680707918605385</v>
      </c>
      <c r="E196" s="19">
        <f t="shared" si="9"/>
        <v>2107.0856091022015</v>
      </c>
      <c r="F196" s="19">
        <v>2027</v>
      </c>
      <c r="G196" s="19">
        <f t="shared" si="10"/>
        <v>-80.085609102201488</v>
      </c>
      <c r="H196" s="19">
        <f t="shared" si="11"/>
        <v>6413.7047852706182</v>
      </c>
    </row>
    <row r="197" spans="1:8" x14ac:dyDescent="0.5">
      <c r="A197">
        <v>172</v>
      </c>
      <c r="B197" s="18">
        <v>1434.8284639246303</v>
      </c>
      <c r="C197" s="18">
        <v>-411.93593296771917</v>
      </c>
      <c r="D197" s="19">
        <v>2.2143088657428196</v>
      </c>
      <c r="E197" s="19">
        <f t="shared" si="9"/>
        <v>3177.1533884884602</v>
      </c>
      <c r="F197" s="19">
        <v>2265</v>
      </c>
      <c r="G197" s="19">
        <f t="shared" si="10"/>
        <v>-912.15338848846022</v>
      </c>
      <c r="H197" s="19">
        <f t="shared" si="11"/>
        <v>832023.80413097981</v>
      </c>
    </row>
    <row r="198" spans="1:8" x14ac:dyDescent="0.5">
      <c r="A198">
        <v>173</v>
      </c>
      <c r="B198" s="18">
        <v>1434.3647415218825</v>
      </c>
      <c r="C198" s="18">
        <v>70.096472256412881</v>
      </c>
      <c r="D198" s="19">
        <v>0.76838139090128366</v>
      </c>
      <c r="E198" s="19">
        <f t="shared" si="9"/>
        <v>1102.1391751503443</v>
      </c>
      <c r="F198" s="19">
        <v>1156</v>
      </c>
      <c r="G198" s="19">
        <f t="shared" si="10"/>
        <v>53.860824849655728</v>
      </c>
      <c r="H198" s="19">
        <f t="shared" si="11"/>
        <v>2900.9884534852918</v>
      </c>
    </row>
    <row r="199" spans="1:8" x14ac:dyDescent="0.5">
      <c r="A199">
        <v>174</v>
      </c>
      <c r="B199" s="18">
        <v>1433.8840393993464</v>
      </c>
      <c r="C199" s="18">
        <v>56.468097913644669</v>
      </c>
      <c r="D199" s="19">
        <v>0.79175918929298417</v>
      </c>
      <c r="E199" s="19">
        <f t="shared" si="9"/>
        <v>1135.2908645749758</v>
      </c>
      <c r="F199" s="19">
        <v>1180</v>
      </c>
      <c r="G199" s="19">
        <f t="shared" si="10"/>
        <v>44.709135425024215</v>
      </c>
      <c r="H199" s="19">
        <f t="shared" si="11"/>
        <v>1998.9067904531553</v>
      </c>
    </row>
    <row r="200" spans="1:8" x14ac:dyDescent="0.5">
      <c r="A200">
        <v>175</v>
      </c>
      <c r="B200" s="18">
        <v>1433.3863575570213</v>
      </c>
      <c r="C200" s="18">
        <v>-475.6693669772875</v>
      </c>
      <c r="D200" s="19">
        <v>0.88961562588991949</v>
      </c>
      <c r="E200" s="19">
        <f t="shared" si="9"/>
        <v>1275.1629016201614</v>
      </c>
      <c r="F200" s="19">
        <v>852</v>
      </c>
      <c r="G200" s="19">
        <f t="shared" si="10"/>
        <v>-423.16290162016139</v>
      </c>
      <c r="H200" s="19">
        <f t="shared" si="11"/>
        <v>179066.84130759438</v>
      </c>
    </row>
    <row r="201" spans="1:8" x14ac:dyDescent="0.5">
      <c r="A201">
        <v>176</v>
      </c>
      <c r="B201" s="18">
        <v>1432.8716959949079</v>
      </c>
      <c r="C201" s="18">
        <v>-983.88185846412398</v>
      </c>
      <c r="D201" s="19">
        <v>0.79511821907444202</v>
      </c>
      <c r="E201" s="19">
        <f t="shared" si="9"/>
        <v>1139.3023910816464</v>
      </c>
      <c r="F201" s="19">
        <v>357</v>
      </c>
      <c r="G201" s="19">
        <f t="shared" si="10"/>
        <v>-782.30239108164642</v>
      </c>
      <c r="H201" s="19">
        <f t="shared" si="11"/>
        <v>611997.03109206131</v>
      </c>
    </row>
    <row r="202" spans="1:8" x14ac:dyDescent="0.5">
      <c r="A202">
        <v>177</v>
      </c>
      <c r="B202" s="18">
        <v>1432.3400547130057</v>
      </c>
      <c r="C202" s="18">
        <v>-116.99305144899176</v>
      </c>
      <c r="D202" s="19">
        <v>0.83704147823189246</v>
      </c>
      <c r="E202" s="19">
        <f t="shared" si="9"/>
        <v>1198.928036727724</v>
      </c>
      <c r="F202" s="19">
        <v>1101</v>
      </c>
      <c r="G202" s="19">
        <f t="shared" si="10"/>
        <v>-97.92803672772402</v>
      </c>
      <c r="H202" s="19">
        <f t="shared" si="11"/>
        <v>9589.9003773464647</v>
      </c>
    </row>
    <row r="203" spans="1:8" x14ac:dyDescent="0.5">
      <c r="A203">
        <v>178</v>
      </c>
      <c r="B203" s="18">
        <v>1431.791433711315</v>
      </c>
      <c r="C203" s="18">
        <v>278.63876963144912</v>
      </c>
      <c r="D203" s="19">
        <v>0.81558428825315066</v>
      </c>
      <c r="E203" s="19">
        <f t="shared" si="9"/>
        <v>1167.7465973904009</v>
      </c>
      <c r="F203" s="19">
        <v>1395</v>
      </c>
      <c r="G203" s="19">
        <f t="shared" si="10"/>
        <v>227.25340260959911</v>
      </c>
      <c r="H203" s="19">
        <f t="shared" si="11"/>
        <v>51644.108997640549</v>
      </c>
    </row>
    <row r="204" spans="1:8" ht="18.600000000000001" thickBot="1" x14ac:dyDescent="0.55000000000000004">
      <c r="A204" s="12">
        <v>179</v>
      </c>
      <c r="B204" s="20">
        <v>1431.2258329898355</v>
      </c>
      <c r="C204" s="20">
        <v>245.33381460754481</v>
      </c>
      <c r="D204" s="19">
        <v>0.8249035469641236</v>
      </c>
      <c r="E204" s="19">
        <f t="shared" si="9"/>
        <v>1180.6232661399977</v>
      </c>
      <c r="F204" s="19">
        <v>1383</v>
      </c>
      <c r="G204" s="19">
        <f t="shared" si="10"/>
        <v>202.37673386000233</v>
      </c>
      <c r="H204" s="19">
        <f t="shared" si="11"/>
        <v>40956.342407842218</v>
      </c>
    </row>
  </sheetData>
  <mergeCells count="1">
    <mergeCell ref="J24:K2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69C7-3C71-4EE4-A4AD-F3326779C66D}">
  <sheetPr>
    <tabColor theme="9" tint="-0.499984740745262"/>
  </sheetPr>
  <dimension ref="C2:H182"/>
  <sheetViews>
    <sheetView tabSelected="1" workbookViewId="0">
      <selection activeCell="K5" sqref="K5"/>
    </sheetView>
  </sheetViews>
  <sheetFormatPr defaultRowHeight="18" x14ac:dyDescent="0.5"/>
  <sheetData>
    <row r="2" spans="3:8" ht="18.600000000000001" thickBot="1" x14ac:dyDescent="0.55000000000000004"/>
    <row r="3" spans="3:8" ht="18.600000000000001" thickBot="1" x14ac:dyDescent="0.55000000000000004">
      <c r="C3" s="100" t="s">
        <v>186</v>
      </c>
      <c r="D3" s="101" t="s">
        <v>185</v>
      </c>
      <c r="E3" s="101" t="s">
        <v>187</v>
      </c>
      <c r="F3" s="101" t="s">
        <v>258</v>
      </c>
      <c r="G3" s="101" t="s">
        <v>259</v>
      </c>
      <c r="H3" s="102" t="s">
        <v>265</v>
      </c>
    </row>
    <row r="4" spans="3:8" x14ac:dyDescent="0.5">
      <c r="C4" s="88" t="s">
        <v>2</v>
      </c>
      <c r="D4" s="89">
        <v>1019</v>
      </c>
      <c r="E4" s="90">
        <v>1</v>
      </c>
      <c r="F4" s="90">
        <v>0.83912363383922961</v>
      </c>
      <c r="G4" s="90">
        <f>D4/F4</f>
        <v>1214.3621737094745</v>
      </c>
      <c r="H4" s="91">
        <f>LN(G4)</f>
        <v>7.1019742580250558</v>
      </c>
    </row>
    <row r="5" spans="3:8" x14ac:dyDescent="0.5">
      <c r="C5" s="88" t="s">
        <v>3</v>
      </c>
      <c r="D5" s="89">
        <v>1229</v>
      </c>
      <c r="E5" s="90">
        <v>2</v>
      </c>
      <c r="F5" s="90">
        <v>0.93478101005803926</v>
      </c>
      <c r="G5" s="90">
        <f t="shared" ref="G5:G68" si="0">D5/F5</f>
        <v>1314.7464344870389</v>
      </c>
      <c r="H5" s="91">
        <f t="shared" ref="H5:H68" si="1">LN(G5)</f>
        <v>7.1813991005334996</v>
      </c>
    </row>
    <row r="6" spans="3:8" x14ac:dyDescent="0.5">
      <c r="C6" s="88" t="s">
        <v>4</v>
      </c>
      <c r="D6" s="89">
        <v>2120</v>
      </c>
      <c r="E6" s="90">
        <v>3</v>
      </c>
      <c r="F6" s="90">
        <v>1.4680707918605385</v>
      </c>
      <c r="G6" s="90">
        <f t="shared" si="0"/>
        <v>1444.0720513983174</v>
      </c>
      <c r="H6" s="91">
        <f t="shared" si="1"/>
        <v>7.2752222152982009</v>
      </c>
    </row>
    <row r="7" spans="3:8" x14ac:dyDescent="0.5">
      <c r="C7" s="88" t="s">
        <v>5</v>
      </c>
      <c r="D7" s="89">
        <v>3471</v>
      </c>
      <c r="E7" s="90">
        <v>4</v>
      </c>
      <c r="F7" s="90">
        <v>2.2143088657428196</v>
      </c>
      <c r="G7" s="90">
        <f t="shared" si="0"/>
        <v>1567.5319977710546</v>
      </c>
      <c r="H7" s="91">
        <f t="shared" si="1"/>
        <v>7.3572576855497998</v>
      </c>
    </row>
    <row r="8" spans="3:8" x14ac:dyDescent="0.5">
      <c r="C8" s="88" t="s">
        <v>6</v>
      </c>
      <c r="D8" s="89">
        <v>1063</v>
      </c>
      <c r="E8" s="90">
        <v>5</v>
      </c>
      <c r="F8" s="90">
        <v>0.76838139090128366</v>
      </c>
      <c r="G8" s="90">
        <f t="shared" si="0"/>
        <v>1383.4275694172386</v>
      </c>
      <c r="H8" s="91">
        <f t="shared" si="1"/>
        <v>7.2323194447066967</v>
      </c>
    </row>
    <row r="9" spans="3:8" x14ac:dyDescent="0.5">
      <c r="C9" s="88" t="s">
        <v>7</v>
      </c>
      <c r="D9" s="89">
        <v>1022</v>
      </c>
      <c r="E9" s="90">
        <v>6</v>
      </c>
      <c r="F9" s="90">
        <v>0.79175918929298417</v>
      </c>
      <c r="G9" s="90">
        <f t="shared" si="0"/>
        <v>1290.7965121473533</v>
      </c>
      <c r="H9" s="91">
        <f t="shared" si="1"/>
        <v>7.1630147580881269</v>
      </c>
    </row>
    <row r="10" spans="3:8" x14ac:dyDescent="0.5">
      <c r="C10" s="88" t="s">
        <v>8</v>
      </c>
      <c r="D10" s="89">
        <v>1117</v>
      </c>
      <c r="E10" s="90">
        <v>7</v>
      </c>
      <c r="F10" s="90">
        <v>0.88961562588991949</v>
      </c>
      <c r="G10" s="90">
        <f t="shared" si="0"/>
        <v>1255.598448917327</v>
      </c>
      <c r="H10" s="91">
        <f t="shared" si="1"/>
        <v>7.1353675896351838</v>
      </c>
    </row>
    <row r="11" spans="3:8" x14ac:dyDescent="0.5">
      <c r="C11" s="88" t="s">
        <v>9</v>
      </c>
      <c r="D11" s="89">
        <v>1094</v>
      </c>
      <c r="E11" s="90">
        <v>8</v>
      </c>
      <c r="F11" s="90">
        <v>0.79511821907444202</v>
      </c>
      <c r="G11" s="90">
        <f t="shared" si="0"/>
        <v>1375.8960287357918</v>
      </c>
      <c r="H11" s="91">
        <f t="shared" si="1"/>
        <v>7.2268604551266709</v>
      </c>
    </row>
    <row r="12" spans="3:8" x14ac:dyDescent="0.5">
      <c r="C12" s="88" t="s">
        <v>10</v>
      </c>
      <c r="D12" s="89">
        <v>1040</v>
      </c>
      <c r="E12" s="90">
        <v>9</v>
      </c>
      <c r="F12" s="90">
        <v>0.83704147823189246</v>
      </c>
      <c r="G12" s="90">
        <f t="shared" si="0"/>
        <v>1242.4712837371248</v>
      </c>
      <c r="H12" s="91">
        <f t="shared" si="1"/>
        <v>7.1248576460233224</v>
      </c>
    </row>
    <row r="13" spans="3:8" x14ac:dyDescent="0.5">
      <c r="C13" s="88" t="s">
        <v>11</v>
      </c>
      <c r="D13" s="89">
        <v>1048</v>
      </c>
      <c r="E13" s="90">
        <v>10</v>
      </c>
      <c r="F13" s="90">
        <v>0.81558428825315066</v>
      </c>
      <c r="G13" s="90">
        <f t="shared" si="0"/>
        <v>1284.9683534790083</v>
      </c>
      <c r="H13" s="91">
        <f t="shared" si="1"/>
        <v>7.1584893693832594</v>
      </c>
    </row>
    <row r="14" spans="3:8" x14ac:dyDescent="0.5">
      <c r="C14" s="88" t="s">
        <v>12</v>
      </c>
      <c r="D14" s="89">
        <v>1070</v>
      </c>
      <c r="E14" s="90">
        <v>11</v>
      </c>
      <c r="F14" s="90">
        <v>0.8249035469641236</v>
      </c>
      <c r="G14" s="90">
        <f t="shared" si="0"/>
        <v>1297.1213470203882</v>
      </c>
      <c r="H14" s="91">
        <f t="shared" si="1"/>
        <v>7.1679027397089978</v>
      </c>
    </row>
    <row r="15" spans="3:8" x14ac:dyDescent="0.5">
      <c r="C15" s="88" t="s">
        <v>13</v>
      </c>
      <c r="D15" s="89">
        <v>1043</v>
      </c>
      <c r="E15" s="90">
        <v>12</v>
      </c>
      <c r="F15" s="90">
        <v>0.80675225147470953</v>
      </c>
      <c r="G15" s="90">
        <f t="shared" si="0"/>
        <v>1292.8380405427311</v>
      </c>
      <c r="H15" s="91">
        <f t="shared" si="1"/>
        <v>7.1645951122586871</v>
      </c>
    </row>
    <row r="16" spans="3:8" x14ac:dyDescent="0.5">
      <c r="C16" s="88" t="s">
        <v>14</v>
      </c>
      <c r="D16" s="89">
        <v>1086</v>
      </c>
      <c r="E16" s="90">
        <v>13</v>
      </c>
      <c r="F16" s="90">
        <v>0.83912363383922961</v>
      </c>
      <c r="G16" s="90">
        <f t="shared" si="0"/>
        <v>1294.2073804204997</v>
      </c>
      <c r="H16" s="91">
        <f t="shared" si="1"/>
        <v>7.1656537252962114</v>
      </c>
    </row>
    <row r="17" spans="3:8" x14ac:dyDescent="0.5">
      <c r="C17" s="88" t="s">
        <v>15</v>
      </c>
      <c r="D17" s="89">
        <v>1205</v>
      </c>
      <c r="E17" s="90">
        <v>14</v>
      </c>
      <c r="F17" s="90">
        <v>0.93478101005803926</v>
      </c>
      <c r="G17" s="90">
        <f t="shared" si="0"/>
        <v>1289.0719719746801</v>
      </c>
      <c r="H17" s="91">
        <f t="shared" si="1"/>
        <v>7.1616778368922196</v>
      </c>
    </row>
    <row r="18" spans="3:8" x14ac:dyDescent="0.5">
      <c r="C18" s="88" t="s">
        <v>16</v>
      </c>
      <c r="D18" s="89">
        <v>1933</v>
      </c>
      <c r="E18" s="90">
        <v>15</v>
      </c>
      <c r="F18" s="90">
        <v>1.4680707918605385</v>
      </c>
      <c r="G18" s="90">
        <f t="shared" si="0"/>
        <v>1316.693997807994</v>
      </c>
      <c r="H18" s="91">
        <f t="shared" si="1"/>
        <v>7.1828793268404736</v>
      </c>
    </row>
    <row r="19" spans="3:8" x14ac:dyDescent="0.5">
      <c r="C19" s="88" t="s">
        <v>17</v>
      </c>
      <c r="D19" s="89">
        <v>3299</v>
      </c>
      <c r="E19" s="90">
        <v>16</v>
      </c>
      <c r="F19" s="90">
        <v>2.2143088657428196</v>
      </c>
      <c r="G19" s="90">
        <f t="shared" si="0"/>
        <v>1489.8553905637307</v>
      </c>
      <c r="H19" s="91">
        <f t="shared" si="1"/>
        <v>7.3064343409165948</v>
      </c>
    </row>
    <row r="20" spans="3:8" x14ac:dyDescent="0.5">
      <c r="C20" s="88" t="s">
        <v>18</v>
      </c>
      <c r="D20" s="89">
        <v>948</v>
      </c>
      <c r="E20" s="90">
        <v>17</v>
      </c>
      <c r="F20" s="90">
        <v>0.76838139090128366</v>
      </c>
      <c r="G20" s="90">
        <f t="shared" si="0"/>
        <v>1233.7623102610935</v>
      </c>
      <c r="H20" s="91">
        <f t="shared" si="1"/>
        <v>7.1178235686197713</v>
      </c>
    </row>
    <row r="21" spans="3:8" x14ac:dyDescent="0.5">
      <c r="C21" s="88" t="s">
        <v>19</v>
      </c>
      <c r="D21" s="89">
        <v>974</v>
      </c>
      <c r="E21" s="90">
        <v>18</v>
      </c>
      <c r="F21" s="90">
        <v>0.79175918929298417</v>
      </c>
      <c r="G21" s="90">
        <f t="shared" si="0"/>
        <v>1230.1720184261469</v>
      </c>
      <c r="H21" s="91">
        <f t="shared" si="1"/>
        <v>7.1149092909670122</v>
      </c>
    </row>
    <row r="22" spans="3:8" x14ac:dyDescent="0.5">
      <c r="C22" s="88" t="s">
        <v>20</v>
      </c>
      <c r="D22" s="89">
        <v>1188</v>
      </c>
      <c r="E22" s="90">
        <v>19</v>
      </c>
      <c r="F22" s="90">
        <v>0.88961562588991949</v>
      </c>
      <c r="G22" s="90">
        <f t="shared" si="0"/>
        <v>1335.408198132305</v>
      </c>
      <c r="H22" s="91">
        <f t="shared" si="1"/>
        <v>7.1969922904885735</v>
      </c>
    </row>
    <row r="23" spans="3:8" x14ac:dyDescent="0.5">
      <c r="C23" s="88" t="s">
        <v>21</v>
      </c>
      <c r="D23" s="89">
        <v>1064</v>
      </c>
      <c r="E23" s="90">
        <v>20</v>
      </c>
      <c r="F23" s="90">
        <v>0.79511821907444202</v>
      </c>
      <c r="G23" s="90">
        <f t="shared" si="0"/>
        <v>1338.1657902878267</v>
      </c>
      <c r="H23" s="91">
        <f t="shared" si="1"/>
        <v>7.1990551420463333</v>
      </c>
    </row>
    <row r="24" spans="3:8" x14ac:dyDescent="0.5">
      <c r="C24" s="88" t="s">
        <v>22</v>
      </c>
      <c r="D24" s="89">
        <v>1050</v>
      </c>
      <c r="E24" s="90">
        <v>21</v>
      </c>
      <c r="F24" s="90">
        <v>0.83704147823189246</v>
      </c>
      <c r="G24" s="90">
        <f t="shared" si="0"/>
        <v>1254.418123003828</v>
      </c>
      <c r="H24" s="91">
        <f t="shared" si="1"/>
        <v>7.134427097039473</v>
      </c>
    </row>
    <row r="25" spans="3:8" x14ac:dyDescent="0.5">
      <c r="C25" s="88" t="s">
        <v>23</v>
      </c>
      <c r="D25" s="89">
        <v>1096</v>
      </c>
      <c r="E25" s="90">
        <v>22</v>
      </c>
      <c r="F25" s="90">
        <v>0.81558428825315066</v>
      </c>
      <c r="G25" s="90">
        <f t="shared" si="0"/>
        <v>1343.8218658520927</v>
      </c>
      <c r="H25" s="91">
        <f t="shared" si="1"/>
        <v>7.2032729720102333</v>
      </c>
    </row>
    <row r="26" spans="3:8" x14ac:dyDescent="0.5">
      <c r="C26" s="88" t="s">
        <v>24</v>
      </c>
      <c r="D26" s="89">
        <v>1102</v>
      </c>
      <c r="E26" s="90">
        <v>23</v>
      </c>
      <c r="F26" s="90">
        <v>0.8249035469641236</v>
      </c>
      <c r="G26" s="90">
        <f t="shared" si="0"/>
        <v>1335.9137611368858</v>
      </c>
      <c r="H26" s="91">
        <f t="shared" si="1"/>
        <v>7.1973708019659055</v>
      </c>
    </row>
    <row r="27" spans="3:8" x14ac:dyDescent="0.5">
      <c r="C27" s="88" t="s">
        <v>25</v>
      </c>
      <c r="D27" s="89">
        <v>1084</v>
      </c>
      <c r="E27" s="90">
        <v>24</v>
      </c>
      <c r="F27" s="90">
        <v>0.80675225147470953</v>
      </c>
      <c r="G27" s="90">
        <f t="shared" si="0"/>
        <v>1343.6590948689552</v>
      </c>
      <c r="H27" s="91">
        <f t="shared" si="1"/>
        <v>7.2031518392575062</v>
      </c>
    </row>
    <row r="28" spans="3:8" x14ac:dyDescent="0.5">
      <c r="C28" s="88" t="s">
        <v>26</v>
      </c>
      <c r="D28" s="89">
        <v>1102</v>
      </c>
      <c r="E28" s="90">
        <v>25</v>
      </c>
      <c r="F28" s="90">
        <v>0.83912363383922961</v>
      </c>
      <c r="G28" s="90">
        <f t="shared" si="0"/>
        <v>1313.274892470894</v>
      </c>
      <c r="H28" s="91">
        <f t="shared" si="1"/>
        <v>7.1802792145151901</v>
      </c>
    </row>
    <row r="29" spans="3:8" x14ac:dyDescent="0.5">
      <c r="C29" s="88" t="s">
        <v>27</v>
      </c>
      <c r="D29" s="89">
        <v>1275</v>
      </c>
      <c r="E29" s="90">
        <v>26</v>
      </c>
      <c r="F29" s="90">
        <v>0.93478101005803926</v>
      </c>
      <c r="G29" s="90">
        <f t="shared" si="0"/>
        <v>1363.9558209690599</v>
      </c>
      <c r="H29" s="91">
        <f t="shared" si="1"/>
        <v>7.2181444485599915</v>
      </c>
    </row>
    <row r="30" spans="3:8" x14ac:dyDescent="0.5">
      <c r="C30" s="88" t="s">
        <v>28</v>
      </c>
      <c r="D30" s="89">
        <v>2208</v>
      </c>
      <c r="E30" s="90">
        <v>27</v>
      </c>
      <c r="F30" s="90">
        <v>1.4680707918605385</v>
      </c>
      <c r="G30" s="90">
        <f t="shared" si="0"/>
        <v>1504.0146648525872</v>
      </c>
      <c r="H30" s="91">
        <f t="shared" si="1"/>
        <v>7.3158932550291285</v>
      </c>
    </row>
    <row r="31" spans="3:8" x14ac:dyDescent="0.5">
      <c r="C31" s="88" t="s">
        <v>29</v>
      </c>
      <c r="D31" s="89">
        <v>3253</v>
      </c>
      <c r="E31" s="90">
        <v>28</v>
      </c>
      <c r="F31" s="90">
        <v>2.2143088657428196</v>
      </c>
      <c r="G31" s="90">
        <f t="shared" si="0"/>
        <v>1469.0814142175859</v>
      </c>
      <c r="H31" s="91">
        <f t="shared" si="1"/>
        <v>7.2923925961613651</v>
      </c>
    </row>
    <row r="32" spans="3:8" x14ac:dyDescent="0.5">
      <c r="C32" s="88" t="s">
        <v>30</v>
      </c>
      <c r="D32" s="89">
        <v>1045</v>
      </c>
      <c r="E32" s="90">
        <v>29</v>
      </c>
      <c r="F32" s="90">
        <v>0.76838139090128366</v>
      </c>
      <c r="G32" s="90">
        <f t="shared" si="0"/>
        <v>1360.0017027667116</v>
      </c>
      <c r="H32" s="91">
        <f t="shared" si="1"/>
        <v>7.2152412307636604</v>
      </c>
    </row>
    <row r="33" spans="3:8" x14ac:dyDescent="0.5">
      <c r="C33" s="88" t="s">
        <v>31</v>
      </c>
      <c r="D33" s="89">
        <v>1078</v>
      </c>
      <c r="E33" s="90">
        <v>30</v>
      </c>
      <c r="F33" s="90">
        <v>0.79175918929298417</v>
      </c>
      <c r="G33" s="90">
        <f t="shared" si="0"/>
        <v>1361.5250881554275</v>
      </c>
      <c r="H33" s="91">
        <f t="shared" si="1"/>
        <v>7.2163607387934192</v>
      </c>
    </row>
    <row r="34" spans="3:8" x14ac:dyDescent="0.5">
      <c r="C34" s="88" t="s">
        <v>32</v>
      </c>
      <c r="D34" s="89">
        <v>1185</v>
      </c>
      <c r="E34" s="90">
        <v>31</v>
      </c>
      <c r="F34" s="90">
        <v>0.88961562588991949</v>
      </c>
      <c r="G34" s="90">
        <f t="shared" si="0"/>
        <v>1332.0359552077284</v>
      </c>
      <c r="H34" s="91">
        <f t="shared" si="1"/>
        <v>7.1944638441352149</v>
      </c>
    </row>
    <row r="35" spans="3:8" x14ac:dyDescent="0.5">
      <c r="C35" s="88" t="s">
        <v>33</v>
      </c>
      <c r="D35" s="89">
        <v>1082</v>
      </c>
      <c r="E35" s="90">
        <v>32</v>
      </c>
      <c r="F35" s="90">
        <v>0.79511821907444202</v>
      </c>
      <c r="G35" s="90">
        <f t="shared" si="0"/>
        <v>1360.8039333566057</v>
      </c>
      <c r="H35" s="91">
        <f t="shared" si="1"/>
        <v>7.2158309315511708</v>
      </c>
    </row>
    <row r="36" spans="3:8" x14ac:dyDescent="0.5">
      <c r="C36" s="88" t="s">
        <v>34</v>
      </c>
      <c r="D36" s="89">
        <v>1132</v>
      </c>
      <c r="E36" s="90">
        <v>33</v>
      </c>
      <c r="F36" s="90">
        <v>0.83704147823189246</v>
      </c>
      <c r="G36" s="90">
        <f t="shared" si="0"/>
        <v>1352.3822049907935</v>
      </c>
      <c r="H36" s="91">
        <f t="shared" si="1"/>
        <v>7.2096229126510325</v>
      </c>
    </row>
    <row r="37" spans="3:8" x14ac:dyDescent="0.5">
      <c r="C37" s="88" t="s">
        <v>35</v>
      </c>
      <c r="D37" s="89">
        <v>1045</v>
      </c>
      <c r="E37" s="90">
        <v>34</v>
      </c>
      <c r="F37" s="90">
        <v>0.81558428825315066</v>
      </c>
      <c r="G37" s="90">
        <f t="shared" si="0"/>
        <v>1281.2900089556906</v>
      </c>
      <c r="H37" s="91">
        <f t="shared" si="1"/>
        <v>7.1556226689011835</v>
      </c>
    </row>
    <row r="38" spans="3:8" x14ac:dyDescent="0.5">
      <c r="C38" s="88" t="s">
        <v>36</v>
      </c>
      <c r="D38" s="89">
        <v>1100</v>
      </c>
      <c r="E38" s="90">
        <v>35</v>
      </c>
      <c r="F38" s="90">
        <v>0.8249035469641236</v>
      </c>
      <c r="G38" s="90">
        <f t="shared" si="0"/>
        <v>1333.4892352546046</v>
      </c>
      <c r="H38" s="91">
        <f t="shared" si="1"/>
        <v>7.1955542710395077</v>
      </c>
    </row>
    <row r="39" spans="3:8" x14ac:dyDescent="0.5">
      <c r="C39" s="88" t="s">
        <v>37</v>
      </c>
      <c r="D39" s="89">
        <v>1067</v>
      </c>
      <c r="E39" s="90">
        <v>36</v>
      </c>
      <c r="F39" s="90">
        <v>0.80675225147470953</v>
      </c>
      <c r="G39" s="90">
        <f t="shared" si="0"/>
        <v>1322.5869503922281</v>
      </c>
      <c r="H39" s="91">
        <f t="shared" si="1"/>
        <v>7.1873449085596679</v>
      </c>
    </row>
    <row r="40" spans="3:8" x14ac:dyDescent="0.5">
      <c r="C40" s="88" t="s">
        <v>38</v>
      </c>
      <c r="D40" s="89">
        <v>1063</v>
      </c>
      <c r="E40" s="90">
        <v>37</v>
      </c>
      <c r="F40" s="90">
        <v>0.83912363383922961</v>
      </c>
      <c r="G40" s="90">
        <f t="shared" si="0"/>
        <v>1266.7978318480582</v>
      </c>
      <c r="H40" s="91">
        <f t="shared" si="1"/>
        <v>7.1442476031442785</v>
      </c>
    </row>
    <row r="41" spans="3:8" x14ac:dyDescent="0.5">
      <c r="C41" s="88" t="s">
        <v>39</v>
      </c>
      <c r="D41" s="89">
        <v>1221</v>
      </c>
      <c r="E41" s="90">
        <v>38</v>
      </c>
      <c r="F41" s="90">
        <v>0.93478101005803926</v>
      </c>
      <c r="G41" s="90">
        <f t="shared" si="0"/>
        <v>1306.1882803162528</v>
      </c>
      <c r="H41" s="91">
        <f t="shared" si="1"/>
        <v>7.1748684650781689</v>
      </c>
    </row>
    <row r="42" spans="3:8" x14ac:dyDescent="0.5">
      <c r="C42" s="88" t="s">
        <v>40</v>
      </c>
      <c r="D42" s="89">
        <v>1964</v>
      </c>
      <c r="E42" s="90">
        <v>39</v>
      </c>
      <c r="F42" s="90">
        <v>1.4680707918605385</v>
      </c>
      <c r="G42" s="90">
        <f t="shared" si="0"/>
        <v>1337.8101457293847</v>
      </c>
      <c r="H42" s="91">
        <f t="shared" si="1"/>
        <v>7.1987893365465538</v>
      </c>
    </row>
    <row r="43" spans="3:8" x14ac:dyDescent="0.5">
      <c r="C43" s="88" t="s">
        <v>41</v>
      </c>
      <c r="D43" s="89">
        <v>3125</v>
      </c>
      <c r="E43" s="90">
        <v>40</v>
      </c>
      <c r="F43" s="90">
        <v>2.2143088657428196</v>
      </c>
      <c r="G43" s="90">
        <f t="shared" si="0"/>
        <v>1411.2755669935309</v>
      </c>
      <c r="H43" s="91">
        <f t="shared" si="1"/>
        <v>7.2522492318585154</v>
      </c>
    </row>
    <row r="44" spans="3:8" x14ac:dyDescent="0.5">
      <c r="C44" s="88" t="s">
        <v>42</v>
      </c>
      <c r="D44" s="89">
        <v>1034</v>
      </c>
      <c r="E44" s="90">
        <v>41</v>
      </c>
      <c r="F44" s="90">
        <v>0.76838139090128366</v>
      </c>
      <c r="G44" s="90">
        <f t="shared" si="0"/>
        <v>1345.6858953691672</v>
      </c>
      <c r="H44" s="91">
        <f t="shared" si="1"/>
        <v>7.2046591214331235</v>
      </c>
    </row>
    <row r="45" spans="3:8" x14ac:dyDescent="0.5">
      <c r="C45" s="88" t="s">
        <v>43</v>
      </c>
      <c r="D45" s="89">
        <v>1012</v>
      </c>
      <c r="E45" s="90">
        <v>42</v>
      </c>
      <c r="F45" s="90">
        <v>0.79175918929298417</v>
      </c>
      <c r="G45" s="90">
        <f t="shared" si="0"/>
        <v>1278.1664092887686</v>
      </c>
      <c r="H45" s="91">
        <f t="shared" si="1"/>
        <v>7.1531818371718883</v>
      </c>
    </row>
    <row r="46" spans="3:8" x14ac:dyDescent="0.5">
      <c r="C46" s="88" t="s">
        <v>44</v>
      </c>
      <c r="D46" s="89">
        <v>1099</v>
      </c>
      <c r="E46" s="90">
        <v>43</v>
      </c>
      <c r="F46" s="90">
        <v>0.88961562588991949</v>
      </c>
      <c r="G46" s="90">
        <f t="shared" si="0"/>
        <v>1235.3649913698678</v>
      </c>
      <c r="H46" s="91">
        <f t="shared" si="1"/>
        <v>7.119121744969604</v>
      </c>
    </row>
    <row r="47" spans="3:8" x14ac:dyDescent="0.5">
      <c r="C47" s="88" t="s">
        <v>45</v>
      </c>
      <c r="D47" s="89">
        <v>1089</v>
      </c>
      <c r="E47" s="90">
        <v>44</v>
      </c>
      <c r="F47" s="90">
        <v>0.79511821907444202</v>
      </c>
      <c r="G47" s="90">
        <f t="shared" si="0"/>
        <v>1369.6076556611308</v>
      </c>
      <c r="H47" s="91">
        <f t="shared" si="1"/>
        <v>7.2222795950777039</v>
      </c>
    </row>
    <row r="48" spans="3:8" x14ac:dyDescent="0.5">
      <c r="C48" s="88" t="s">
        <v>46</v>
      </c>
      <c r="D48" s="89">
        <v>1068</v>
      </c>
      <c r="E48" s="90">
        <v>45</v>
      </c>
      <c r="F48" s="90">
        <v>0.83704147823189246</v>
      </c>
      <c r="G48" s="90">
        <f t="shared" si="0"/>
        <v>1275.9224336838936</v>
      </c>
      <c r="H48" s="91">
        <f t="shared" si="1"/>
        <v>7.1514246734080444</v>
      </c>
    </row>
    <row r="49" spans="3:8" x14ac:dyDescent="0.5">
      <c r="C49" s="88" t="s">
        <v>47</v>
      </c>
      <c r="D49" s="89">
        <v>1025</v>
      </c>
      <c r="E49" s="90">
        <v>46</v>
      </c>
      <c r="F49" s="90">
        <v>0.81558428825315066</v>
      </c>
      <c r="G49" s="90">
        <f t="shared" si="0"/>
        <v>1256.7677121335721</v>
      </c>
      <c r="H49" s="91">
        <f t="shared" si="1"/>
        <v>7.136298396074781</v>
      </c>
    </row>
    <row r="50" spans="3:8" x14ac:dyDescent="0.5">
      <c r="C50" s="88" t="s">
        <v>48</v>
      </c>
      <c r="D50" s="89">
        <v>1062</v>
      </c>
      <c r="E50" s="90">
        <v>47</v>
      </c>
      <c r="F50" s="90">
        <v>0.8249035469641236</v>
      </c>
      <c r="G50" s="90">
        <f t="shared" si="0"/>
        <v>1287.4232434912637</v>
      </c>
      <c r="H50" s="91">
        <f t="shared" si="1"/>
        <v>7.1603980140549304</v>
      </c>
    </row>
    <row r="51" spans="3:8" x14ac:dyDescent="0.5">
      <c r="C51" s="88" t="s">
        <v>49</v>
      </c>
      <c r="D51" s="89">
        <v>1011</v>
      </c>
      <c r="E51" s="90">
        <v>48</v>
      </c>
      <c r="F51" s="90">
        <v>0.80675225147470953</v>
      </c>
      <c r="G51" s="90">
        <f t="shared" si="0"/>
        <v>1253.1728274100681</v>
      </c>
      <c r="H51" s="91">
        <f t="shared" si="1"/>
        <v>7.133433876278386</v>
      </c>
    </row>
    <row r="52" spans="3:8" x14ac:dyDescent="0.5">
      <c r="C52" s="88" t="s">
        <v>50</v>
      </c>
      <c r="D52" s="89">
        <v>1067</v>
      </c>
      <c r="E52" s="90">
        <v>49</v>
      </c>
      <c r="F52" s="90">
        <v>0.83912363383922961</v>
      </c>
      <c r="G52" s="90">
        <f t="shared" si="0"/>
        <v>1271.5647098606569</v>
      </c>
      <c r="H52" s="91">
        <f t="shared" si="1"/>
        <v>7.1480034761040843</v>
      </c>
    </row>
    <row r="53" spans="3:8" x14ac:dyDescent="0.5">
      <c r="C53" s="88" t="s">
        <v>51</v>
      </c>
      <c r="D53" s="89">
        <v>1200</v>
      </c>
      <c r="E53" s="90">
        <v>50</v>
      </c>
      <c r="F53" s="90">
        <v>0.93478101005803926</v>
      </c>
      <c r="G53" s="90">
        <f t="shared" si="0"/>
        <v>1283.7231256179386</v>
      </c>
      <c r="H53" s="91">
        <f t="shared" si="1"/>
        <v>7.157519826743556</v>
      </c>
    </row>
    <row r="54" spans="3:8" x14ac:dyDescent="0.5">
      <c r="C54" s="88" t="s">
        <v>52</v>
      </c>
      <c r="D54" s="89">
        <v>1850</v>
      </c>
      <c r="E54" s="90">
        <v>51</v>
      </c>
      <c r="F54" s="90">
        <v>1.4680707918605385</v>
      </c>
      <c r="G54" s="90">
        <f t="shared" si="0"/>
        <v>1260.1572146636261</v>
      </c>
      <c r="H54" s="91">
        <f t="shared" si="1"/>
        <v>7.138991765704513</v>
      </c>
    </row>
    <row r="55" spans="3:8" x14ac:dyDescent="0.5">
      <c r="C55" s="88" t="s">
        <v>53</v>
      </c>
      <c r="D55" s="89">
        <v>3013</v>
      </c>
      <c r="E55" s="90">
        <v>52</v>
      </c>
      <c r="F55" s="90">
        <v>2.2143088657428196</v>
      </c>
      <c r="G55" s="90">
        <f t="shared" si="0"/>
        <v>1360.6954506724828</v>
      </c>
      <c r="H55" s="91">
        <f t="shared" si="1"/>
        <v>7.2157512088183147</v>
      </c>
    </row>
    <row r="56" spans="3:8" x14ac:dyDescent="0.5">
      <c r="C56" s="92" t="s">
        <v>54</v>
      </c>
      <c r="D56" s="93">
        <v>958</v>
      </c>
      <c r="E56" s="90">
        <v>53</v>
      </c>
      <c r="F56" s="90">
        <v>0.76838139090128366</v>
      </c>
      <c r="G56" s="90">
        <f t="shared" si="0"/>
        <v>1246.7766806224972</v>
      </c>
      <c r="H56" s="91">
        <f t="shared" si="1"/>
        <v>7.1283168443356093</v>
      </c>
    </row>
    <row r="57" spans="3:8" x14ac:dyDescent="0.5">
      <c r="C57" s="92" t="s">
        <v>55</v>
      </c>
      <c r="D57" s="93">
        <v>1005</v>
      </c>
      <c r="E57" s="90">
        <v>54</v>
      </c>
      <c r="F57" s="90">
        <v>0.79175918929298417</v>
      </c>
      <c r="G57" s="90">
        <f t="shared" si="0"/>
        <v>1269.3253372877593</v>
      </c>
      <c r="H57" s="91">
        <f t="shared" si="1"/>
        <v>7.1462408078176534</v>
      </c>
    </row>
    <row r="58" spans="3:8" x14ac:dyDescent="0.5">
      <c r="C58" s="92" t="s">
        <v>56</v>
      </c>
      <c r="D58" s="93">
        <v>1161</v>
      </c>
      <c r="E58" s="90">
        <v>55</v>
      </c>
      <c r="F58" s="90">
        <v>0.88961562588991949</v>
      </c>
      <c r="G58" s="90">
        <f t="shared" si="0"/>
        <v>1305.0580118111161</v>
      </c>
      <c r="H58" s="91">
        <f t="shared" si="1"/>
        <v>7.1740027722638748</v>
      </c>
    </row>
    <row r="59" spans="3:8" x14ac:dyDescent="0.5">
      <c r="C59" s="92" t="s">
        <v>57</v>
      </c>
      <c r="D59" s="93">
        <v>1065</v>
      </c>
      <c r="E59" s="90">
        <v>56</v>
      </c>
      <c r="F59" s="90">
        <v>0.79511821907444202</v>
      </c>
      <c r="G59" s="90">
        <f t="shared" si="0"/>
        <v>1339.4234649027587</v>
      </c>
      <c r="H59" s="91">
        <f t="shared" si="1"/>
        <v>7.1999945502882694</v>
      </c>
    </row>
    <row r="60" spans="3:8" x14ac:dyDescent="0.5">
      <c r="C60" s="92" t="s">
        <v>58</v>
      </c>
      <c r="D60" s="93">
        <v>1036</v>
      </c>
      <c r="E60" s="90">
        <v>57</v>
      </c>
      <c r="F60" s="90">
        <v>0.83704147823189246</v>
      </c>
      <c r="G60" s="90">
        <f t="shared" si="0"/>
        <v>1237.6925480304435</v>
      </c>
      <c r="H60" s="91">
        <f t="shared" si="1"/>
        <v>7.1210040767073322</v>
      </c>
    </row>
    <row r="61" spans="3:8" x14ac:dyDescent="0.5">
      <c r="C61" s="92" t="s">
        <v>59</v>
      </c>
      <c r="D61" s="93">
        <v>1030</v>
      </c>
      <c r="E61" s="90">
        <v>58</v>
      </c>
      <c r="F61" s="90">
        <v>0.81558428825315066</v>
      </c>
      <c r="G61" s="90">
        <f t="shared" si="0"/>
        <v>1262.8982863391018</v>
      </c>
      <c r="H61" s="91">
        <f t="shared" si="1"/>
        <v>7.1411645857259538</v>
      </c>
    </row>
    <row r="62" spans="3:8" x14ac:dyDescent="0.5">
      <c r="C62" s="92" t="s">
        <v>60</v>
      </c>
      <c r="D62" s="93">
        <v>1077</v>
      </c>
      <c r="E62" s="90">
        <v>59</v>
      </c>
      <c r="F62" s="90">
        <v>0.8249035469641236</v>
      </c>
      <c r="G62" s="90">
        <f t="shared" si="0"/>
        <v>1305.607187608372</v>
      </c>
      <c r="H62" s="91">
        <f t="shared" si="1"/>
        <v>7.1744234894094348</v>
      </c>
    </row>
    <row r="63" spans="3:8" x14ac:dyDescent="0.5">
      <c r="C63" s="92" t="s">
        <v>61</v>
      </c>
      <c r="D63" s="93">
        <v>1046</v>
      </c>
      <c r="E63" s="90">
        <v>60</v>
      </c>
      <c r="F63" s="90">
        <v>0.80675225147470953</v>
      </c>
      <c r="G63" s="90">
        <f t="shared" si="0"/>
        <v>1296.5566542739182</v>
      </c>
      <c r="H63" s="91">
        <f t="shared" si="1"/>
        <v>7.167467301882783</v>
      </c>
    </row>
    <row r="64" spans="3:8" x14ac:dyDescent="0.5">
      <c r="C64" s="92" t="s">
        <v>62</v>
      </c>
      <c r="D64" s="93">
        <v>1080</v>
      </c>
      <c r="E64" s="90">
        <v>61</v>
      </c>
      <c r="F64" s="90">
        <v>0.83912363383922961</v>
      </c>
      <c r="G64" s="90">
        <f t="shared" si="0"/>
        <v>1287.0570634016019</v>
      </c>
      <c r="H64" s="91">
        <f t="shared" si="1"/>
        <v>7.1601135449205957</v>
      </c>
    </row>
    <row r="65" spans="3:8" x14ac:dyDescent="0.5">
      <c r="C65" s="92" t="s">
        <v>63</v>
      </c>
      <c r="D65" s="93">
        <v>1262</v>
      </c>
      <c r="E65" s="90">
        <v>62</v>
      </c>
      <c r="F65" s="90">
        <v>0.93478101005803926</v>
      </c>
      <c r="G65" s="90">
        <f t="shared" si="0"/>
        <v>1350.0488204415321</v>
      </c>
      <c r="H65" s="91">
        <f t="shared" si="1"/>
        <v>7.2078960340686233</v>
      </c>
    </row>
    <row r="66" spans="3:8" x14ac:dyDescent="0.5">
      <c r="C66" s="92" t="s">
        <v>64</v>
      </c>
      <c r="D66" s="93">
        <v>2003</v>
      </c>
      <c r="E66" s="90">
        <v>63</v>
      </c>
      <c r="F66" s="90">
        <v>1.4680707918605385</v>
      </c>
      <c r="G66" s="90">
        <f t="shared" si="0"/>
        <v>1364.3756221466178</v>
      </c>
      <c r="H66" s="91">
        <f t="shared" si="1"/>
        <v>7.2184521832979609</v>
      </c>
    </row>
    <row r="67" spans="3:8" x14ac:dyDescent="0.5">
      <c r="C67" s="92" t="s">
        <v>65</v>
      </c>
      <c r="D67" s="93">
        <v>3082</v>
      </c>
      <c r="E67" s="90">
        <v>64</v>
      </c>
      <c r="F67" s="90">
        <v>2.2143088657428196</v>
      </c>
      <c r="G67" s="90">
        <f t="shared" si="0"/>
        <v>1391.8564151916999</v>
      </c>
      <c r="H67" s="91">
        <f t="shared" si="1"/>
        <v>7.2383936855680746</v>
      </c>
    </row>
    <row r="68" spans="3:8" x14ac:dyDescent="0.5">
      <c r="C68" s="92" t="s">
        <v>66</v>
      </c>
      <c r="D68" s="93">
        <v>972</v>
      </c>
      <c r="E68" s="90">
        <v>65</v>
      </c>
      <c r="F68" s="90">
        <v>0.76838139090128366</v>
      </c>
      <c r="G68" s="90">
        <f t="shared" si="0"/>
        <v>1264.9967991284627</v>
      </c>
      <c r="H68" s="91">
        <f t="shared" si="1"/>
        <v>7.142824870825188</v>
      </c>
    </row>
    <row r="69" spans="3:8" x14ac:dyDescent="0.5">
      <c r="C69" s="92" t="s">
        <v>67</v>
      </c>
      <c r="D69" s="93">
        <v>1030</v>
      </c>
      <c r="E69" s="90">
        <v>66</v>
      </c>
      <c r="F69" s="90">
        <v>0.79175918929298417</v>
      </c>
      <c r="G69" s="90">
        <f t="shared" ref="G69:G132" si="2">D69/F69</f>
        <v>1300.9005944342209</v>
      </c>
      <c r="H69" s="91">
        <f t="shared" ref="H69:H132" si="3">LN(G69)</f>
        <v>7.170812068548158</v>
      </c>
    </row>
    <row r="70" spans="3:8" x14ac:dyDescent="0.5">
      <c r="C70" s="92" t="s">
        <v>68</v>
      </c>
      <c r="D70" s="93">
        <v>1201</v>
      </c>
      <c r="E70" s="90">
        <v>67</v>
      </c>
      <c r="F70" s="90">
        <v>0.88961562588991949</v>
      </c>
      <c r="G70" s="90">
        <f t="shared" si="2"/>
        <v>1350.0212508054699</v>
      </c>
      <c r="H70" s="91">
        <f t="shared" si="3"/>
        <v>7.2078756126459664</v>
      </c>
    </row>
    <row r="71" spans="3:8" x14ac:dyDescent="0.5">
      <c r="C71" s="92" t="s">
        <v>69</v>
      </c>
      <c r="D71" s="93">
        <v>1192</v>
      </c>
      <c r="E71" s="90">
        <v>68</v>
      </c>
      <c r="F71" s="90">
        <v>0.79511821907444202</v>
      </c>
      <c r="G71" s="90">
        <f t="shared" si="2"/>
        <v>1499.1481409991441</v>
      </c>
      <c r="H71" s="91">
        <f t="shared" si="3"/>
        <v>7.3126523197700388</v>
      </c>
    </row>
    <row r="72" spans="3:8" x14ac:dyDescent="0.5">
      <c r="C72" s="92" t="s">
        <v>70</v>
      </c>
      <c r="D72" s="93">
        <v>1073</v>
      </c>
      <c r="E72" s="90">
        <v>69</v>
      </c>
      <c r="F72" s="90">
        <v>0.83704147823189246</v>
      </c>
      <c r="G72" s="90">
        <f t="shared" si="2"/>
        <v>1281.8958533172452</v>
      </c>
      <c r="H72" s="91">
        <f t="shared" si="3"/>
        <v>7.1560953965186025</v>
      </c>
    </row>
    <row r="73" spans="3:8" x14ac:dyDescent="0.5">
      <c r="C73" s="92" t="s">
        <v>71</v>
      </c>
      <c r="D73" s="93">
        <v>1069</v>
      </c>
      <c r="E73" s="90">
        <v>70</v>
      </c>
      <c r="F73" s="90">
        <v>0.81558428825315066</v>
      </c>
      <c r="G73" s="90">
        <f t="shared" si="2"/>
        <v>1310.7167651422328</v>
      </c>
      <c r="H73" s="91">
        <f t="shared" si="3"/>
        <v>7.1783294155273172</v>
      </c>
    </row>
    <row r="74" spans="3:8" x14ac:dyDescent="0.5">
      <c r="C74" s="92" t="s">
        <v>72</v>
      </c>
      <c r="D74" s="93">
        <v>1089</v>
      </c>
      <c r="E74" s="90">
        <v>71</v>
      </c>
      <c r="F74" s="90">
        <v>0.8249035469641236</v>
      </c>
      <c r="G74" s="90">
        <f t="shared" si="2"/>
        <v>1320.1543429020585</v>
      </c>
      <c r="H74" s="91">
        <f t="shared" si="3"/>
        <v>7.1855039351860066</v>
      </c>
    </row>
    <row r="75" spans="3:8" x14ac:dyDescent="0.5">
      <c r="C75" s="92" t="s">
        <v>73</v>
      </c>
      <c r="D75" s="93">
        <v>1074</v>
      </c>
      <c r="E75" s="90">
        <v>72</v>
      </c>
      <c r="F75" s="90">
        <v>0.80675225147470953</v>
      </c>
      <c r="G75" s="90">
        <f t="shared" si="2"/>
        <v>1331.2637157649981</v>
      </c>
      <c r="H75" s="91">
        <f t="shared" si="3"/>
        <v>7.1938839323267247</v>
      </c>
    </row>
    <row r="76" spans="3:8" x14ac:dyDescent="0.5">
      <c r="C76" s="92" t="s">
        <v>74</v>
      </c>
      <c r="D76" s="93">
        <v>1151</v>
      </c>
      <c r="E76" s="90">
        <v>73</v>
      </c>
      <c r="F76" s="90">
        <v>0.83912363383922961</v>
      </c>
      <c r="G76" s="90">
        <f t="shared" si="2"/>
        <v>1371.6691481252258</v>
      </c>
      <c r="H76" s="91">
        <f t="shared" si="3"/>
        <v>7.2237836335242136</v>
      </c>
    </row>
    <row r="77" spans="3:8" x14ac:dyDescent="0.5">
      <c r="C77" s="92" t="s">
        <v>75</v>
      </c>
      <c r="D77" s="93">
        <v>1252</v>
      </c>
      <c r="E77" s="90">
        <v>74</v>
      </c>
      <c r="F77" s="90">
        <v>0.93478101005803926</v>
      </c>
      <c r="G77" s="90">
        <f t="shared" si="2"/>
        <v>1339.3511277280495</v>
      </c>
      <c r="H77" s="91">
        <f t="shared" si="3"/>
        <v>7.199940542627508</v>
      </c>
    </row>
    <row r="78" spans="3:8" x14ac:dyDescent="0.5">
      <c r="C78" s="92" t="s">
        <v>76</v>
      </c>
      <c r="D78" s="93">
        <v>1964</v>
      </c>
      <c r="E78" s="90">
        <v>75</v>
      </c>
      <c r="F78" s="90">
        <v>1.4680707918605385</v>
      </c>
      <c r="G78" s="90">
        <f t="shared" si="2"/>
        <v>1337.8101457293847</v>
      </c>
      <c r="H78" s="91">
        <f t="shared" si="3"/>
        <v>7.1987893365465538</v>
      </c>
    </row>
    <row r="79" spans="3:8" x14ac:dyDescent="0.5">
      <c r="C79" s="92" t="s">
        <v>77</v>
      </c>
      <c r="D79" s="93">
        <v>3052</v>
      </c>
      <c r="E79" s="90">
        <v>76</v>
      </c>
      <c r="F79" s="90">
        <v>2.2143088657428196</v>
      </c>
      <c r="G79" s="90">
        <f t="shared" si="2"/>
        <v>1378.308169748562</v>
      </c>
      <c r="H79" s="91">
        <f t="shared" si="3"/>
        <v>7.2286120620923615</v>
      </c>
    </row>
    <row r="80" spans="3:8" x14ac:dyDescent="0.5">
      <c r="C80" s="92" t="s">
        <v>78</v>
      </c>
      <c r="D80" s="93">
        <v>1072</v>
      </c>
      <c r="E80" s="90">
        <v>77</v>
      </c>
      <c r="F80" s="90">
        <v>0.76838139090128366</v>
      </c>
      <c r="G80" s="90">
        <f t="shared" si="2"/>
        <v>1395.1405027425021</v>
      </c>
      <c r="H80" s="91">
        <f t="shared" si="3"/>
        <v>7.2407504079954963</v>
      </c>
    </row>
    <row r="81" spans="3:8" x14ac:dyDescent="0.5">
      <c r="C81" s="92" t="s">
        <v>79</v>
      </c>
      <c r="D81" s="93">
        <v>1192</v>
      </c>
      <c r="E81" s="90">
        <v>78</v>
      </c>
      <c r="F81" s="90">
        <v>0.79175918929298417</v>
      </c>
      <c r="G81" s="90">
        <f t="shared" si="2"/>
        <v>1505.5082607432926</v>
      </c>
      <c r="H81" s="91">
        <f t="shared" si="3"/>
        <v>7.3168858349497716</v>
      </c>
    </row>
    <row r="82" spans="3:8" x14ac:dyDescent="0.5">
      <c r="C82" s="92" t="s">
        <v>80</v>
      </c>
      <c r="D82" s="93">
        <v>1270</v>
      </c>
      <c r="E82" s="90">
        <v>79</v>
      </c>
      <c r="F82" s="90">
        <v>0.88961562588991949</v>
      </c>
      <c r="G82" s="90">
        <f t="shared" si="2"/>
        <v>1427.5828380707298</v>
      </c>
      <c r="H82" s="91">
        <f t="shared" si="3"/>
        <v>7.26373797001862</v>
      </c>
    </row>
    <row r="83" spans="3:8" x14ac:dyDescent="0.5">
      <c r="C83" s="92" t="s">
        <v>81</v>
      </c>
      <c r="D83" s="93">
        <v>1156</v>
      </c>
      <c r="E83" s="90">
        <v>80</v>
      </c>
      <c r="F83" s="90">
        <v>0.79511821907444202</v>
      </c>
      <c r="G83" s="90">
        <f t="shared" si="2"/>
        <v>1453.8718548615861</v>
      </c>
      <c r="H83" s="91">
        <f t="shared" si="3"/>
        <v>7.2819855213770666</v>
      </c>
    </row>
    <row r="84" spans="3:8" x14ac:dyDescent="0.5">
      <c r="C84" s="92" t="s">
        <v>82</v>
      </c>
      <c r="D84" s="93">
        <v>1186</v>
      </c>
      <c r="E84" s="90">
        <v>81</v>
      </c>
      <c r="F84" s="90">
        <v>0.83704147823189246</v>
      </c>
      <c r="G84" s="90">
        <f t="shared" si="2"/>
        <v>1416.8951370309903</v>
      </c>
      <c r="H84" s="91">
        <f t="shared" si="3"/>
        <v>7.2562232334455743</v>
      </c>
    </row>
    <row r="85" spans="3:8" x14ac:dyDescent="0.5">
      <c r="C85" s="92" t="s">
        <v>83</v>
      </c>
      <c r="D85" s="93">
        <v>1130</v>
      </c>
      <c r="E85" s="90">
        <v>82</v>
      </c>
      <c r="F85" s="90">
        <v>0.81558428825315066</v>
      </c>
      <c r="G85" s="90">
        <f t="shared" si="2"/>
        <v>1385.5097704496943</v>
      </c>
      <c r="H85" s="91">
        <f t="shared" si="3"/>
        <v>7.2338234162086588</v>
      </c>
    </row>
    <row r="86" spans="3:8" x14ac:dyDescent="0.5">
      <c r="C86" s="92" t="s">
        <v>84</v>
      </c>
      <c r="D86" s="93">
        <v>1123</v>
      </c>
      <c r="E86" s="90">
        <v>83</v>
      </c>
      <c r="F86" s="90">
        <v>0.8249035469641236</v>
      </c>
      <c r="G86" s="90">
        <f t="shared" si="2"/>
        <v>1361.3712829008373</v>
      </c>
      <c r="H86" s="91">
        <f t="shared" si="3"/>
        <v>7.2162477669914891</v>
      </c>
    </row>
    <row r="87" spans="3:8" x14ac:dyDescent="0.5">
      <c r="C87" s="92" t="s">
        <v>85</v>
      </c>
      <c r="D87" s="93">
        <v>1126</v>
      </c>
      <c r="E87" s="90">
        <v>84</v>
      </c>
      <c r="F87" s="90">
        <v>0.80675225147470953</v>
      </c>
      <c r="G87" s="90">
        <f t="shared" si="2"/>
        <v>1395.7196871055753</v>
      </c>
      <c r="H87" s="91">
        <f t="shared" si="3"/>
        <v>7.2411654659575504</v>
      </c>
    </row>
    <row r="88" spans="3:8" x14ac:dyDescent="0.5">
      <c r="C88" s="92" t="s">
        <v>86</v>
      </c>
      <c r="D88" s="93">
        <v>1158</v>
      </c>
      <c r="E88" s="90">
        <v>85</v>
      </c>
      <c r="F88" s="90">
        <v>0.83912363383922961</v>
      </c>
      <c r="G88" s="90">
        <f t="shared" si="2"/>
        <v>1380.0111846472732</v>
      </c>
      <c r="H88" s="91">
        <f t="shared" si="3"/>
        <v>7.2298468829352709</v>
      </c>
    </row>
    <row r="89" spans="3:8" x14ac:dyDescent="0.5">
      <c r="C89" s="92" t="s">
        <v>87</v>
      </c>
      <c r="D89" s="93">
        <v>1275</v>
      </c>
      <c r="E89" s="90">
        <v>86</v>
      </c>
      <c r="F89" s="90">
        <v>0.93478101005803926</v>
      </c>
      <c r="G89" s="90">
        <f t="shared" si="2"/>
        <v>1363.9558209690599</v>
      </c>
      <c r="H89" s="91">
        <f t="shared" si="3"/>
        <v>7.2181444485599915</v>
      </c>
    </row>
    <row r="90" spans="3:8" x14ac:dyDescent="0.5">
      <c r="C90" s="92" t="s">
        <v>88</v>
      </c>
      <c r="D90" s="93">
        <v>1945</v>
      </c>
      <c r="E90" s="90">
        <v>87</v>
      </c>
      <c r="F90" s="90">
        <v>1.4680707918605385</v>
      </c>
      <c r="G90" s="90">
        <f t="shared" si="2"/>
        <v>1324.8679905517581</v>
      </c>
      <c r="H90" s="91">
        <f t="shared" si="3"/>
        <v>7.1890681036846891</v>
      </c>
    </row>
    <row r="91" spans="3:8" x14ac:dyDescent="0.5">
      <c r="C91" s="92" t="s">
        <v>89</v>
      </c>
      <c r="D91" s="93">
        <v>2987</v>
      </c>
      <c r="E91" s="90">
        <v>88</v>
      </c>
      <c r="F91" s="90">
        <v>2.2143088657428196</v>
      </c>
      <c r="G91" s="90">
        <f t="shared" si="2"/>
        <v>1348.9536379550966</v>
      </c>
      <c r="H91" s="91">
        <f t="shared" si="3"/>
        <v>7.2070844879041234</v>
      </c>
    </row>
    <row r="92" spans="3:8" x14ac:dyDescent="0.5">
      <c r="C92" s="94" t="s">
        <v>90</v>
      </c>
      <c r="D92" s="95">
        <v>1028</v>
      </c>
      <c r="E92" s="90">
        <v>89</v>
      </c>
      <c r="F92" s="90">
        <v>0.76838139090128366</v>
      </c>
      <c r="G92" s="90">
        <f t="shared" si="2"/>
        <v>1337.877273152325</v>
      </c>
      <c r="H92" s="91">
        <f t="shared" si="3"/>
        <v>7.1988395123798599</v>
      </c>
    </row>
    <row r="93" spans="3:8" x14ac:dyDescent="0.5">
      <c r="C93" s="94" t="s">
        <v>91</v>
      </c>
      <c r="D93" s="95">
        <v>1078</v>
      </c>
      <c r="E93" s="90">
        <v>90</v>
      </c>
      <c r="F93" s="90">
        <v>0.79175918929298417</v>
      </c>
      <c r="G93" s="90">
        <f t="shared" si="2"/>
        <v>1361.5250881554275</v>
      </c>
      <c r="H93" s="91">
        <f t="shared" si="3"/>
        <v>7.2163607387934192</v>
      </c>
    </row>
    <row r="94" spans="3:8" x14ac:dyDescent="0.5">
      <c r="C94" s="94" t="s">
        <v>92</v>
      </c>
      <c r="D94" s="95">
        <v>1250</v>
      </c>
      <c r="E94" s="90">
        <v>91</v>
      </c>
      <c r="F94" s="90">
        <v>0.88961562588991949</v>
      </c>
      <c r="G94" s="90">
        <f t="shared" si="2"/>
        <v>1405.1012185735531</v>
      </c>
      <c r="H94" s="91">
        <f t="shared" si="3"/>
        <v>7.2478646208623303</v>
      </c>
    </row>
    <row r="95" spans="3:8" x14ac:dyDescent="0.5">
      <c r="C95" s="94" t="s">
        <v>93</v>
      </c>
      <c r="D95" s="95">
        <v>1117</v>
      </c>
      <c r="E95" s="90">
        <v>92</v>
      </c>
      <c r="F95" s="90">
        <v>0.79511821907444202</v>
      </c>
      <c r="G95" s="90">
        <f t="shared" si="2"/>
        <v>1404.8225448792316</v>
      </c>
      <c r="H95" s="91">
        <f t="shared" si="3"/>
        <v>7.2476662712139444</v>
      </c>
    </row>
    <row r="96" spans="3:8" x14ac:dyDescent="0.5">
      <c r="C96" s="94" t="s">
        <v>94</v>
      </c>
      <c r="D96" s="95">
        <v>1126</v>
      </c>
      <c r="E96" s="90">
        <v>93</v>
      </c>
      <c r="F96" s="90">
        <v>0.83704147823189246</v>
      </c>
      <c r="G96" s="90">
        <f t="shared" si="2"/>
        <v>1345.2141014307717</v>
      </c>
      <c r="H96" s="91">
        <f t="shared" si="3"/>
        <v>7.20430846258754</v>
      </c>
    </row>
    <row r="97" spans="3:8" x14ac:dyDescent="0.5">
      <c r="C97" s="94" t="s">
        <v>95</v>
      </c>
      <c r="D97" s="95">
        <v>1066</v>
      </c>
      <c r="E97" s="90">
        <v>94</v>
      </c>
      <c r="F97" s="90">
        <v>0.81558428825315066</v>
      </c>
      <c r="G97" s="90">
        <f t="shared" si="2"/>
        <v>1307.0384206189151</v>
      </c>
      <c r="H97" s="91">
        <f t="shared" si="3"/>
        <v>7.1755191092280626</v>
      </c>
    </row>
    <row r="98" spans="3:8" x14ac:dyDescent="0.5">
      <c r="C98" s="94" t="s">
        <v>96</v>
      </c>
      <c r="D98" s="95">
        <v>1116</v>
      </c>
      <c r="E98" s="90">
        <v>95</v>
      </c>
      <c r="F98" s="90">
        <v>0.8249035469641236</v>
      </c>
      <c r="G98" s="90">
        <f t="shared" si="2"/>
        <v>1352.8854423128535</v>
      </c>
      <c r="H98" s="91">
        <f t="shared" si="3"/>
        <v>7.2099949551943023</v>
      </c>
    </row>
    <row r="99" spans="3:8" x14ac:dyDescent="0.5">
      <c r="C99" s="94" t="s">
        <v>97</v>
      </c>
      <c r="D99" s="95">
        <v>1155</v>
      </c>
      <c r="E99" s="90">
        <v>96</v>
      </c>
      <c r="F99" s="90">
        <v>0.80675225147470953</v>
      </c>
      <c r="G99" s="90">
        <f t="shared" si="2"/>
        <v>1431.6662865070512</v>
      </c>
      <c r="H99" s="91">
        <f t="shared" si="3"/>
        <v>7.266594280213809</v>
      </c>
    </row>
    <row r="100" spans="3:8" x14ac:dyDescent="0.5">
      <c r="C100" s="94" t="s">
        <v>98</v>
      </c>
      <c r="D100" s="95">
        <v>1172</v>
      </c>
      <c r="E100" s="90">
        <v>97</v>
      </c>
      <c r="F100" s="90">
        <v>0.83912363383922961</v>
      </c>
      <c r="G100" s="90">
        <f t="shared" si="2"/>
        <v>1396.6952576913682</v>
      </c>
      <c r="H100" s="91">
        <f t="shared" si="3"/>
        <v>7.2418641949392883</v>
      </c>
    </row>
    <row r="101" spans="3:8" x14ac:dyDescent="0.5">
      <c r="C101" s="94" t="s">
        <v>99</v>
      </c>
      <c r="D101" s="95">
        <v>1350</v>
      </c>
      <c r="E101" s="90">
        <v>98</v>
      </c>
      <c r="F101" s="90">
        <v>0.93478101005803926</v>
      </c>
      <c r="G101" s="90">
        <f t="shared" si="2"/>
        <v>1444.1885163201812</v>
      </c>
      <c r="H101" s="91">
        <f t="shared" si="3"/>
        <v>7.2753028623999398</v>
      </c>
    </row>
    <row r="102" spans="3:8" x14ac:dyDescent="0.5">
      <c r="C102" s="94" t="s">
        <v>100</v>
      </c>
      <c r="D102" s="95">
        <v>2154</v>
      </c>
      <c r="E102" s="90">
        <v>99</v>
      </c>
      <c r="F102" s="90">
        <v>1.4680707918605385</v>
      </c>
      <c r="G102" s="90">
        <f t="shared" si="2"/>
        <v>1467.231697505649</v>
      </c>
      <c r="H102" s="91">
        <f t="shared" si="3"/>
        <v>7.2911327053484767</v>
      </c>
    </row>
    <row r="103" spans="3:8" x14ac:dyDescent="0.5">
      <c r="C103" s="94" t="s">
        <v>101</v>
      </c>
      <c r="D103" s="95">
        <v>3295</v>
      </c>
      <c r="E103" s="90">
        <v>100</v>
      </c>
      <c r="F103" s="90">
        <v>2.2143088657428196</v>
      </c>
      <c r="G103" s="90">
        <f t="shared" si="2"/>
        <v>1488.0489578379791</v>
      </c>
      <c r="H103" s="91">
        <f t="shared" si="3"/>
        <v>7.3052211166246215</v>
      </c>
    </row>
    <row r="104" spans="3:8" x14ac:dyDescent="0.5">
      <c r="C104" s="94" t="s">
        <v>103</v>
      </c>
      <c r="D104" s="95">
        <v>1019</v>
      </c>
      <c r="E104" s="90">
        <v>101</v>
      </c>
      <c r="F104" s="90">
        <v>0.76838139090128366</v>
      </c>
      <c r="G104" s="90">
        <f t="shared" si="2"/>
        <v>1326.1643398270614</v>
      </c>
      <c r="H104" s="91">
        <f t="shared" si="3"/>
        <v>7.190046099587474</v>
      </c>
    </row>
    <row r="105" spans="3:8" x14ac:dyDescent="0.5">
      <c r="C105" s="94" t="s">
        <v>106</v>
      </c>
      <c r="D105" s="95">
        <v>1090</v>
      </c>
      <c r="E105" s="90">
        <v>102</v>
      </c>
      <c r="F105" s="90">
        <v>0.79175918929298417</v>
      </c>
      <c r="G105" s="90">
        <f t="shared" si="2"/>
        <v>1376.681211585729</v>
      </c>
      <c r="H105" s="91">
        <f t="shared" si="3"/>
        <v>7.2274309625476665</v>
      </c>
    </row>
    <row r="106" spans="3:8" x14ac:dyDescent="0.5">
      <c r="C106" s="94" t="s">
        <v>107</v>
      </c>
      <c r="D106" s="95">
        <v>1220</v>
      </c>
      <c r="E106" s="90">
        <v>103</v>
      </c>
      <c r="F106" s="90">
        <v>0.88961562588991949</v>
      </c>
      <c r="G106" s="90">
        <f t="shared" si="2"/>
        <v>1371.3787893277879</v>
      </c>
      <c r="H106" s="91">
        <f t="shared" si="3"/>
        <v>7.2235719282932855</v>
      </c>
    </row>
    <row r="107" spans="3:8" x14ac:dyDescent="0.5">
      <c r="C107" s="94" t="s">
        <v>108</v>
      </c>
      <c r="D107" s="95">
        <v>1202</v>
      </c>
      <c r="E107" s="90">
        <v>104</v>
      </c>
      <c r="F107" s="90">
        <v>0.79511821907444202</v>
      </c>
      <c r="G107" s="90">
        <f t="shared" si="2"/>
        <v>1511.7248871484658</v>
      </c>
      <c r="H107" s="91">
        <f t="shared" si="3"/>
        <v>7.3210065872398964</v>
      </c>
    </row>
    <row r="108" spans="3:8" x14ac:dyDescent="0.5">
      <c r="C108" s="94" t="s">
        <v>116</v>
      </c>
      <c r="D108" s="95">
        <v>1175</v>
      </c>
      <c r="E108" s="90">
        <v>105</v>
      </c>
      <c r="F108" s="90">
        <v>0.83704147823189246</v>
      </c>
      <c r="G108" s="90">
        <f t="shared" si="2"/>
        <v>1403.753613837617</v>
      </c>
      <c r="H108" s="91">
        <f t="shared" si="3"/>
        <v>7.2469050804661634</v>
      </c>
    </row>
    <row r="109" spans="3:8" x14ac:dyDescent="0.5">
      <c r="C109" s="94" t="s">
        <v>109</v>
      </c>
      <c r="D109" s="95">
        <v>1086</v>
      </c>
      <c r="E109" s="90">
        <v>106</v>
      </c>
      <c r="F109" s="90">
        <v>0.81558428825315066</v>
      </c>
      <c r="G109" s="90">
        <f t="shared" si="2"/>
        <v>1331.5607174410336</v>
      </c>
      <c r="H109" s="91">
        <f t="shared" si="3"/>
        <v>7.1941070049961535</v>
      </c>
    </row>
    <row r="110" spans="3:8" x14ac:dyDescent="0.5">
      <c r="C110" s="94" t="s">
        <v>110</v>
      </c>
      <c r="D110" s="95">
        <v>1184</v>
      </c>
      <c r="E110" s="90">
        <v>107</v>
      </c>
      <c r="F110" s="90">
        <v>0.8249035469641236</v>
      </c>
      <c r="G110" s="90">
        <f t="shared" si="2"/>
        <v>1435.3193223104108</v>
      </c>
      <c r="H110" s="91">
        <f t="shared" si="3"/>
        <v>7.269142627696997</v>
      </c>
    </row>
    <row r="111" spans="3:8" x14ac:dyDescent="0.5">
      <c r="C111" s="94" t="s">
        <v>111</v>
      </c>
      <c r="D111" s="95">
        <v>1187</v>
      </c>
      <c r="E111" s="90">
        <v>108</v>
      </c>
      <c r="F111" s="90">
        <v>0.80675225147470953</v>
      </c>
      <c r="G111" s="90">
        <f t="shared" si="2"/>
        <v>1471.3314996397139</v>
      </c>
      <c r="H111" s="91">
        <f t="shared" si="3"/>
        <v>7.2939230518675826</v>
      </c>
    </row>
    <row r="112" spans="3:8" x14ac:dyDescent="0.5">
      <c r="C112" s="94" t="s">
        <v>112</v>
      </c>
      <c r="D112" s="95">
        <v>1252</v>
      </c>
      <c r="E112" s="90">
        <v>109</v>
      </c>
      <c r="F112" s="90">
        <v>0.83912363383922961</v>
      </c>
      <c r="G112" s="90">
        <f t="shared" si="2"/>
        <v>1492.0328179433386</v>
      </c>
      <c r="H112" s="91">
        <f t="shared" si="3"/>
        <v>7.3078947764623745</v>
      </c>
    </row>
    <row r="113" spans="3:8" x14ac:dyDescent="0.5">
      <c r="C113" s="94" t="s">
        <v>113</v>
      </c>
      <c r="D113" s="95">
        <v>1356</v>
      </c>
      <c r="E113" s="90">
        <v>110</v>
      </c>
      <c r="F113" s="90">
        <v>0.93478101005803926</v>
      </c>
      <c r="G113" s="90">
        <f t="shared" si="2"/>
        <v>1450.6071319482708</v>
      </c>
      <c r="H113" s="91">
        <f t="shared" si="3"/>
        <v>7.279737459467805</v>
      </c>
    </row>
    <row r="114" spans="3:8" x14ac:dyDescent="0.5">
      <c r="C114" s="94" t="s">
        <v>114</v>
      </c>
      <c r="D114" s="95">
        <v>2137</v>
      </c>
      <c r="E114" s="90">
        <v>111</v>
      </c>
      <c r="F114" s="90">
        <v>1.4680707918605385</v>
      </c>
      <c r="G114" s="90">
        <f t="shared" si="2"/>
        <v>1455.6518744519831</v>
      </c>
      <c r="H114" s="91">
        <f t="shared" si="3"/>
        <v>7.2832091029512904</v>
      </c>
    </row>
    <row r="115" spans="3:8" x14ac:dyDescent="0.5">
      <c r="C115" s="94" t="s">
        <v>115</v>
      </c>
      <c r="D115" s="95">
        <v>3501</v>
      </c>
      <c r="E115" s="90">
        <v>112</v>
      </c>
      <c r="F115" s="90">
        <v>2.2143088657428196</v>
      </c>
      <c r="G115" s="90">
        <f t="shared" si="2"/>
        <v>1581.0802432141925</v>
      </c>
      <c r="H115" s="91">
        <f t="shared" si="3"/>
        <v>7.3658635906426788</v>
      </c>
    </row>
    <row r="116" spans="3:8" x14ac:dyDescent="0.5">
      <c r="C116" s="94" t="s">
        <v>117</v>
      </c>
      <c r="D116" s="95">
        <v>1126</v>
      </c>
      <c r="E116" s="90">
        <v>113</v>
      </c>
      <c r="F116" s="90">
        <v>0.76838139090128366</v>
      </c>
      <c r="G116" s="90">
        <f t="shared" si="2"/>
        <v>1465.4181026940835</v>
      </c>
      <c r="H116" s="91">
        <f t="shared" si="3"/>
        <v>7.289895875064385</v>
      </c>
    </row>
    <row r="117" spans="3:8" x14ac:dyDescent="0.5">
      <c r="C117" s="94" t="s">
        <v>118</v>
      </c>
      <c r="D117" s="95">
        <v>1155</v>
      </c>
      <c r="E117" s="90">
        <v>114</v>
      </c>
      <c r="F117" s="90">
        <v>0.79175918929298417</v>
      </c>
      <c r="G117" s="90">
        <f t="shared" si="2"/>
        <v>1458.7768801665293</v>
      </c>
      <c r="H117" s="91">
        <f t="shared" si="3"/>
        <v>7.2853536102803709</v>
      </c>
    </row>
    <row r="118" spans="3:8" x14ac:dyDescent="0.5">
      <c r="C118" s="94" t="s">
        <v>119</v>
      </c>
      <c r="D118" s="95">
        <v>1318</v>
      </c>
      <c r="E118" s="90">
        <v>115</v>
      </c>
      <c r="F118" s="90">
        <v>0.88961562588991949</v>
      </c>
      <c r="G118" s="90">
        <f t="shared" si="2"/>
        <v>1481.5387248639545</v>
      </c>
      <c r="H118" s="91">
        <f t="shared" si="3"/>
        <v>7.3008365056284354</v>
      </c>
    </row>
    <row r="119" spans="3:8" x14ac:dyDescent="0.5">
      <c r="C119" s="94" t="s">
        <v>120</v>
      </c>
      <c r="D119" s="95">
        <v>1219</v>
      </c>
      <c r="E119" s="90">
        <v>116</v>
      </c>
      <c r="F119" s="90">
        <v>0.79511821907444202</v>
      </c>
      <c r="G119" s="90">
        <f t="shared" si="2"/>
        <v>1533.1053556023128</v>
      </c>
      <c r="H119" s="91">
        <f t="shared" si="3"/>
        <v>7.3350506016260155</v>
      </c>
    </row>
    <row r="120" spans="3:8" x14ac:dyDescent="0.5">
      <c r="C120" s="94" t="s">
        <v>121</v>
      </c>
      <c r="D120" s="95">
        <v>1230</v>
      </c>
      <c r="E120" s="90">
        <v>117</v>
      </c>
      <c r="F120" s="90">
        <v>0.83704147823189246</v>
      </c>
      <c r="G120" s="90">
        <f t="shared" si="2"/>
        <v>1469.4612298044842</v>
      </c>
      <c r="H120" s="91">
        <f t="shared" si="3"/>
        <v>7.292651102254367</v>
      </c>
    </row>
    <row r="121" spans="3:8" x14ac:dyDescent="0.5">
      <c r="C121" s="94" t="s">
        <v>122</v>
      </c>
      <c r="D121" s="95">
        <v>1151</v>
      </c>
      <c r="E121" s="90">
        <v>118</v>
      </c>
      <c r="F121" s="90">
        <v>0.81558428825315066</v>
      </c>
      <c r="G121" s="90">
        <f t="shared" si="2"/>
        <v>1411.2581821129186</v>
      </c>
      <c r="H121" s="91">
        <f t="shared" si="3"/>
        <v>7.2522369132241549</v>
      </c>
    </row>
    <row r="122" spans="3:8" x14ac:dyDescent="0.5">
      <c r="C122" s="94" t="s">
        <v>123</v>
      </c>
      <c r="D122" s="95">
        <v>1187</v>
      </c>
      <c r="E122" s="90">
        <v>119</v>
      </c>
      <c r="F122" s="90">
        <v>0.8249035469641236</v>
      </c>
      <c r="G122" s="90">
        <f t="shared" si="2"/>
        <v>1438.9561111338323</v>
      </c>
      <c r="H122" s="91">
        <f t="shared" si="3"/>
        <v>7.2716732068627143</v>
      </c>
    </row>
    <row r="123" spans="3:8" x14ac:dyDescent="0.5">
      <c r="C123" s="94" t="s">
        <v>124</v>
      </c>
      <c r="D123" s="95">
        <v>1193</v>
      </c>
      <c r="E123" s="90">
        <v>120</v>
      </c>
      <c r="F123" s="90">
        <v>0.80675225147470953</v>
      </c>
      <c r="G123" s="90">
        <f t="shared" si="2"/>
        <v>1478.7687271020882</v>
      </c>
      <c r="H123" s="91">
        <f t="shared" si="3"/>
        <v>7.2989650793558312</v>
      </c>
    </row>
    <row r="124" spans="3:8" x14ac:dyDescent="0.5">
      <c r="C124" s="94" t="s">
        <v>125</v>
      </c>
      <c r="D124" s="95">
        <v>1278</v>
      </c>
      <c r="E124" s="90">
        <v>121</v>
      </c>
      <c r="F124" s="90">
        <v>0.83912363383922961</v>
      </c>
      <c r="G124" s="90">
        <f t="shared" si="2"/>
        <v>1523.0175250252291</v>
      </c>
      <c r="H124" s="91">
        <f t="shared" si="3"/>
        <v>7.3284488597398108</v>
      </c>
    </row>
    <row r="125" spans="3:8" x14ac:dyDescent="0.5">
      <c r="C125" s="94" t="s">
        <v>126</v>
      </c>
      <c r="D125" s="95">
        <v>1427</v>
      </c>
      <c r="E125" s="90">
        <v>122</v>
      </c>
      <c r="F125" s="90">
        <v>0.93478101005803926</v>
      </c>
      <c r="G125" s="90">
        <f t="shared" si="2"/>
        <v>1526.5607502139987</v>
      </c>
      <c r="H125" s="91">
        <f t="shared" si="3"/>
        <v>7.3307726084443008</v>
      </c>
    </row>
    <row r="126" spans="3:8" x14ac:dyDescent="0.5">
      <c r="C126" s="94" t="s">
        <v>127</v>
      </c>
      <c r="D126" s="95">
        <v>2162</v>
      </c>
      <c r="E126" s="90">
        <v>123</v>
      </c>
      <c r="F126" s="90">
        <v>1.4680707918605385</v>
      </c>
      <c r="G126" s="90">
        <f>D126/F126</f>
        <v>1472.6810260014915</v>
      </c>
      <c r="H126" s="91">
        <f t="shared" si="3"/>
        <v>7.2948398458312962</v>
      </c>
    </row>
    <row r="127" spans="3:8" x14ac:dyDescent="0.5">
      <c r="C127" s="94" t="s">
        <v>128</v>
      </c>
      <c r="D127" s="95">
        <v>3563</v>
      </c>
      <c r="E127" s="90">
        <v>124</v>
      </c>
      <c r="F127" s="90">
        <v>2.2143088657428196</v>
      </c>
      <c r="G127" s="90">
        <f t="shared" si="2"/>
        <v>1609.0799504633442</v>
      </c>
      <c r="H127" s="91">
        <f t="shared" si="3"/>
        <v>7.3834178352938498</v>
      </c>
    </row>
    <row r="128" spans="3:8" x14ac:dyDescent="0.5">
      <c r="C128" s="94" t="s">
        <v>129</v>
      </c>
      <c r="D128" s="95">
        <v>1188</v>
      </c>
      <c r="E128" s="90">
        <v>125</v>
      </c>
      <c r="F128" s="90">
        <v>0.76838139090128366</v>
      </c>
      <c r="G128" s="90">
        <f t="shared" si="2"/>
        <v>1546.1071989347879</v>
      </c>
      <c r="H128" s="91">
        <f t="shared" si="3"/>
        <v>7.3434955662873396</v>
      </c>
    </row>
    <row r="129" spans="3:8" x14ac:dyDescent="0.5">
      <c r="C129" s="94" t="s">
        <v>130</v>
      </c>
      <c r="D129" s="95">
        <v>1217</v>
      </c>
      <c r="E129" s="90">
        <v>126</v>
      </c>
      <c r="F129" s="90">
        <v>0.79175918929298417</v>
      </c>
      <c r="G129" s="90">
        <f t="shared" si="2"/>
        <v>1537.0835178897544</v>
      </c>
      <c r="H129" s="91">
        <f t="shared" si="3"/>
        <v>7.3376420803120039</v>
      </c>
    </row>
    <row r="130" spans="3:8" x14ac:dyDescent="0.5">
      <c r="C130" s="94" t="s">
        <v>131</v>
      </c>
      <c r="D130" s="95">
        <v>1370</v>
      </c>
      <c r="E130" s="90">
        <v>127</v>
      </c>
      <c r="F130" s="90">
        <v>0.88961562588991949</v>
      </c>
      <c r="G130" s="90">
        <f t="shared" si="2"/>
        <v>1539.9909355566142</v>
      </c>
      <c r="H130" s="91">
        <f t="shared" si="3"/>
        <v>7.3395318093881539</v>
      </c>
    </row>
    <row r="131" spans="3:8" x14ac:dyDescent="0.5">
      <c r="C131" s="94" t="s">
        <v>132</v>
      </c>
      <c r="D131" s="95">
        <v>1246</v>
      </c>
      <c r="E131" s="90">
        <v>128</v>
      </c>
      <c r="F131" s="90">
        <v>0.79511821907444202</v>
      </c>
      <c r="G131" s="90">
        <f t="shared" si="2"/>
        <v>1567.0625702054813</v>
      </c>
      <c r="H131" s="91">
        <f t="shared" si="3"/>
        <v>7.3569581714921428</v>
      </c>
    </row>
    <row r="132" spans="3:8" x14ac:dyDescent="0.5">
      <c r="C132" s="94" t="s">
        <v>133</v>
      </c>
      <c r="D132" s="95">
        <v>1239</v>
      </c>
      <c r="E132" s="90">
        <v>129</v>
      </c>
      <c r="F132" s="90">
        <v>0.83704147823189246</v>
      </c>
      <c r="G132" s="90">
        <f t="shared" si="2"/>
        <v>1480.2133851445169</v>
      </c>
      <c r="H132" s="91">
        <f t="shared" si="3"/>
        <v>7.2999415355170463</v>
      </c>
    </row>
    <row r="133" spans="3:8" x14ac:dyDescent="0.5">
      <c r="C133" s="94" t="s">
        <v>134</v>
      </c>
      <c r="D133" s="95">
        <v>1184</v>
      </c>
      <c r="E133" s="90">
        <v>130</v>
      </c>
      <c r="F133" s="90">
        <v>0.81558428825315066</v>
      </c>
      <c r="G133" s="90">
        <f t="shared" ref="G133:G182" si="4">D133/F133</f>
        <v>1451.7199718694142</v>
      </c>
      <c r="H133" s="91">
        <f t="shared" ref="H133:H182" si="5">LN(G133)</f>
        <v>7.2805043199462229</v>
      </c>
    </row>
    <row r="134" spans="3:8" x14ac:dyDescent="0.5">
      <c r="C134" s="94" t="s">
        <v>135</v>
      </c>
      <c r="D134" s="95">
        <v>1235</v>
      </c>
      <c r="E134" s="90">
        <v>131</v>
      </c>
      <c r="F134" s="90">
        <v>0.8249035469641236</v>
      </c>
      <c r="G134" s="90">
        <f t="shared" si="4"/>
        <v>1497.1447323085788</v>
      </c>
      <c r="H134" s="91">
        <f t="shared" si="5"/>
        <v>7.3113150613151232</v>
      </c>
    </row>
    <row r="135" spans="3:8" x14ac:dyDescent="0.5">
      <c r="C135" s="94" t="s">
        <v>136</v>
      </c>
      <c r="D135" s="95">
        <v>1235</v>
      </c>
      <c r="E135" s="90">
        <v>132</v>
      </c>
      <c r="F135" s="90">
        <v>0.80675225147470953</v>
      </c>
      <c r="G135" s="90">
        <f t="shared" si="4"/>
        <v>1530.8293193387083</v>
      </c>
      <c r="H135" s="91">
        <f t="shared" si="5"/>
        <v>7.3335649063199924</v>
      </c>
    </row>
    <row r="136" spans="3:8" x14ac:dyDescent="0.5">
      <c r="C136" s="94" t="s">
        <v>137</v>
      </c>
      <c r="D136" s="95">
        <v>1311</v>
      </c>
      <c r="E136" s="90">
        <v>133</v>
      </c>
      <c r="F136" s="90">
        <v>0.83912363383922961</v>
      </c>
      <c r="G136" s="90">
        <f t="shared" si="4"/>
        <v>1562.3442686291669</v>
      </c>
      <c r="H136" s="91">
        <f t="shared" si="5"/>
        <v>7.3539427085660307</v>
      </c>
    </row>
    <row r="137" spans="3:8" x14ac:dyDescent="0.5">
      <c r="C137" s="94" t="s">
        <v>138</v>
      </c>
      <c r="D137" s="95">
        <v>1423</v>
      </c>
      <c r="E137" s="90">
        <v>134</v>
      </c>
      <c r="F137" s="90">
        <v>0.93478101005803926</v>
      </c>
      <c r="G137" s="90">
        <f t="shared" si="4"/>
        <v>1522.2816731286057</v>
      </c>
      <c r="H137" s="91">
        <f t="shared" si="5"/>
        <v>7.3279655890573165</v>
      </c>
    </row>
    <row r="138" spans="3:8" x14ac:dyDescent="0.5">
      <c r="C138" s="94" t="s">
        <v>139</v>
      </c>
      <c r="D138" s="95">
        <v>2227</v>
      </c>
      <c r="E138" s="90">
        <v>135</v>
      </c>
      <c r="F138" s="90">
        <v>1.4680707918605385</v>
      </c>
      <c r="G138" s="90">
        <f t="shared" si="4"/>
        <v>1516.9568200302135</v>
      </c>
      <c r="H138" s="91">
        <f t="shared" si="5"/>
        <v>7.32446151488951</v>
      </c>
    </row>
    <row r="139" spans="3:8" x14ac:dyDescent="0.5">
      <c r="C139" s="94" t="s">
        <v>140</v>
      </c>
      <c r="D139" s="95">
        <v>3422</v>
      </c>
      <c r="E139" s="90">
        <v>136</v>
      </c>
      <c r="F139" s="90">
        <v>2.2143088657428196</v>
      </c>
      <c r="G139" s="90">
        <f t="shared" si="4"/>
        <v>1545.4031968805962</v>
      </c>
      <c r="H139" s="91">
        <f t="shared" si="5"/>
        <v>7.3430401241401526</v>
      </c>
    </row>
    <row r="140" spans="3:8" x14ac:dyDescent="0.5">
      <c r="C140" s="94" t="s">
        <v>141</v>
      </c>
      <c r="D140" s="95">
        <v>1178</v>
      </c>
      <c r="E140" s="90">
        <v>137</v>
      </c>
      <c r="F140" s="90">
        <v>0.76838139090128366</v>
      </c>
      <c r="G140" s="90">
        <f t="shared" si="4"/>
        <v>1533.0928285733839</v>
      </c>
      <c r="H140" s="91">
        <f t="shared" si="5"/>
        <v>7.3350424305762809</v>
      </c>
    </row>
    <row r="141" spans="3:8" x14ac:dyDescent="0.5">
      <c r="C141" s="94" t="s">
        <v>142</v>
      </c>
      <c r="D141" s="95">
        <v>1177</v>
      </c>
      <c r="E141" s="90">
        <v>138</v>
      </c>
      <c r="F141" s="90">
        <v>0.79175918929298417</v>
      </c>
      <c r="G141" s="90">
        <f t="shared" si="4"/>
        <v>1486.5631064554157</v>
      </c>
      <c r="H141" s="91">
        <f t="shared" si="5"/>
        <v>7.3042220945847536</v>
      </c>
    </row>
    <row r="142" spans="3:8" x14ac:dyDescent="0.5">
      <c r="C142" s="94" t="s">
        <v>143</v>
      </c>
      <c r="D142" s="95">
        <v>1350</v>
      </c>
      <c r="E142" s="90">
        <v>139</v>
      </c>
      <c r="F142" s="90">
        <v>0.88961562588991949</v>
      </c>
      <c r="G142" s="90">
        <f t="shared" si="4"/>
        <v>1517.5093160594374</v>
      </c>
      <c r="H142" s="91">
        <f t="shared" si="5"/>
        <v>7.3248256619984584</v>
      </c>
    </row>
    <row r="143" spans="3:8" x14ac:dyDescent="0.5">
      <c r="C143" s="94" t="s">
        <v>144</v>
      </c>
      <c r="D143" s="95">
        <v>1274</v>
      </c>
      <c r="E143" s="90">
        <v>140</v>
      </c>
      <c r="F143" s="90">
        <v>0.79511821907444202</v>
      </c>
      <c r="G143" s="90">
        <f t="shared" si="4"/>
        <v>1602.2774594235818</v>
      </c>
      <c r="H143" s="91">
        <f t="shared" si="5"/>
        <v>7.3791813082768529</v>
      </c>
    </row>
    <row r="144" spans="3:8" x14ac:dyDescent="0.5">
      <c r="C144" s="94" t="s">
        <v>145</v>
      </c>
      <c r="D144" s="95">
        <v>1243</v>
      </c>
      <c r="E144" s="90">
        <v>141</v>
      </c>
      <c r="F144" s="90">
        <v>0.83704147823189246</v>
      </c>
      <c r="G144" s="90">
        <f t="shared" si="4"/>
        <v>1484.9921208511983</v>
      </c>
      <c r="H144" s="91">
        <f t="shared" si="5"/>
        <v>7.3031647453986155</v>
      </c>
    </row>
    <row r="145" spans="3:8" x14ac:dyDescent="0.5">
      <c r="C145" s="94" t="s">
        <v>146</v>
      </c>
      <c r="D145" s="95">
        <v>1174</v>
      </c>
      <c r="E145" s="90">
        <v>142</v>
      </c>
      <c r="F145" s="90">
        <v>0.81558428825315066</v>
      </c>
      <c r="G145" s="90">
        <f t="shared" si="4"/>
        <v>1439.4588234583548</v>
      </c>
      <c r="H145" s="91">
        <f t="shared" si="5"/>
        <v>7.2720225048903142</v>
      </c>
    </row>
    <row r="146" spans="3:8" x14ac:dyDescent="0.5">
      <c r="C146" s="94" t="s">
        <v>147</v>
      </c>
      <c r="D146" s="95">
        <v>1189</v>
      </c>
      <c r="E146" s="90">
        <v>143</v>
      </c>
      <c r="F146" s="90">
        <v>0.8249035469641236</v>
      </c>
      <c r="G146" s="90">
        <f t="shared" si="4"/>
        <v>1441.3806370161135</v>
      </c>
      <c r="H146" s="91">
        <f t="shared" si="5"/>
        <v>7.2733567089438278</v>
      </c>
    </row>
    <row r="147" spans="3:8" x14ac:dyDescent="0.5">
      <c r="C147" s="94" t="s">
        <v>148</v>
      </c>
      <c r="D147" s="95">
        <v>1238</v>
      </c>
      <c r="E147" s="90">
        <v>144</v>
      </c>
      <c r="F147" s="90">
        <v>0.80675225147470953</v>
      </c>
      <c r="G147" s="90">
        <f t="shared" si="4"/>
        <v>1534.5479330698954</v>
      </c>
      <c r="H147" s="91">
        <f t="shared" si="5"/>
        <v>7.335991110502456</v>
      </c>
    </row>
    <row r="148" spans="3:8" x14ac:dyDescent="0.5">
      <c r="C148" s="94" t="s">
        <v>149</v>
      </c>
      <c r="D148" s="95">
        <v>1343</v>
      </c>
      <c r="E148" s="90">
        <v>145</v>
      </c>
      <c r="F148" s="90">
        <v>0.83912363383922961</v>
      </c>
      <c r="G148" s="90">
        <f t="shared" si="4"/>
        <v>1600.479292729955</v>
      </c>
      <c r="H148" s="91">
        <f t="shared" si="5"/>
        <v>7.3780584213255684</v>
      </c>
    </row>
    <row r="149" spans="3:8" x14ac:dyDescent="0.5">
      <c r="C149" s="94" t="s">
        <v>150</v>
      </c>
      <c r="D149" s="95">
        <v>1439</v>
      </c>
      <c r="E149" s="90">
        <v>146</v>
      </c>
      <c r="F149" s="90">
        <v>0.93478101005803926</v>
      </c>
      <c r="G149" s="90">
        <f t="shared" si="4"/>
        <v>1539.3979814701781</v>
      </c>
      <c r="H149" s="91">
        <f t="shared" si="5"/>
        <v>7.3391466978548321</v>
      </c>
    </row>
    <row r="150" spans="3:8" x14ac:dyDescent="0.5">
      <c r="C150" s="94" t="s">
        <v>151</v>
      </c>
      <c r="D150" s="95">
        <v>2229</v>
      </c>
      <c r="E150" s="90">
        <v>147</v>
      </c>
      <c r="F150" s="90">
        <v>1.4680707918605385</v>
      </c>
      <c r="G150" s="90">
        <f t="shared" si="4"/>
        <v>1518.3191521541742</v>
      </c>
      <c r="H150" s="91">
        <f t="shared" si="5"/>
        <v>7.325359181018011</v>
      </c>
    </row>
    <row r="151" spans="3:8" x14ac:dyDescent="0.5">
      <c r="C151" s="94" t="s">
        <v>152</v>
      </c>
      <c r="D151" s="95">
        <v>3241</v>
      </c>
      <c r="E151" s="90">
        <v>148</v>
      </c>
      <c r="F151" s="90">
        <v>2.2143088657428196</v>
      </c>
      <c r="G151" s="90">
        <f t="shared" si="4"/>
        <v>1463.6621160403308</v>
      </c>
      <c r="H151" s="91">
        <f t="shared" si="5"/>
        <v>7.2886968728295605</v>
      </c>
    </row>
    <row r="152" spans="3:8" x14ac:dyDescent="0.5">
      <c r="C152" s="94" t="s">
        <v>153</v>
      </c>
      <c r="D152" s="95">
        <v>1180</v>
      </c>
      <c r="E152" s="90">
        <v>149</v>
      </c>
      <c r="F152" s="90">
        <v>0.76838139090128366</v>
      </c>
      <c r="G152" s="90">
        <f t="shared" si="4"/>
        <v>1535.6957026456648</v>
      </c>
      <c r="H152" s="91">
        <f t="shared" si="5"/>
        <v>7.33673878382446</v>
      </c>
    </row>
    <row r="153" spans="3:8" x14ac:dyDescent="0.5">
      <c r="C153" s="94" t="s">
        <v>154</v>
      </c>
      <c r="D153" s="95">
        <v>1222</v>
      </c>
      <c r="E153" s="90">
        <v>150</v>
      </c>
      <c r="F153" s="90">
        <v>0.79175918929298417</v>
      </c>
      <c r="G153" s="90">
        <f t="shared" si="4"/>
        <v>1543.3985693190466</v>
      </c>
      <c r="H153" s="91">
        <f t="shared" si="5"/>
        <v>7.3417421270560173</v>
      </c>
    </row>
    <row r="154" spans="3:8" x14ac:dyDescent="0.5">
      <c r="C154" s="94" t="s">
        <v>155</v>
      </c>
      <c r="D154" s="95">
        <v>1708</v>
      </c>
      <c r="E154" s="90">
        <v>151</v>
      </c>
      <c r="F154" s="90">
        <v>0.88961562588991949</v>
      </c>
      <c r="G154" s="90">
        <f t="shared" si="4"/>
        <v>1919.9303050589028</v>
      </c>
      <c r="H154" s="91">
        <f t="shared" si="5"/>
        <v>7.5600441649144985</v>
      </c>
    </row>
    <row r="155" spans="3:8" x14ac:dyDescent="0.5">
      <c r="C155" s="94" t="s">
        <v>156</v>
      </c>
      <c r="D155" s="95">
        <v>1344</v>
      </c>
      <c r="E155" s="90">
        <v>152</v>
      </c>
      <c r="F155" s="90">
        <v>0.79511821907444202</v>
      </c>
      <c r="G155" s="90">
        <f t="shared" si="4"/>
        <v>1690.3146824688338</v>
      </c>
      <c r="H155" s="91">
        <f t="shared" si="5"/>
        <v>7.4326699932278384</v>
      </c>
    </row>
    <row r="156" spans="3:8" x14ac:dyDescent="0.5">
      <c r="C156" s="94" t="s">
        <v>157</v>
      </c>
      <c r="D156" s="95">
        <v>1428</v>
      </c>
      <c r="E156" s="90">
        <v>153</v>
      </c>
      <c r="F156" s="90">
        <v>0.83704147823189246</v>
      </c>
      <c r="G156" s="90">
        <f t="shared" si="4"/>
        <v>1706.0086472852058</v>
      </c>
      <c r="H156" s="91">
        <f t="shared" si="5"/>
        <v>7.4419117967874335</v>
      </c>
    </row>
    <row r="157" spans="3:8" x14ac:dyDescent="0.5">
      <c r="C157" s="94" t="s">
        <v>158</v>
      </c>
      <c r="D157" s="95">
        <v>1249</v>
      </c>
      <c r="E157" s="90">
        <v>154</v>
      </c>
      <c r="F157" s="90">
        <v>0.81558428825315066</v>
      </c>
      <c r="G157" s="90">
        <f t="shared" si="4"/>
        <v>1531.4174365412991</v>
      </c>
      <c r="H157" s="91">
        <f t="shared" si="5"/>
        <v>7.3339490146278496</v>
      </c>
    </row>
    <row r="158" spans="3:8" x14ac:dyDescent="0.5">
      <c r="C158" s="94" t="s">
        <v>159</v>
      </c>
      <c r="D158" s="95">
        <v>1039</v>
      </c>
      <c r="E158" s="90">
        <v>155</v>
      </c>
      <c r="F158" s="90">
        <v>0.8249035469641236</v>
      </c>
      <c r="G158" s="90">
        <f t="shared" si="4"/>
        <v>1259.5411958450311</v>
      </c>
      <c r="H158" s="91">
        <f t="shared" si="5"/>
        <v>7.1385028033522735</v>
      </c>
    </row>
    <row r="159" spans="3:8" x14ac:dyDescent="0.5">
      <c r="C159" s="94" t="s">
        <v>160</v>
      </c>
      <c r="D159" s="95">
        <v>1091</v>
      </c>
      <c r="E159" s="90">
        <v>156</v>
      </c>
      <c r="F159" s="90">
        <v>0.80675225147470953</v>
      </c>
      <c r="G159" s="90">
        <f t="shared" si="4"/>
        <v>1352.3358602417252</v>
      </c>
      <c r="H159" s="91">
        <f t="shared" si="5"/>
        <v>7.2095886430909859</v>
      </c>
    </row>
    <row r="160" spans="3:8" x14ac:dyDescent="0.5">
      <c r="C160" s="94" t="s">
        <v>161</v>
      </c>
      <c r="D160" s="95">
        <v>1172</v>
      </c>
      <c r="E160" s="90">
        <v>157</v>
      </c>
      <c r="F160" s="90">
        <v>0.83912363383922961</v>
      </c>
      <c r="G160" s="90">
        <f t="shared" si="4"/>
        <v>1396.6952576913682</v>
      </c>
      <c r="H160" s="91">
        <f t="shared" si="5"/>
        <v>7.2418641949392883</v>
      </c>
    </row>
    <row r="161" spans="3:8" x14ac:dyDescent="0.5">
      <c r="C161" s="94" t="s">
        <v>162</v>
      </c>
      <c r="D161" s="95">
        <v>1274</v>
      </c>
      <c r="E161" s="90">
        <v>158</v>
      </c>
      <c r="F161" s="90">
        <v>0.93478101005803926</v>
      </c>
      <c r="G161" s="90">
        <f t="shared" si="4"/>
        <v>1362.8860516977115</v>
      </c>
      <c r="H161" s="91">
        <f t="shared" si="5"/>
        <v>7.2173598270995729</v>
      </c>
    </row>
    <row r="162" spans="3:8" x14ac:dyDescent="0.5">
      <c r="C162" s="94" t="s">
        <v>163</v>
      </c>
      <c r="D162" s="95">
        <v>1990</v>
      </c>
      <c r="E162" s="90">
        <v>159</v>
      </c>
      <c r="F162" s="90">
        <v>1.4680707918605385</v>
      </c>
      <c r="G162" s="90">
        <f t="shared" si="4"/>
        <v>1355.5204633408734</v>
      </c>
      <c r="H162" s="91">
        <f t="shared" si="5"/>
        <v>7.2119407653506808</v>
      </c>
    </row>
    <row r="163" spans="3:8" x14ac:dyDescent="0.5">
      <c r="C163" s="94" t="s">
        <v>164</v>
      </c>
      <c r="D163" s="95">
        <v>2135</v>
      </c>
      <c r="E163" s="90">
        <v>160</v>
      </c>
      <c r="F163" s="90">
        <v>2.2143088657428196</v>
      </c>
      <c r="G163" s="90">
        <f t="shared" si="4"/>
        <v>964.18346736998035</v>
      </c>
      <c r="H163" s="91">
        <f t="shared" si="5"/>
        <v>6.8712815953507382</v>
      </c>
    </row>
    <row r="164" spans="3:8" x14ac:dyDescent="0.5">
      <c r="C164" s="94" t="s">
        <v>165</v>
      </c>
      <c r="D164" s="95">
        <v>1116</v>
      </c>
      <c r="E164" s="90">
        <v>161</v>
      </c>
      <c r="F164" s="90">
        <v>0.76838139090128366</v>
      </c>
      <c r="G164" s="90">
        <f t="shared" si="4"/>
        <v>1452.4037323326795</v>
      </c>
      <c r="H164" s="91">
        <f t="shared" si="5"/>
        <v>7.2809752093060052</v>
      </c>
    </row>
    <row r="165" spans="3:8" x14ac:dyDescent="0.5">
      <c r="C165" s="94" t="s">
        <v>166</v>
      </c>
      <c r="D165" s="95">
        <v>1073</v>
      </c>
      <c r="E165" s="90">
        <v>162</v>
      </c>
      <c r="F165" s="90">
        <v>0.79175918929298417</v>
      </c>
      <c r="G165" s="90">
        <f t="shared" si="4"/>
        <v>1355.2100367261351</v>
      </c>
      <c r="H165" s="91">
        <f t="shared" si="5"/>
        <v>7.2117117299551756</v>
      </c>
    </row>
    <row r="166" spans="3:8" x14ac:dyDescent="0.5">
      <c r="C166" s="94" t="s">
        <v>167</v>
      </c>
      <c r="D166" s="95">
        <v>1247</v>
      </c>
      <c r="E166" s="90">
        <v>163</v>
      </c>
      <c r="F166" s="90">
        <v>0.88961562588991949</v>
      </c>
      <c r="G166" s="90">
        <f t="shared" si="4"/>
        <v>1401.7289756489765</v>
      </c>
      <c r="H166" s="91">
        <f t="shared" si="5"/>
        <v>7.2454617362460194</v>
      </c>
    </row>
    <row r="167" spans="3:8" x14ac:dyDescent="0.5">
      <c r="C167" s="94" t="s">
        <v>168</v>
      </c>
      <c r="D167" s="95">
        <v>1141</v>
      </c>
      <c r="E167" s="90">
        <v>164</v>
      </c>
      <c r="F167" s="90">
        <v>0.79511821907444202</v>
      </c>
      <c r="G167" s="90">
        <f t="shared" si="4"/>
        <v>1435.0067356376037</v>
      </c>
      <c r="H167" s="91">
        <f t="shared" si="5"/>
        <v>7.2689248220068192</v>
      </c>
    </row>
    <row r="168" spans="3:8" x14ac:dyDescent="0.5">
      <c r="C168" s="94" t="s">
        <v>169</v>
      </c>
      <c r="D168" s="95">
        <v>1216</v>
      </c>
      <c r="E168" s="90">
        <v>165</v>
      </c>
      <c r="F168" s="90">
        <v>0.83704147823189246</v>
      </c>
      <c r="G168" s="90">
        <f t="shared" si="4"/>
        <v>1452.7356548310997</v>
      </c>
      <c r="H168" s="91">
        <f t="shared" si="5"/>
        <v>7.2812037164140166</v>
      </c>
    </row>
    <row r="169" spans="3:8" x14ac:dyDescent="0.5">
      <c r="C169" s="94" t="s">
        <v>170</v>
      </c>
      <c r="D169" s="95">
        <v>1154</v>
      </c>
      <c r="E169" s="90">
        <v>166</v>
      </c>
      <c r="F169" s="90">
        <v>0.81558428825315066</v>
      </c>
      <c r="G169" s="90">
        <f t="shared" si="4"/>
        <v>1414.9365266362363</v>
      </c>
      <c r="H169" s="91">
        <f t="shared" si="5"/>
        <v>7.2548399515703172</v>
      </c>
    </row>
    <row r="170" spans="3:8" x14ac:dyDescent="0.5">
      <c r="C170" s="94" t="s">
        <v>171</v>
      </c>
      <c r="D170" s="95">
        <v>1160</v>
      </c>
      <c r="E170" s="90">
        <v>167</v>
      </c>
      <c r="F170" s="90">
        <v>0.8249035469641236</v>
      </c>
      <c r="G170" s="90">
        <f t="shared" si="4"/>
        <v>1406.2250117230376</v>
      </c>
      <c r="H170" s="91">
        <f t="shared" si="5"/>
        <v>7.2486640963534565</v>
      </c>
    </row>
    <row r="171" spans="3:8" x14ac:dyDescent="0.5">
      <c r="C171" s="94" t="s">
        <v>172</v>
      </c>
      <c r="D171" s="95">
        <v>1248</v>
      </c>
      <c r="E171" s="90">
        <v>168</v>
      </c>
      <c r="F171" s="90">
        <v>0.80675225147470953</v>
      </c>
      <c r="G171" s="90">
        <f t="shared" si="4"/>
        <v>1546.9433121738525</v>
      </c>
      <c r="H171" s="91">
        <f t="shared" si="5"/>
        <v>7.3440362061872877</v>
      </c>
    </row>
    <row r="172" spans="3:8" x14ac:dyDescent="0.5">
      <c r="C172" s="94" t="s">
        <v>173</v>
      </c>
      <c r="D172" s="95">
        <v>1232</v>
      </c>
      <c r="E172" s="90">
        <v>169</v>
      </c>
      <c r="F172" s="90">
        <v>0.83912363383922961</v>
      </c>
      <c r="G172" s="90">
        <f t="shared" si="4"/>
        <v>1468.1984278803459</v>
      </c>
      <c r="H172" s="91">
        <f t="shared" si="5"/>
        <v>7.2917913688957956</v>
      </c>
    </row>
    <row r="173" spans="3:8" x14ac:dyDescent="0.5">
      <c r="C173" s="94" t="s">
        <v>174</v>
      </c>
      <c r="D173" s="95">
        <v>1382</v>
      </c>
      <c r="E173" s="90">
        <v>170</v>
      </c>
      <c r="F173" s="90">
        <v>0.93478101005803926</v>
      </c>
      <c r="G173" s="90">
        <f t="shared" si="4"/>
        <v>1478.4211330033261</v>
      </c>
      <c r="H173" s="91">
        <f t="shared" si="5"/>
        <v>7.2987299952950799</v>
      </c>
    </row>
    <row r="174" spans="3:8" x14ac:dyDescent="0.5">
      <c r="C174" s="94" t="s">
        <v>175</v>
      </c>
      <c r="D174" s="95">
        <v>2027</v>
      </c>
      <c r="E174" s="90">
        <v>171</v>
      </c>
      <c r="F174" s="90">
        <v>1.4680707918605385</v>
      </c>
      <c r="G174" s="90">
        <f t="shared" si="4"/>
        <v>1380.723607634146</v>
      </c>
      <c r="H174" s="91">
        <f t="shared" si="5"/>
        <v>7.2303629940841425</v>
      </c>
    </row>
    <row r="175" spans="3:8" x14ac:dyDescent="0.5">
      <c r="C175" s="94" t="s">
        <v>176</v>
      </c>
      <c r="D175" s="95">
        <v>2265</v>
      </c>
      <c r="E175" s="90">
        <v>172</v>
      </c>
      <c r="F175" s="90">
        <v>2.2143088657428196</v>
      </c>
      <c r="G175" s="90">
        <f t="shared" si="4"/>
        <v>1022.8925309569112</v>
      </c>
      <c r="H175" s="91">
        <f t="shared" si="5"/>
        <v>6.9303897076051477</v>
      </c>
    </row>
    <row r="176" spans="3:8" x14ac:dyDescent="0.5">
      <c r="C176" s="94" t="s">
        <v>177</v>
      </c>
      <c r="D176" s="95">
        <v>1156</v>
      </c>
      <c r="E176" s="90">
        <v>173</v>
      </c>
      <c r="F176" s="90">
        <v>0.76838139090128366</v>
      </c>
      <c r="G176" s="90">
        <f t="shared" si="4"/>
        <v>1504.4612137782954</v>
      </c>
      <c r="H176" s="91">
        <f t="shared" si="5"/>
        <v>7.3161901155970721</v>
      </c>
    </row>
    <row r="177" spans="3:8" x14ac:dyDescent="0.5">
      <c r="C177" s="94" t="s">
        <v>178</v>
      </c>
      <c r="D177" s="95">
        <v>1180</v>
      </c>
      <c r="E177" s="90">
        <v>174</v>
      </c>
      <c r="F177" s="90">
        <v>0.79175918929298417</v>
      </c>
      <c r="G177" s="90">
        <f t="shared" si="4"/>
        <v>1490.3521373129911</v>
      </c>
      <c r="H177" s="91">
        <f t="shared" si="5"/>
        <v>7.3067677047841872</v>
      </c>
    </row>
    <row r="178" spans="3:8" x14ac:dyDescent="0.5">
      <c r="C178" s="94" t="s">
        <v>179</v>
      </c>
      <c r="D178" s="95">
        <v>852</v>
      </c>
      <c r="E178" s="90">
        <v>175</v>
      </c>
      <c r="F178" s="90">
        <v>0.88961562588991949</v>
      </c>
      <c r="G178" s="90">
        <f t="shared" si="4"/>
        <v>957.71699057973376</v>
      </c>
      <c r="H178" s="91">
        <f t="shared" si="5"/>
        <v>6.8645523173952991</v>
      </c>
    </row>
    <row r="179" spans="3:8" x14ac:dyDescent="0.5">
      <c r="C179" s="94" t="s">
        <v>180</v>
      </c>
      <c r="D179" s="95">
        <v>357</v>
      </c>
      <c r="E179" s="90">
        <v>176</v>
      </c>
      <c r="F179" s="90">
        <v>0.79511821907444202</v>
      </c>
      <c r="G179" s="90">
        <f t="shared" si="4"/>
        <v>448.98983753078397</v>
      </c>
      <c r="H179" s="91">
        <f t="shared" si="5"/>
        <v>6.1070002539243831</v>
      </c>
    </row>
    <row r="180" spans="3:8" x14ac:dyDescent="0.5">
      <c r="C180" s="94" t="s">
        <v>181</v>
      </c>
      <c r="D180" s="95">
        <v>1101</v>
      </c>
      <c r="E180" s="90">
        <v>177</v>
      </c>
      <c r="F180" s="90">
        <v>0.83704147823189246</v>
      </c>
      <c r="G180" s="90">
        <f t="shared" si="4"/>
        <v>1315.3470032640139</v>
      </c>
      <c r="H180" s="91">
        <f t="shared" si="5"/>
        <v>7.1818557906105838</v>
      </c>
    </row>
    <row r="181" spans="3:8" x14ac:dyDescent="0.5">
      <c r="C181" s="94" t="s">
        <v>182</v>
      </c>
      <c r="D181" s="95">
        <v>1395</v>
      </c>
      <c r="E181" s="90">
        <v>178</v>
      </c>
      <c r="F181" s="90">
        <v>0.81558428825315066</v>
      </c>
      <c r="G181" s="90">
        <f t="shared" si="4"/>
        <v>1710.4302033427641</v>
      </c>
      <c r="H181" s="91">
        <f t="shared" si="5"/>
        <v>7.4445001987577379</v>
      </c>
    </row>
    <row r="182" spans="3:8" ht="18.600000000000001" thickBot="1" x14ac:dyDescent="0.55000000000000004">
      <c r="C182" s="96" t="s">
        <v>183</v>
      </c>
      <c r="D182" s="97">
        <v>1383</v>
      </c>
      <c r="E182" s="98">
        <v>179</v>
      </c>
      <c r="F182" s="98">
        <v>0.8249035469641236</v>
      </c>
      <c r="G182" s="98">
        <f t="shared" si="4"/>
        <v>1676.5596475973803</v>
      </c>
      <c r="H182" s="99">
        <f t="shared" si="5"/>
        <v>7.4244991439178047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CFFA-9F53-496D-B39D-705821B457A9}">
  <sheetPr>
    <tabColor theme="9" tint="-0.499984740745262"/>
  </sheetPr>
  <dimension ref="A1:S203"/>
  <sheetViews>
    <sheetView topLeftCell="A18" workbookViewId="0">
      <selection activeCell="K23" sqref="K23:L25"/>
    </sheetView>
  </sheetViews>
  <sheetFormatPr defaultRowHeight="18" x14ac:dyDescent="0.5"/>
  <cols>
    <col min="2" max="2" width="14.109375" customWidth="1"/>
    <col min="4" max="4" width="9.109375" customWidth="1"/>
    <col min="5" max="5" width="9" customWidth="1"/>
    <col min="6" max="6" width="9.21875" customWidth="1"/>
    <col min="7" max="7" width="9.109375" customWidth="1"/>
    <col min="8" max="8" width="9.6640625" customWidth="1"/>
    <col min="9" max="9" width="12.5546875" customWidth="1"/>
    <col min="11" max="11" width="10.109375" customWidth="1"/>
    <col min="12" max="12" width="9" customWidth="1"/>
    <col min="16" max="16" width="12.21875" customWidth="1"/>
    <col min="17" max="17" width="9.109375" customWidth="1"/>
    <col min="18" max="18" width="9" customWidth="1"/>
    <col min="19" max="19" width="11.21875" customWidth="1"/>
  </cols>
  <sheetData>
    <row r="1" spans="1:9" x14ac:dyDescent="0.5">
      <c r="A1" t="s">
        <v>188</v>
      </c>
    </row>
    <row r="2" spans="1:9" ht="18.600000000000001" thickBot="1" x14ac:dyDescent="0.55000000000000004"/>
    <row r="3" spans="1:9" x14ac:dyDescent="0.5">
      <c r="A3" s="14" t="s">
        <v>189</v>
      </c>
      <c r="B3" s="14"/>
    </row>
    <row r="4" spans="1:9" x14ac:dyDescent="0.5">
      <c r="A4" t="s">
        <v>190</v>
      </c>
      <c r="B4">
        <v>0.22974529894743823</v>
      </c>
    </row>
    <row r="5" spans="1:9" x14ac:dyDescent="0.5">
      <c r="A5" t="s">
        <v>191</v>
      </c>
      <c r="B5">
        <v>5.278290238844776E-2</v>
      </c>
    </row>
    <row r="6" spans="1:9" x14ac:dyDescent="0.5">
      <c r="A6" t="s">
        <v>192</v>
      </c>
      <c r="B6">
        <v>4.7431393362393798E-2</v>
      </c>
    </row>
    <row r="7" spans="1:9" x14ac:dyDescent="0.5">
      <c r="A7" t="s">
        <v>193</v>
      </c>
      <c r="B7">
        <v>0.12025666663226559</v>
      </c>
    </row>
    <row r="8" spans="1:9" ht="18.600000000000001" thickBot="1" x14ac:dyDescent="0.55000000000000004">
      <c r="A8" s="12" t="s">
        <v>194</v>
      </c>
      <c r="B8" s="12">
        <v>179</v>
      </c>
    </row>
    <row r="10" spans="1:9" ht="18.600000000000001" thickBot="1" x14ac:dyDescent="0.55000000000000004">
      <c r="A10" t="s">
        <v>195</v>
      </c>
    </row>
    <row r="11" spans="1:9" x14ac:dyDescent="0.5">
      <c r="A11" s="13"/>
      <c r="B11" s="13" t="s">
        <v>200</v>
      </c>
      <c r="C11" s="13" t="s">
        <v>201</v>
      </c>
      <c r="D11" s="13" t="s">
        <v>202</v>
      </c>
      <c r="E11" s="13" t="s">
        <v>203</v>
      </c>
      <c r="F11" s="13" t="s">
        <v>204</v>
      </c>
    </row>
    <row r="12" spans="1:9" x14ac:dyDescent="0.5">
      <c r="A12" t="s">
        <v>196</v>
      </c>
      <c r="B12">
        <v>1</v>
      </c>
      <c r="C12">
        <v>0.14263802868463493</v>
      </c>
      <c r="D12">
        <v>0.14263802868463493</v>
      </c>
      <c r="E12">
        <v>9.863181045098262</v>
      </c>
      <c r="F12">
        <v>1.9765137726552111E-3</v>
      </c>
    </row>
    <row r="13" spans="1:9" x14ac:dyDescent="0.5">
      <c r="A13" t="s">
        <v>197</v>
      </c>
      <c r="B13">
        <v>177</v>
      </c>
      <c r="C13">
        <v>2.5597148589021828</v>
      </c>
      <c r="D13">
        <v>1.4461665869503858E-2</v>
      </c>
    </row>
    <row r="14" spans="1:9" ht="18.600000000000001" thickBot="1" x14ac:dyDescent="0.55000000000000004">
      <c r="A14" s="12" t="s">
        <v>198</v>
      </c>
      <c r="B14" s="12">
        <v>178</v>
      </c>
      <c r="C14" s="12">
        <v>2.7023528875868177</v>
      </c>
      <c r="D14" s="12"/>
      <c r="E14" s="12"/>
      <c r="F14" s="12"/>
    </row>
    <row r="15" spans="1:9" ht="18.600000000000001" thickBot="1" x14ac:dyDescent="0.55000000000000004"/>
    <row r="16" spans="1:9" x14ac:dyDescent="0.5">
      <c r="A16" s="13"/>
      <c r="B16" s="13" t="s">
        <v>205</v>
      </c>
      <c r="C16" s="13" t="s">
        <v>193</v>
      </c>
      <c r="D16" s="13" t="s">
        <v>206</v>
      </c>
      <c r="E16" s="13" t="s">
        <v>207</v>
      </c>
      <c r="F16" s="13" t="s">
        <v>208</v>
      </c>
      <c r="G16" s="13" t="s">
        <v>209</v>
      </c>
      <c r="H16" s="13" t="s">
        <v>210</v>
      </c>
      <c r="I16" s="13" t="s">
        <v>211</v>
      </c>
    </row>
    <row r="17" spans="1:19" x14ac:dyDescent="0.5">
      <c r="A17" t="s">
        <v>199</v>
      </c>
      <c r="B17">
        <v>7.1831316474359772</v>
      </c>
      <c r="C17">
        <v>1.8052396637692317E-2</v>
      </c>
      <c r="D17">
        <v>397.90459912885086</v>
      </c>
      <c r="E17">
        <v>3.3066976975104674E-263</v>
      </c>
      <c r="F17">
        <v>7.1475060152852956</v>
      </c>
      <c r="G17">
        <v>7.2187572795866588</v>
      </c>
      <c r="H17">
        <v>7.1475060152852956</v>
      </c>
      <c r="I17">
        <v>7.2187572795866588</v>
      </c>
    </row>
    <row r="18" spans="1:19" ht="18.600000000000001" thickBot="1" x14ac:dyDescent="0.55000000000000004">
      <c r="A18" s="12" t="s">
        <v>187</v>
      </c>
      <c r="B18" s="12">
        <v>5.4630543083711649E-4</v>
      </c>
      <c r="C18" s="12">
        <v>1.7395103430719434E-4</v>
      </c>
      <c r="D18" s="12">
        <v>3.1405701783431259</v>
      </c>
      <c r="E18" s="12">
        <v>1.9765137726552992E-3</v>
      </c>
      <c r="F18" s="12">
        <v>2.0302050945889298E-4</v>
      </c>
      <c r="G18" s="12">
        <v>8.8959035221534001E-4</v>
      </c>
      <c r="H18" s="12">
        <v>2.0302050945889298E-4</v>
      </c>
      <c r="I18" s="12">
        <v>8.8959035221534001E-4</v>
      </c>
    </row>
    <row r="22" spans="1:19" x14ac:dyDescent="0.5">
      <c r="A22" t="s">
        <v>212</v>
      </c>
    </row>
    <row r="23" spans="1:19" ht="18.600000000000001" thickBot="1" x14ac:dyDescent="0.55000000000000004">
      <c r="K23" s="132" t="s">
        <v>277</v>
      </c>
      <c r="L23" s="132"/>
    </row>
    <row r="24" spans="1:19" ht="18.600000000000001" thickBot="1" x14ac:dyDescent="0.55000000000000004">
      <c r="A24" s="13" t="s">
        <v>213</v>
      </c>
      <c r="B24" s="13" t="s">
        <v>266</v>
      </c>
      <c r="C24" s="13" t="s">
        <v>215</v>
      </c>
      <c r="D24" s="15" t="s">
        <v>267</v>
      </c>
      <c r="E24" s="15" t="s">
        <v>258</v>
      </c>
      <c r="F24" s="15" t="s">
        <v>263</v>
      </c>
      <c r="G24" s="15" t="s">
        <v>264</v>
      </c>
      <c r="H24" s="15" t="s">
        <v>238</v>
      </c>
      <c r="I24" s="15" t="s">
        <v>216</v>
      </c>
      <c r="K24" s="55" t="s">
        <v>268</v>
      </c>
      <c r="L24" s="57" t="s">
        <v>218</v>
      </c>
      <c r="N24" s="55" t="s">
        <v>219</v>
      </c>
      <c r="O24" s="56" t="s">
        <v>187</v>
      </c>
      <c r="P24" s="56" t="s">
        <v>269</v>
      </c>
      <c r="Q24" s="56" t="s">
        <v>262</v>
      </c>
      <c r="R24" s="56" t="s">
        <v>258</v>
      </c>
      <c r="S24" s="57" t="s">
        <v>232</v>
      </c>
    </row>
    <row r="25" spans="1:19" ht="18.600000000000001" thickBot="1" x14ac:dyDescent="0.55000000000000004">
      <c r="A25">
        <v>1</v>
      </c>
      <c r="B25">
        <v>7.1836779528668142</v>
      </c>
      <c r="C25">
        <v>-8.1703694841758434E-2</v>
      </c>
      <c r="D25" s="19">
        <f>EXP(B25)</f>
        <v>1317.7459639112124</v>
      </c>
      <c r="E25" s="19">
        <v>0.83912363383922961</v>
      </c>
      <c r="F25" s="19">
        <f>D25*E25</f>
        <v>1105.7517817141547</v>
      </c>
      <c r="G25" s="19">
        <v>1019</v>
      </c>
      <c r="H25" s="19">
        <f>G25-F25</f>
        <v>-86.751781714154731</v>
      </c>
      <c r="I25" s="19">
        <f>H25*H25</f>
        <v>7525.8716305803509</v>
      </c>
      <c r="K25" s="29">
        <f>AVERAGE(I25:I203)</f>
        <v>27587.440568513161</v>
      </c>
      <c r="L25" s="30">
        <f>SQRT(K25)</f>
        <v>166.09467351036022</v>
      </c>
      <c r="N25" s="52" t="s">
        <v>184</v>
      </c>
      <c r="O25" s="32">
        <v>180</v>
      </c>
      <c r="P25" s="32">
        <f>$B$17+O25*$B$18</f>
        <v>7.281466624986658</v>
      </c>
      <c r="Q25" s="85">
        <f>EXP(P25)</f>
        <v>1453.1176417001479</v>
      </c>
      <c r="R25" s="85">
        <v>0.80675225147470953</v>
      </c>
      <c r="S25" s="33">
        <f>R25*Q25</f>
        <v>1172.3059290992146</v>
      </c>
    </row>
    <row r="26" spans="1:19" x14ac:dyDescent="0.5">
      <c r="A26">
        <v>2</v>
      </c>
      <c r="B26">
        <v>7.1842242582976512</v>
      </c>
      <c r="C26">
        <v>-2.8251577641515979E-3</v>
      </c>
      <c r="D26" s="19">
        <f t="shared" ref="D26:D89" si="0">EXP(B26)</f>
        <v>1318.4660523639677</v>
      </c>
      <c r="E26" s="19">
        <v>0.93478101005803926</v>
      </c>
      <c r="F26" s="19">
        <f t="shared" ref="F26:F89" si="1">D26*E26</f>
        <v>1232.4770281560254</v>
      </c>
      <c r="G26" s="19">
        <v>1229</v>
      </c>
      <c r="H26" s="19">
        <f t="shared" ref="H26:H89" si="2">G26-F26</f>
        <v>-3.4770281560254261</v>
      </c>
      <c r="I26" s="19">
        <f t="shared" ref="I26:I89" si="3">H26*H26</f>
        <v>12.089724797793576</v>
      </c>
      <c r="N26" s="52" t="s">
        <v>220</v>
      </c>
      <c r="O26" s="32">
        <v>181</v>
      </c>
      <c r="P26" s="32">
        <f t="shared" ref="P26:P36" si="4">$B$17+O26*$B$18</f>
        <v>7.282012930417495</v>
      </c>
      <c r="Q26" s="85">
        <f>EXP(P26)</f>
        <v>1453.9117046401532</v>
      </c>
      <c r="R26" s="85">
        <v>0.83912363383922961</v>
      </c>
      <c r="S26" s="33">
        <f t="shared" ref="S26:S36" si="5">R26*Q26</f>
        <v>1220.011672879034</v>
      </c>
    </row>
    <row r="27" spans="1:19" x14ac:dyDescent="0.5">
      <c r="A27">
        <v>3</v>
      </c>
      <c r="B27">
        <v>7.1847705637284882</v>
      </c>
      <c r="C27">
        <v>9.0451651569712688E-2</v>
      </c>
      <c r="D27" s="19">
        <f t="shared" si="0"/>
        <v>1319.18653431243</v>
      </c>
      <c r="E27" s="19">
        <v>1.4680707918605385</v>
      </c>
      <c r="F27" s="19">
        <f t="shared" si="1"/>
        <v>1936.6592200398086</v>
      </c>
      <c r="G27" s="19">
        <v>2120</v>
      </c>
      <c r="H27" s="19">
        <f t="shared" si="2"/>
        <v>183.34077996019141</v>
      </c>
      <c r="I27" s="19">
        <f t="shared" si="3"/>
        <v>33613.841596411323</v>
      </c>
      <c r="N27" s="52" t="s">
        <v>221</v>
      </c>
      <c r="O27" s="32">
        <v>182</v>
      </c>
      <c r="P27" s="32">
        <f t="shared" si="4"/>
        <v>7.282559235848332</v>
      </c>
      <c r="Q27" s="85">
        <f t="shared" ref="Q27:Q36" si="6">EXP(P27)</f>
        <v>1454.7062014995704</v>
      </c>
      <c r="R27" s="85">
        <v>0.93478101005803926</v>
      </c>
      <c r="S27" s="33">
        <f t="shared" si="5"/>
        <v>1359.831732375462</v>
      </c>
    </row>
    <row r="28" spans="1:19" x14ac:dyDescent="0.5">
      <c r="A28">
        <v>4</v>
      </c>
      <c r="B28">
        <v>7.1853168691593261</v>
      </c>
      <c r="C28">
        <v>0.17194081639047365</v>
      </c>
      <c r="D28" s="19">
        <f t="shared" si="0"/>
        <v>1319.9074099716281</v>
      </c>
      <c r="E28" s="19">
        <v>2.2143088657428196</v>
      </c>
      <c r="F28" s="19">
        <f t="shared" si="1"/>
        <v>2922.6826798598186</v>
      </c>
      <c r="G28" s="19">
        <v>3471</v>
      </c>
      <c r="H28" s="19">
        <f t="shared" si="2"/>
        <v>548.31732014018144</v>
      </c>
      <c r="I28" s="19">
        <f t="shared" si="3"/>
        <v>300651.88356571022</v>
      </c>
      <c r="N28" s="52" t="s">
        <v>270</v>
      </c>
      <c r="O28" s="32">
        <v>183</v>
      </c>
      <c r="P28" s="32">
        <f t="shared" si="4"/>
        <v>7.2831055412791699</v>
      </c>
      <c r="Q28" s="85">
        <f t="shared" si="6"/>
        <v>1455.5011325155181</v>
      </c>
      <c r="R28" s="85">
        <v>1.46807079186054</v>
      </c>
      <c r="S28" s="33">
        <f t="shared" si="5"/>
        <v>2136.7787001659694</v>
      </c>
    </row>
    <row r="29" spans="1:19" x14ac:dyDescent="0.5">
      <c r="A29">
        <v>5</v>
      </c>
      <c r="B29">
        <v>7.1858631745901631</v>
      </c>
      <c r="C29">
        <v>4.6456270116533638E-2</v>
      </c>
      <c r="D29" s="19">
        <f t="shared" si="0"/>
        <v>1320.6286795567048</v>
      </c>
      <c r="E29" s="19">
        <v>0.76838139090128366</v>
      </c>
      <c r="F29" s="19">
        <f t="shared" si="1"/>
        <v>1014.7465016619064</v>
      </c>
      <c r="G29" s="19">
        <v>1063</v>
      </c>
      <c r="H29" s="19">
        <f t="shared" si="2"/>
        <v>48.25349833809355</v>
      </c>
      <c r="I29" s="19">
        <f t="shared" si="3"/>
        <v>2328.4001018643971</v>
      </c>
      <c r="N29" s="52" t="s">
        <v>223</v>
      </c>
      <c r="O29" s="32">
        <v>184</v>
      </c>
      <c r="P29" s="32">
        <f t="shared" si="4"/>
        <v>7.2836518467100069</v>
      </c>
      <c r="Q29" s="85">
        <f t="shared" si="6"/>
        <v>1456.2964979252408</v>
      </c>
      <c r="R29" s="85">
        <v>2.2143088657428196</v>
      </c>
      <c r="S29" s="33">
        <f t="shared" si="5"/>
        <v>3224.6902465060803</v>
      </c>
    </row>
    <row r="30" spans="1:19" x14ac:dyDescent="0.5">
      <c r="A30">
        <v>6</v>
      </c>
      <c r="B30">
        <v>7.1864094800210001</v>
      </c>
      <c r="C30">
        <v>-2.3394721932873175E-2</v>
      </c>
      <c r="D30" s="19">
        <f t="shared" si="0"/>
        <v>1321.3503432829239</v>
      </c>
      <c r="E30" s="19">
        <v>0.79175918929298417</v>
      </c>
      <c r="F30" s="19">
        <f t="shared" si="1"/>
        <v>1046.1912765696941</v>
      </c>
      <c r="G30" s="19">
        <v>1022</v>
      </c>
      <c r="H30" s="19">
        <f t="shared" si="2"/>
        <v>-24.191276569694082</v>
      </c>
      <c r="I30" s="19">
        <f t="shared" si="3"/>
        <v>585.21786207142986</v>
      </c>
      <c r="N30" s="52" t="s">
        <v>224</v>
      </c>
      <c r="O30" s="32">
        <v>185</v>
      </c>
      <c r="P30" s="32">
        <f t="shared" si="4"/>
        <v>7.2841981521408439</v>
      </c>
      <c r="Q30" s="85">
        <f t="shared" si="6"/>
        <v>1457.0922979661161</v>
      </c>
      <c r="R30" s="85">
        <v>0.76838139090128366</v>
      </c>
      <c r="S30" s="33">
        <f>R30*Q30</f>
        <v>1119.6026065827521</v>
      </c>
    </row>
    <row r="31" spans="1:19" x14ac:dyDescent="0.5">
      <c r="A31">
        <v>7</v>
      </c>
      <c r="B31">
        <v>7.1869557854518371</v>
      </c>
      <c r="C31">
        <v>-5.1588195816653304E-2</v>
      </c>
      <c r="D31" s="19">
        <f t="shared" si="0"/>
        <v>1322.0724013656654</v>
      </c>
      <c r="E31" s="19">
        <v>0.88961562588991949</v>
      </c>
      <c r="F31" s="19">
        <f t="shared" si="1"/>
        <v>1176.1362668127053</v>
      </c>
      <c r="G31" s="19">
        <v>1117</v>
      </c>
      <c r="H31" s="19">
        <f t="shared" si="2"/>
        <v>-59.136266812705344</v>
      </c>
      <c r="I31" s="19">
        <f t="shared" si="3"/>
        <v>3497.0980525434757</v>
      </c>
      <c r="N31" s="52" t="s">
        <v>225</v>
      </c>
      <c r="O31" s="32">
        <v>186</v>
      </c>
      <c r="P31" s="32">
        <f t="shared" si="4"/>
        <v>7.2847444575716809</v>
      </c>
      <c r="Q31" s="85">
        <f t="shared" si="6"/>
        <v>1457.8885328756505</v>
      </c>
      <c r="R31" s="85">
        <v>0.79175918929298417</v>
      </c>
      <c r="S31" s="33">
        <f t="shared" si="5"/>
        <v>1154.2966428691632</v>
      </c>
    </row>
    <row r="32" spans="1:19" x14ac:dyDescent="0.5">
      <c r="A32">
        <v>8</v>
      </c>
      <c r="B32">
        <v>7.1875020908826741</v>
      </c>
      <c r="C32">
        <v>3.9358364243996746E-2</v>
      </c>
      <c r="D32" s="19">
        <f t="shared" si="0"/>
        <v>1322.7948540204277</v>
      </c>
      <c r="E32" s="19">
        <v>0.79511821907444202</v>
      </c>
      <c r="F32" s="19">
        <f t="shared" si="1"/>
        <v>1051.7782885295589</v>
      </c>
      <c r="G32" s="19">
        <v>1094</v>
      </c>
      <c r="H32" s="19">
        <f t="shared" si="2"/>
        <v>42.221711470441051</v>
      </c>
      <c r="I32" s="19">
        <f t="shared" si="3"/>
        <v>1782.6729194931734</v>
      </c>
      <c r="N32" s="52" t="s">
        <v>226</v>
      </c>
      <c r="O32" s="32">
        <v>187</v>
      </c>
      <c r="P32" s="32">
        <f t="shared" si="4"/>
        <v>7.2852907630025179</v>
      </c>
      <c r="Q32" s="85">
        <f t="shared" si="6"/>
        <v>1458.6852028914798</v>
      </c>
      <c r="R32" s="85">
        <v>0.88961562588991949</v>
      </c>
      <c r="S32" s="33">
        <f t="shared" si="5"/>
        <v>1297.6691497466679</v>
      </c>
    </row>
    <row r="33" spans="1:19" x14ac:dyDescent="0.5">
      <c r="A33">
        <v>9</v>
      </c>
      <c r="B33">
        <v>7.1880483963135111</v>
      </c>
      <c r="C33">
        <v>-6.3190750290188724E-2</v>
      </c>
      <c r="D33" s="19">
        <f t="shared" si="0"/>
        <v>1323.5177014628262</v>
      </c>
      <c r="E33" s="19">
        <v>0.83704147823189246</v>
      </c>
      <c r="F33" s="19">
        <f t="shared" si="1"/>
        <v>1107.8392132985205</v>
      </c>
      <c r="G33" s="19">
        <v>1040</v>
      </c>
      <c r="H33" s="19">
        <f t="shared" si="2"/>
        <v>-67.839213298520463</v>
      </c>
      <c r="I33" s="19">
        <f t="shared" si="3"/>
        <v>4602.1588609621558</v>
      </c>
      <c r="N33" s="52" t="s">
        <v>227</v>
      </c>
      <c r="O33" s="32">
        <v>188</v>
      </c>
      <c r="P33" s="32">
        <f t="shared" si="4"/>
        <v>7.2858370684333549</v>
      </c>
      <c r="Q33" s="85">
        <f t="shared" si="6"/>
        <v>1459.4823082513699</v>
      </c>
      <c r="R33" s="85">
        <v>0.79511821907444202</v>
      </c>
      <c r="S33" s="33">
        <f t="shared" si="5"/>
        <v>1160.460973707485</v>
      </c>
    </row>
    <row r="34" spans="1:19" x14ac:dyDescent="0.5">
      <c r="A34">
        <v>10</v>
      </c>
      <c r="B34">
        <v>7.1885947017443481</v>
      </c>
      <c r="C34">
        <v>-3.0105332361088699E-2</v>
      </c>
      <c r="D34" s="19">
        <f t="shared" si="0"/>
        <v>1324.2409439085945</v>
      </c>
      <c r="E34" s="19">
        <v>0.81558428825315066</v>
      </c>
      <c r="F34" s="19">
        <f t="shared" si="1"/>
        <v>1080.0301077133715</v>
      </c>
      <c r="G34" s="19">
        <v>1048</v>
      </c>
      <c r="H34" s="19">
        <f t="shared" si="2"/>
        <v>-32.030107713371535</v>
      </c>
      <c r="I34" s="19">
        <f t="shared" si="3"/>
        <v>1025.9278001301827</v>
      </c>
      <c r="N34" s="52" t="s">
        <v>228</v>
      </c>
      <c r="O34" s="32">
        <v>189</v>
      </c>
      <c r="P34" s="32">
        <f t="shared" si="4"/>
        <v>7.2863833738641919</v>
      </c>
      <c r="Q34" s="85">
        <f t="shared" si="6"/>
        <v>1460.2798491932165</v>
      </c>
      <c r="R34" s="85">
        <v>0.83704147823189246</v>
      </c>
      <c r="S34" s="33">
        <f t="shared" si="5"/>
        <v>1222.314803600935</v>
      </c>
    </row>
    <row r="35" spans="1:19" x14ac:dyDescent="0.5">
      <c r="A35">
        <v>11</v>
      </c>
      <c r="B35">
        <v>7.1891410071751851</v>
      </c>
      <c r="C35">
        <v>-2.1238267466187288E-2</v>
      </c>
      <c r="D35" s="19">
        <f t="shared" si="0"/>
        <v>1324.9645815735844</v>
      </c>
      <c r="E35" s="19">
        <v>0.8249035469641236</v>
      </c>
      <c r="F35" s="19">
        <f t="shared" si="1"/>
        <v>1092.9679829418856</v>
      </c>
      <c r="G35" s="19">
        <v>1070</v>
      </c>
      <c r="H35" s="19">
        <f t="shared" si="2"/>
        <v>-22.967982941885566</v>
      </c>
      <c r="I35" s="19">
        <f t="shared" si="3"/>
        <v>527.52824041874635</v>
      </c>
      <c r="N35" s="52" t="s">
        <v>229</v>
      </c>
      <c r="O35" s="32">
        <v>190</v>
      </c>
      <c r="P35" s="32">
        <f t="shared" si="4"/>
        <v>7.2869296792950298</v>
      </c>
      <c r="Q35" s="85">
        <f t="shared" si="6"/>
        <v>1461.0778259550468</v>
      </c>
      <c r="R35" s="85">
        <v>0.81558428825315066</v>
      </c>
      <c r="S35" s="33">
        <f t="shared" si="5"/>
        <v>1191.6321187640076</v>
      </c>
    </row>
    <row r="36" spans="1:19" x14ac:dyDescent="0.5">
      <c r="A36">
        <v>12</v>
      </c>
      <c r="B36">
        <v>7.189687312606023</v>
      </c>
      <c r="C36">
        <v>-2.5092200347335947E-2</v>
      </c>
      <c r="D36" s="19">
        <f t="shared" si="0"/>
        <v>1325.6886146737659</v>
      </c>
      <c r="E36" s="19">
        <v>0.80675225147470953</v>
      </c>
      <c r="F36" s="19">
        <f t="shared" si="1"/>
        <v>1069.5022746424493</v>
      </c>
      <c r="G36" s="19">
        <v>1043</v>
      </c>
      <c r="H36" s="19">
        <f t="shared" si="2"/>
        <v>-26.502274642449265</v>
      </c>
      <c r="I36" s="19">
        <f t="shared" si="3"/>
        <v>702.37056122380932</v>
      </c>
      <c r="N36" s="52" t="s">
        <v>230</v>
      </c>
      <c r="O36" s="32">
        <v>191</v>
      </c>
      <c r="P36" s="32">
        <f t="shared" si="4"/>
        <v>7.2874759847258668</v>
      </c>
      <c r="Q36" s="85">
        <f t="shared" si="6"/>
        <v>1461.8762387750144</v>
      </c>
      <c r="R36" s="85">
        <v>0.8249035469641236</v>
      </c>
      <c r="S36" s="33">
        <f t="shared" si="5"/>
        <v>1205.9068945880815</v>
      </c>
    </row>
    <row r="37" spans="1:19" ht="18.600000000000001" thickBot="1" x14ac:dyDescent="0.55000000000000004">
      <c r="A37">
        <v>13</v>
      </c>
      <c r="B37">
        <v>7.19023361803686</v>
      </c>
      <c r="C37">
        <v>-2.4579892740648646E-2</v>
      </c>
      <c r="D37" s="19">
        <f t="shared" si="0"/>
        <v>1326.4130434252245</v>
      </c>
      <c r="E37" s="19">
        <v>0.83912363383922961</v>
      </c>
      <c r="F37" s="19">
        <f t="shared" si="1"/>
        <v>1113.0245329707263</v>
      </c>
      <c r="G37" s="19">
        <v>1086</v>
      </c>
      <c r="H37" s="19">
        <f t="shared" si="2"/>
        <v>-27.024532970726341</v>
      </c>
      <c r="I37" s="19">
        <f t="shared" si="3"/>
        <v>730.32538228587509</v>
      </c>
      <c r="N37" s="35"/>
      <c r="O37" s="67" t="s">
        <v>198</v>
      </c>
      <c r="P37" s="103">
        <f>SUM(S25:S36)</f>
        <v>17465.50147088485</v>
      </c>
      <c r="Q37" s="36"/>
      <c r="R37" s="36"/>
      <c r="S37" s="54"/>
    </row>
    <row r="38" spans="1:19" x14ac:dyDescent="0.5">
      <c r="A38">
        <v>14</v>
      </c>
      <c r="B38">
        <v>7.190779923467697</v>
      </c>
      <c r="C38">
        <v>-2.9102086575477415E-2</v>
      </c>
      <c r="D38" s="19">
        <f t="shared" si="0"/>
        <v>1327.1378680441665</v>
      </c>
      <c r="E38" s="19">
        <v>0.93478101005803926</v>
      </c>
      <c r="F38" s="19">
        <f t="shared" si="1"/>
        <v>1240.5832767765987</v>
      </c>
      <c r="G38" s="19">
        <v>1205</v>
      </c>
      <c r="H38" s="19">
        <f t="shared" si="2"/>
        <v>-35.583276776598723</v>
      </c>
      <c r="I38" s="19">
        <f t="shared" si="3"/>
        <v>1266.1695861600299</v>
      </c>
    </row>
    <row r="39" spans="1:19" x14ac:dyDescent="0.5">
      <c r="A39">
        <v>15</v>
      </c>
      <c r="B39">
        <v>7.191326228898534</v>
      </c>
      <c r="C39">
        <v>-8.4469020580604237E-3</v>
      </c>
      <c r="D39" s="19">
        <f t="shared" si="0"/>
        <v>1327.863088746916</v>
      </c>
      <c r="E39" s="19">
        <v>1.4680707918605385</v>
      </c>
      <c r="F39" s="19">
        <f t="shared" si="1"/>
        <v>1949.3970161790653</v>
      </c>
      <c r="G39" s="19">
        <v>1933</v>
      </c>
      <c r="H39" s="19">
        <f t="shared" si="2"/>
        <v>-16.397016179065304</v>
      </c>
      <c r="I39" s="19">
        <f t="shared" si="3"/>
        <v>268.86213957652933</v>
      </c>
    </row>
    <row r="40" spans="1:19" x14ac:dyDescent="0.5">
      <c r="A40">
        <v>16</v>
      </c>
      <c r="B40">
        <v>7.191872534329371</v>
      </c>
      <c r="C40">
        <v>0.11456180658722381</v>
      </c>
      <c r="D40" s="19">
        <f t="shared" si="0"/>
        <v>1328.5887057499144</v>
      </c>
      <c r="E40" s="19">
        <v>2.2143088657428196</v>
      </c>
      <c r="F40" s="19">
        <f t="shared" si="1"/>
        <v>2941.9057500678136</v>
      </c>
      <c r="G40" s="19">
        <v>3299</v>
      </c>
      <c r="H40" s="19">
        <f t="shared" si="2"/>
        <v>357.09424993218636</v>
      </c>
      <c r="I40" s="19">
        <f t="shared" si="3"/>
        <v>127516.30333463078</v>
      </c>
    </row>
    <row r="41" spans="1:19" x14ac:dyDescent="0.5">
      <c r="A41">
        <v>17</v>
      </c>
      <c r="B41">
        <v>7.192418839760208</v>
      </c>
      <c r="C41">
        <v>-7.4595271140436736E-2</v>
      </c>
      <c r="D41" s="19">
        <f t="shared" si="0"/>
        <v>1329.314719269722</v>
      </c>
      <c r="E41" s="19">
        <v>0.76838139090128366</v>
      </c>
      <c r="F41" s="19">
        <f t="shared" si="1"/>
        <v>1021.4206929380184</v>
      </c>
      <c r="G41" s="19">
        <v>948</v>
      </c>
      <c r="H41" s="19">
        <f t="shared" si="2"/>
        <v>-73.420692938018419</v>
      </c>
      <c r="I41" s="19">
        <f t="shared" si="3"/>
        <v>5390.598151498788</v>
      </c>
    </row>
    <row r="42" spans="1:19" x14ac:dyDescent="0.5">
      <c r="A42">
        <v>18</v>
      </c>
      <c r="B42">
        <v>7.192965145191045</v>
      </c>
      <c r="C42">
        <v>-7.8055854224032828E-2</v>
      </c>
      <c r="D42" s="19">
        <f t="shared" si="0"/>
        <v>1330.0411295230176</v>
      </c>
      <c r="E42" s="19">
        <v>0.79175918929298417</v>
      </c>
      <c r="F42" s="19">
        <f t="shared" si="1"/>
        <v>1053.0722864374693</v>
      </c>
      <c r="G42" s="19">
        <v>974</v>
      </c>
      <c r="H42" s="19">
        <f t="shared" si="2"/>
        <v>-79.072286437469302</v>
      </c>
      <c r="I42" s="19">
        <f t="shared" si="3"/>
        <v>6252.426482449192</v>
      </c>
    </row>
    <row r="43" spans="1:19" x14ac:dyDescent="0.5">
      <c r="A43">
        <v>19</v>
      </c>
      <c r="B43">
        <v>7.193511450621882</v>
      </c>
      <c r="C43">
        <v>3.4808398666914542E-3</v>
      </c>
      <c r="D43" s="19">
        <f t="shared" si="0"/>
        <v>1330.7679367265976</v>
      </c>
      <c r="E43" s="19">
        <v>0.88961562588991949</v>
      </c>
      <c r="F43" s="19">
        <f t="shared" si="1"/>
        <v>1183.871950945269</v>
      </c>
      <c r="G43" s="19">
        <v>1188</v>
      </c>
      <c r="H43" s="19">
        <f t="shared" si="2"/>
        <v>4.1280490547310364</v>
      </c>
      <c r="I43" s="19">
        <f t="shared" si="3"/>
        <v>17.040788998265803</v>
      </c>
    </row>
    <row r="44" spans="1:19" x14ac:dyDescent="0.5">
      <c r="A44">
        <v>20</v>
      </c>
      <c r="B44">
        <v>7.1940577560527199</v>
      </c>
      <c r="C44">
        <v>4.9973859936134346E-3</v>
      </c>
      <c r="D44" s="19">
        <f t="shared" si="0"/>
        <v>1331.4951410973786</v>
      </c>
      <c r="E44" s="19">
        <v>0.79511821907444202</v>
      </c>
      <c r="F44" s="19">
        <f t="shared" si="1"/>
        <v>1058.6960452956205</v>
      </c>
      <c r="G44" s="19">
        <v>1064</v>
      </c>
      <c r="H44" s="19">
        <f t="shared" si="2"/>
        <v>5.303954704379521</v>
      </c>
      <c r="I44" s="19">
        <f t="shared" si="3"/>
        <v>28.131935506109652</v>
      </c>
    </row>
    <row r="45" spans="1:19" x14ac:dyDescent="0.5">
      <c r="A45">
        <v>21</v>
      </c>
      <c r="B45">
        <v>7.1946040614835569</v>
      </c>
      <c r="C45">
        <v>-6.0176964444083936E-2</v>
      </c>
      <c r="D45" s="19">
        <f t="shared" si="0"/>
        <v>1332.2227428523922</v>
      </c>
      <c r="E45" s="19">
        <v>0.83704147823189246</v>
      </c>
      <c r="F45" s="19">
        <f t="shared" si="1"/>
        <v>1115.1256940113128</v>
      </c>
      <c r="G45" s="19">
        <v>1050</v>
      </c>
      <c r="H45" s="19">
        <f t="shared" si="2"/>
        <v>-65.125694011312817</v>
      </c>
      <c r="I45" s="19">
        <f t="shared" si="3"/>
        <v>4241.3560204551459</v>
      </c>
    </row>
    <row r="46" spans="1:19" x14ac:dyDescent="0.5">
      <c r="A46">
        <v>22</v>
      </c>
      <c r="B46">
        <v>7.1951503669143939</v>
      </c>
      <c r="C46">
        <v>8.1226050958393969E-3</v>
      </c>
      <c r="D46" s="19">
        <f t="shared" si="0"/>
        <v>1332.9507422087922</v>
      </c>
      <c r="E46" s="19">
        <v>0.81558428825315066</v>
      </c>
      <c r="F46" s="19">
        <f t="shared" si="1"/>
        <v>1087.1336823608667</v>
      </c>
      <c r="G46" s="19">
        <v>1096</v>
      </c>
      <c r="H46" s="19">
        <f t="shared" si="2"/>
        <v>8.8663176391332854</v>
      </c>
      <c r="I46" s="19">
        <f t="shared" si="3"/>
        <v>78.611588478006041</v>
      </c>
    </row>
    <row r="47" spans="1:19" x14ac:dyDescent="0.5">
      <c r="A47">
        <v>23</v>
      </c>
      <c r="B47">
        <v>7.1956966723452309</v>
      </c>
      <c r="C47">
        <v>1.6741296206745915E-3</v>
      </c>
      <c r="D47" s="19">
        <f t="shared" si="0"/>
        <v>1333.6791393838494</v>
      </c>
      <c r="E47" s="19">
        <v>0.8249035469641236</v>
      </c>
      <c r="F47" s="19">
        <f t="shared" si="1"/>
        <v>1100.1566525897972</v>
      </c>
      <c r="G47" s="19">
        <v>1102</v>
      </c>
      <c r="H47" s="19">
        <f t="shared" si="2"/>
        <v>1.8433474102027958</v>
      </c>
      <c r="I47" s="19">
        <f t="shared" si="3"/>
        <v>3.3979296747013543</v>
      </c>
    </row>
    <row r="48" spans="1:19" x14ac:dyDescent="0.5">
      <c r="A48">
        <v>24</v>
      </c>
      <c r="B48">
        <v>7.1962429777760679</v>
      </c>
      <c r="C48">
        <v>6.908861481438322E-3</v>
      </c>
      <c r="D48" s="19">
        <f t="shared" si="0"/>
        <v>1334.407934594954</v>
      </c>
      <c r="E48" s="19">
        <v>0.80675225147470953</v>
      </c>
      <c r="F48" s="19">
        <f t="shared" si="1"/>
        <v>1076.536605620196</v>
      </c>
      <c r="G48" s="19">
        <v>1084</v>
      </c>
      <c r="H48" s="19">
        <f t="shared" si="2"/>
        <v>7.4633943798039581</v>
      </c>
      <c r="I48" s="19">
        <f t="shared" si="3"/>
        <v>55.702255668489308</v>
      </c>
    </row>
    <row r="49" spans="1:9" x14ac:dyDescent="0.5">
      <c r="A49">
        <v>25</v>
      </c>
      <c r="B49">
        <v>7.1967892832069049</v>
      </c>
      <c r="C49">
        <v>-1.6510068691714785E-2</v>
      </c>
      <c r="D49" s="19">
        <f t="shared" si="0"/>
        <v>1335.1371280596145</v>
      </c>
      <c r="E49" s="19">
        <v>0.83912363383922961</v>
      </c>
      <c r="F49" s="19">
        <f t="shared" si="1"/>
        <v>1120.3451185710567</v>
      </c>
      <c r="G49" s="19">
        <v>1102</v>
      </c>
      <c r="H49" s="19">
        <f t="shared" si="2"/>
        <v>-18.345118571056673</v>
      </c>
      <c r="I49" s="19">
        <f t="shared" si="3"/>
        <v>336.54337538612845</v>
      </c>
    </row>
    <row r="50" spans="1:9" x14ac:dyDescent="0.5">
      <c r="A50">
        <v>26</v>
      </c>
      <c r="B50">
        <v>7.1973355886377419</v>
      </c>
      <c r="C50">
        <v>2.0808859922249567E-2</v>
      </c>
      <c r="D50" s="19">
        <f t="shared" si="0"/>
        <v>1335.8667199954584</v>
      </c>
      <c r="E50" s="19">
        <v>0.93478101005803926</v>
      </c>
      <c r="F50" s="19">
        <f t="shared" si="1"/>
        <v>1248.7428418202746</v>
      </c>
      <c r="G50" s="19">
        <v>1275</v>
      </c>
      <c r="H50" s="19">
        <f t="shared" si="2"/>
        <v>26.257158179725366</v>
      </c>
      <c r="I50" s="19">
        <f t="shared" si="3"/>
        <v>689.43835567511871</v>
      </c>
    </row>
    <row r="51" spans="1:9" x14ac:dyDescent="0.5">
      <c r="A51">
        <v>27</v>
      </c>
      <c r="B51">
        <v>7.1978818940685789</v>
      </c>
      <c r="C51">
        <v>0.11801136096054954</v>
      </c>
      <c r="D51" s="19">
        <f t="shared" si="0"/>
        <v>1336.5967106202324</v>
      </c>
      <c r="E51" s="19">
        <v>1.4680707918605385</v>
      </c>
      <c r="F51" s="19">
        <f t="shared" si="1"/>
        <v>1962.2185913584356</v>
      </c>
      <c r="G51" s="19">
        <v>2208</v>
      </c>
      <c r="H51" s="19">
        <f t="shared" si="2"/>
        <v>245.78140864156444</v>
      </c>
      <c r="I51" s="19">
        <f t="shared" si="3"/>
        <v>60408.500833831684</v>
      </c>
    </row>
    <row r="52" spans="1:9" x14ac:dyDescent="0.5">
      <c r="A52">
        <v>28</v>
      </c>
      <c r="B52">
        <v>7.1984281994994168</v>
      </c>
      <c r="C52">
        <v>9.3964396661948335E-2</v>
      </c>
      <c r="D52" s="19">
        <f t="shared" si="0"/>
        <v>1337.3271001518028</v>
      </c>
      <c r="E52" s="19">
        <v>2.2143088657428196</v>
      </c>
      <c r="F52" s="19">
        <f t="shared" si="1"/>
        <v>2961.2552542642725</v>
      </c>
      <c r="G52" s="19">
        <v>3253</v>
      </c>
      <c r="H52" s="19">
        <f t="shared" si="2"/>
        <v>291.74474573572752</v>
      </c>
      <c r="I52" s="19">
        <f t="shared" si="3"/>
        <v>85114.996664404302</v>
      </c>
    </row>
    <row r="53" spans="1:9" x14ac:dyDescent="0.5">
      <c r="A53">
        <v>29</v>
      </c>
      <c r="B53">
        <v>7.1989745049302538</v>
      </c>
      <c r="C53">
        <v>1.6266725833406603E-2</v>
      </c>
      <c r="D53" s="19">
        <f t="shared" si="0"/>
        <v>1338.0578888081518</v>
      </c>
      <c r="E53" s="19">
        <v>0.76838139090128366</v>
      </c>
      <c r="F53" s="19">
        <f t="shared" si="1"/>
        <v>1028.1387817088428</v>
      </c>
      <c r="G53" s="19">
        <v>1045</v>
      </c>
      <c r="H53" s="19">
        <f t="shared" si="2"/>
        <v>16.861218291157229</v>
      </c>
      <c r="I53" s="19">
        <f t="shared" si="3"/>
        <v>284.30068226205509</v>
      </c>
    </row>
    <row r="54" spans="1:9" x14ac:dyDescent="0.5">
      <c r="A54">
        <v>30</v>
      </c>
      <c r="B54">
        <v>7.1995208103610908</v>
      </c>
      <c r="C54">
        <v>1.6839928432328399E-2</v>
      </c>
      <c r="D54" s="19">
        <f t="shared" si="0"/>
        <v>1338.7890768073842</v>
      </c>
      <c r="E54" s="19">
        <v>0.79175918929298417</v>
      </c>
      <c r="F54" s="19">
        <f t="shared" si="1"/>
        <v>1059.9985540873172</v>
      </c>
      <c r="G54" s="19">
        <v>1078</v>
      </c>
      <c r="H54" s="19">
        <f t="shared" si="2"/>
        <v>18.001445912682811</v>
      </c>
      <c r="I54" s="19">
        <f t="shared" si="3"/>
        <v>324.0520549472447</v>
      </c>
    </row>
    <row r="55" spans="1:9" x14ac:dyDescent="0.5">
      <c r="A55">
        <v>31</v>
      </c>
      <c r="B55">
        <v>7.2000671157919278</v>
      </c>
      <c r="C55">
        <v>-5.603271656712927E-3</v>
      </c>
      <c r="D55" s="19">
        <f t="shared" si="0"/>
        <v>1339.5206643677229</v>
      </c>
      <c r="E55" s="19">
        <v>0.88961562588991949</v>
      </c>
      <c r="F55" s="19">
        <f t="shared" si="1"/>
        <v>1191.6585142239726</v>
      </c>
      <c r="G55" s="19">
        <v>1185</v>
      </c>
      <c r="H55" s="19">
        <f t="shared" si="2"/>
        <v>-6.6585142239725883</v>
      </c>
      <c r="I55" s="19">
        <f t="shared" si="3"/>
        <v>44.335811670845281</v>
      </c>
    </row>
    <row r="56" spans="1:9" x14ac:dyDescent="0.5">
      <c r="A56">
        <v>32</v>
      </c>
      <c r="B56">
        <v>7.2006134212227648</v>
      </c>
      <c r="C56">
        <v>1.5217510328406014E-2</v>
      </c>
      <c r="D56" s="19">
        <f t="shared" si="0"/>
        <v>1340.2526517075098</v>
      </c>
      <c r="E56" s="19">
        <v>0.79511821907444202</v>
      </c>
      <c r="F56" s="19">
        <f t="shared" si="1"/>
        <v>1065.6593015354736</v>
      </c>
      <c r="G56" s="19">
        <v>1082</v>
      </c>
      <c r="H56" s="19">
        <f t="shared" si="2"/>
        <v>16.34069846452644</v>
      </c>
      <c r="I56" s="19">
        <f t="shared" si="3"/>
        <v>267.01842630857675</v>
      </c>
    </row>
    <row r="57" spans="1:9" x14ac:dyDescent="0.5">
      <c r="A57">
        <v>33</v>
      </c>
      <c r="B57">
        <v>7.2011597266536018</v>
      </c>
      <c r="C57">
        <v>8.4631859974306778E-3</v>
      </c>
      <c r="D57" s="19">
        <f t="shared" si="0"/>
        <v>1340.9850390452061</v>
      </c>
      <c r="E57" s="19">
        <v>0.83704147823189246</v>
      </c>
      <c r="F57" s="19">
        <f t="shared" si="1"/>
        <v>1122.4600993692513</v>
      </c>
      <c r="G57" s="19">
        <v>1132</v>
      </c>
      <c r="H57" s="19">
        <f t="shared" si="2"/>
        <v>9.5399006307486616</v>
      </c>
      <c r="I57" s="19">
        <f t="shared" si="3"/>
        <v>91.009704044558717</v>
      </c>
    </row>
    <row r="58" spans="1:9" x14ac:dyDescent="0.5">
      <c r="A58">
        <v>34</v>
      </c>
      <c r="B58">
        <v>7.2017060320844388</v>
      </c>
      <c r="C58">
        <v>-4.6083363183255344E-2</v>
      </c>
      <c r="D58" s="19">
        <f t="shared" si="0"/>
        <v>1341.717826599393</v>
      </c>
      <c r="E58" s="19">
        <v>0.81558428825315066</v>
      </c>
      <c r="F58" s="19">
        <f t="shared" si="1"/>
        <v>1094.2839786436302</v>
      </c>
      <c r="G58" s="19">
        <v>1045</v>
      </c>
      <c r="H58" s="19">
        <f t="shared" si="2"/>
        <v>-49.283978643630235</v>
      </c>
      <c r="I58" s="19">
        <f t="shared" si="3"/>
        <v>2428.9105509458009</v>
      </c>
    </row>
    <row r="59" spans="1:9" x14ac:dyDescent="0.5">
      <c r="A59">
        <v>35</v>
      </c>
      <c r="B59">
        <v>7.2022523375152767</v>
      </c>
      <c r="C59">
        <v>-6.6980664757689823E-3</v>
      </c>
      <c r="D59" s="19">
        <f t="shared" si="0"/>
        <v>1342.4510145887716</v>
      </c>
      <c r="E59" s="19">
        <v>0.8249035469641236</v>
      </c>
      <c r="F59" s="19">
        <f t="shared" si="1"/>
        <v>1107.3926035598643</v>
      </c>
      <c r="G59" s="19">
        <v>1100</v>
      </c>
      <c r="H59" s="19">
        <f t="shared" si="2"/>
        <v>-7.3926035598642557</v>
      </c>
      <c r="I59" s="19">
        <f t="shared" si="3"/>
        <v>54.650587393317664</v>
      </c>
    </row>
    <row r="60" spans="1:9" x14ac:dyDescent="0.5">
      <c r="A60">
        <v>36</v>
      </c>
      <c r="B60">
        <v>7.2027986429461137</v>
      </c>
      <c r="C60">
        <v>-1.5453734386445817E-2</v>
      </c>
      <c r="D60" s="19">
        <f t="shared" si="0"/>
        <v>1343.1846032321589</v>
      </c>
      <c r="E60" s="19">
        <v>0.80675225147470953</v>
      </c>
      <c r="F60" s="19">
        <f t="shared" si="1"/>
        <v>1083.6172028037086</v>
      </c>
      <c r="G60" s="19">
        <v>1067</v>
      </c>
      <c r="H60" s="19">
        <f t="shared" si="2"/>
        <v>-16.617202803708551</v>
      </c>
      <c r="I60" s="19">
        <f t="shared" si="3"/>
        <v>276.13142901957934</v>
      </c>
    </row>
    <row r="61" spans="1:9" x14ac:dyDescent="0.5">
      <c r="A61">
        <v>37</v>
      </c>
      <c r="B61">
        <v>7.2033449483769507</v>
      </c>
      <c r="C61">
        <v>-5.9097345232672183E-2</v>
      </c>
      <c r="D61" s="19">
        <f t="shared" si="0"/>
        <v>1343.9185927484959</v>
      </c>
      <c r="E61" s="19">
        <v>0.83912363383922961</v>
      </c>
      <c r="F61" s="19">
        <f t="shared" si="1"/>
        <v>1127.7138531312216</v>
      </c>
      <c r="G61" s="19">
        <v>1063</v>
      </c>
      <c r="H61" s="19">
        <f t="shared" si="2"/>
        <v>-64.71385313122164</v>
      </c>
      <c r="I61" s="19">
        <f t="shared" si="3"/>
        <v>4187.8827870893247</v>
      </c>
    </row>
    <row r="62" spans="1:9" x14ac:dyDescent="0.5">
      <c r="A62">
        <v>38</v>
      </c>
      <c r="B62">
        <v>7.2038912538077877</v>
      </c>
      <c r="C62">
        <v>-2.9022788729618831E-2</v>
      </c>
      <c r="D62" s="19">
        <f t="shared" si="0"/>
        <v>1344.6529833568413</v>
      </c>
      <c r="E62" s="19">
        <v>0.93478101005803926</v>
      </c>
      <c r="F62" s="19">
        <f t="shared" si="1"/>
        <v>1256.9560739598639</v>
      </c>
      <c r="G62" s="19">
        <v>1221</v>
      </c>
      <c r="H62" s="19">
        <f t="shared" si="2"/>
        <v>-35.956073959863943</v>
      </c>
      <c r="I62" s="19">
        <f t="shared" si="3"/>
        <v>1292.8392546072059</v>
      </c>
    </row>
    <row r="63" spans="1:9" x14ac:dyDescent="0.5">
      <c r="A63">
        <v>39</v>
      </c>
      <c r="B63">
        <v>7.2044375592386247</v>
      </c>
      <c r="C63">
        <v>-5.6482226920708811E-3</v>
      </c>
      <c r="D63" s="19">
        <f t="shared" si="0"/>
        <v>1345.3877752763735</v>
      </c>
      <c r="E63" s="19">
        <v>1.4680707918605385</v>
      </c>
      <c r="F63" s="19">
        <f t="shared" si="1"/>
        <v>1975.1244966094739</v>
      </c>
      <c r="G63" s="19">
        <v>1964</v>
      </c>
      <c r="H63" s="19">
        <f t="shared" si="2"/>
        <v>-11.124496609473908</v>
      </c>
      <c r="I63" s="19">
        <f t="shared" si="3"/>
        <v>123.75442481419648</v>
      </c>
    </row>
    <row r="64" spans="1:9" x14ac:dyDescent="0.5">
      <c r="A64">
        <v>40</v>
      </c>
      <c r="B64">
        <v>7.2049838646694617</v>
      </c>
      <c r="C64">
        <v>4.726536718905372E-2</v>
      </c>
      <c r="D64" s="19">
        <f t="shared" si="0"/>
        <v>1346.122968726391</v>
      </c>
      <c r="E64" s="19">
        <v>2.2143088657428196</v>
      </c>
      <c r="F64" s="19">
        <f t="shared" si="1"/>
        <v>2980.7320240308918</v>
      </c>
      <c r="G64" s="19">
        <v>3125</v>
      </c>
      <c r="H64" s="19">
        <f t="shared" si="2"/>
        <v>144.26797596910819</v>
      </c>
      <c r="I64" s="19">
        <f t="shared" si="3"/>
        <v>20813.248890223178</v>
      </c>
    </row>
    <row r="65" spans="1:9" x14ac:dyDescent="0.5">
      <c r="A65">
        <v>41</v>
      </c>
      <c r="B65">
        <v>7.2055301701002987</v>
      </c>
      <c r="C65">
        <v>-8.7104866717524487E-4</v>
      </c>
      <c r="D65" s="19">
        <f t="shared" si="0"/>
        <v>1346.8585639263122</v>
      </c>
      <c r="E65" s="19">
        <v>0.76838139090128366</v>
      </c>
      <c r="F65" s="19">
        <f t="shared" si="1"/>
        <v>1034.9010566970053</v>
      </c>
      <c r="G65" s="19">
        <v>1034</v>
      </c>
      <c r="H65" s="19">
        <f t="shared" si="2"/>
        <v>-0.90105669700528779</v>
      </c>
      <c r="I65" s="19">
        <f t="shared" si="3"/>
        <v>0.81190317121807898</v>
      </c>
    </row>
    <row r="66" spans="1:9" x14ac:dyDescent="0.5">
      <c r="A66">
        <v>42</v>
      </c>
      <c r="B66">
        <v>7.2060764755311357</v>
      </c>
      <c r="C66">
        <v>-5.2894638359247459E-2</v>
      </c>
      <c r="D66" s="19">
        <f t="shared" si="0"/>
        <v>1347.5945610956749</v>
      </c>
      <c r="E66" s="19">
        <v>0.79175918929298417</v>
      </c>
      <c r="F66" s="19">
        <f t="shared" si="1"/>
        <v>1066.9703771887464</v>
      </c>
      <c r="G66" s="19">
        <v>1012</v>
      </c>
      <c r="H66" s="19">
        <f t="shared" si="2"/>
        <v>-54.970377188746397</v>
      </c>
      <c r="I66" s="19">
        <f t="shared" si="3"/>
        <v>3021.7423682730505</v>
      </c>
    </row>
    <row r="67" spans="1:9" x14ac:dyDescent="0.5">
      <c r="A67">
        <v>43</v>
      </c>
      <c r="B67">
        <v>7.2066227809619736</v>
      </c>
      <c r="C67">
        <v>-8.750103599236958E-2</v>
      </c>
      <c r="D67" s="19">
        <f t="shared" si="0"/>
        <v>1348.3309604541387</v>
      </c>
      <c r="E67" s="19">
        <v>0.88961562588991949</v>
      </c>
      <c r="F67" s="19">
        <f t="shared" si="1"/>
        <v>1199.4962912911649</v>
      </c>
      <c r="G67" s="19">
        <v>1099</v>
      </c>
      <c r="H67" s="19">
        <f t="shared" si="2"/>
        <v>-100.49629129116488</v>
      </c>
      <c r="I67" s="19">
        <f t="shared" si="3"/>
        <v>10099.504563278662</v>
      </c>
    </row>
    <row r="68" spans="1:9" x14ac:dyDescent="0.5">
      <c r="A68">
        <v>44</v>
      </c>
      <c r="B68">
        <v>7.2071690863928106</v>
      </c>
      <c r="C68">
        <v>1.5110508684893276E-2</v>
      </c>
      <c r="D68" s="19">
        <f t="shared" si="0"/>
        <v>1349.0677622214791</v>
      </c>
      <c r="E68" s="19">
        <v>0.79511821907444202</v>
      </c>
      <c r="F68" s="19">
        <f t="shared" si="1"/>
        <v>1072.6683565082853</v>
      </c>
      <c r="G68" s="19">
        <v>1089</v>
      </c>
      <c r="H68" s="19">
        <f t="shared" si="2"/>
        <v>16.331643491714658</v>
      </c>
      <c r="I68" s="19">
        <f t="shared" si="3"/>
        <v>266.72257914046577</v>
      </c>
    </row>
    <row r="69" spans="1:9" x14ac:dyDescent="0.5">
      <c r="A69">
        <v>45</v>
      </c>
      <c r="B69">
        <v>7.2077153918236476</v>
      </c>
      <c r="C69">
        <v>-5.629071841560318E-2</v>
      </c>
      <c r="D69" s="19">
        <f t="shared" si="0"/>
        <v>1349.8049666175955</v>
      </c>
      <c r="E69" s="19">
        <v>0.83704147823189246</v>
      </c>
      <c r="F69" s="19">
        <f t="shared" si="1"/>
        <v>1129.8427445823424</v>
      </c>
      <c r="G69" s="19">
        <v>1068</v>
      </c>
      <c r="H69" s="19">
        <f t="shared" si="2"/>
        <v>-61.842744582342448</v>
      </c>
      <c r="I69" s="19">
        <f t="shared" si="3"/>
        <v>3824.5250574768461</v>
      </c>
    </row>
    <row r="70" spans="1:9" x14ac:dyDescent="0.5">
      <c r="A70">
        <v>46</v>
      </c>
      <c r="B70">
        <v>7.2082616972544846</v>
      </c>
      <c r="C70">
        <v>-7.196330117970362E-2</v>
      </c>
      <c r="D70" s="19">
        <f t="shared" si="0"/>
        <v>1350.5425738625065</v>
      </c>
      <c r="E70" s="19">
        <v>0.81558428825315066</v>
      </c>
      <c r="F70" s="19">
        <f t="shared" si="1"/>
        <v>1101.4813038592306</v>
      </c>
      <c r="G70" s="19">
        <v>1025</v>
      </c>
      <c r="H70" s="19">
        <f t="shared" si="2"/>
        <v>-76.481303859230593</v>
      </c>
      <c r="I70" s="19">
        <f t="shared" si="3"/>
        <v>5849.3898400079606</v>
      </c>
    </row>
    <row r="71" spans="1:9" x14ac:dyDescent="0.5">
      <c r="A71">
        <v>47</v>
      </c>
      <c r="B71">
        <v>7.2088080026853216</v>
      </c>
      <c r="C71">
        <v>-4.8409988630391254E-2</v>
      </c>
      <c r="D71" s="19">
        <f t="shared" si="0"/>
        <v>1351.2805841763504</v>
      </c>
      <c r="E71" s="19">
        <v>0.8249035469641236</v>
      </c>
      <c r="F71" s="19">
        <f t="shared" si="1"/>
        <v>1114.6761468308246</v>
      </c>
      <c r="G71" s="19">
        <v>1062</v>
      </c>
      <c r="H71" s="19">
        <f t="shared" si="2"/>
        <v>-52.676146830824564</v>
      </c>
      <c r="I71" s="19">
        <f t="shared" si="3"/>
        <v>2774.7764449425886</v>
      </c>
    </row>
    <row r="72" spans="1:9" x14ac:dyDescent="0.5">
      <c r="A72">
        <v>48</v>
      </c>
      <c r="B72">
        <v>7.2093543081161586</v>
      </c>
      <c r="C72">
        <v>-7.5920431837772639E-2</v>
      </c>
      <c r="D72" s="19">
        <f t="shared" si="0"/>
        <v>1352.0189977793864</v>
      </c>
      <c r="E72" s="19">
        <v>0.80675225147470953</v>
      </c>
      <c r="F72" s="19">
        <f t="shared" si="1"/>
        <v>1090.7443704951002</v>
      </c>
      <c r="G72" s="19">
        <v>1011</v>
      </c>
      <c r="H72" s="19">
        <f t="shared" si="2"/>
        <v>-79.744370495100156</v>
      </c>
      <c r="I72" s="19">
        <f t="shared" si="3"/>
        <v>6359.1646256598005</v>
      </c>
    </row>
    <row r="73" spans="1:9" x14ac:dyDescent="0.5">
      <c r="A73">
        <v>49</v>
      </c>
      <c r="B73">
        <v>7.2099006135469956</v>
      </c>
      <c r="C73">
        <v>-6.1897137442911365E-2</v>
      </c>
      <c r="D73" s="19">
        <f t="shared" si="0"/>
        <v>1352.7578148919936</v>
      </c>
      <c r="E73" s="19">
        <v>0.83912363383922961</v>
      </c>
      <c r="F73" s="19">
        <f t="shared" si="1"/>
        <v>1135.1310533365856</v>
      </c>
      <c r="G73" s="19">
        <v>1067</v>
      </c>
      <c r="H73" s="19">
        <f t="shared" si="2"/>
        <v>-68.131053336585637</v>
      </c>
      <c r="I73" s="19">
        <f t="shared" si="3"/>
        <v>4641.8404287526773</v>
      </c>
    </row>
    <row r="74" spans="1:9" x14ac:dyDescent="0.5">
      <c r="A74">
        <v>50</v>
      </c>
      <c r="B74">
        <v>7.2104469189778326</v>
      </c>
      <c r="C74">
        <v>-5.2927092234276607E-2</v>
      </c>
      <c r="D74" s="19">
        <f t="shared" si="0"/>
        <v>1353.4970357346717</v>
      </c>
      <c r="E74" s="19">
        <v>0.93478101005803926</v>
      </c>
      <c r="F74" s="19">
        <f t="shared" si="1"/>
        <v>1265.2233261746185</v>
      </c>
      <c r="G74" s="19">
        <v>1200</v>
      </c>
      <c r="H74" s="19">
        <f t="shared" si="2"/>
        <v>-65.223326174618478</v>
      </c>
      <c r="I74" s="19">
        <f t="shared" si="3"/>
        <v>4254.0822772806723</v>
      </c>
    </row>
    <row r="75" spans="1:9" x14ac:dyDescent="0.5">
      <c r="A75">
        <v>51</v>
      </c>
      <c r="B75">
        <v>7.2109932244086705</v>
      </c>
      <c r="C75">
        <v>-7.2001458704157528E-2</v>
      </c>
      <c r="D75" s="19">
        <f t="shared" si="0"/>
        <v>1354.2366605280422</v>
      </c>
      <c r="E75" s="19">
        <v>1.4680707918605385</v>
      </c>
      <c r="F75" s="19">
        <f t="shared" si="1"/>
        <v>1988.1152865879742</v>
      </c>
      <c r="G75" s="19">
        <v>1850</v>
      </c>
      <c r="H75" s="19">
        <f t="shared" si="2"/>
        <v>-138.1152865879742</v>
      </c>
      <c r="I75" s="19">
        <f t="shared" si="3"/>
        <v>19075.832389278246</v>
      </c>
    </row>
    <row r="76" spans="1:9" x14ac:dyDescent="0.5">
      <c r="A76">
        <v>52</v>
      </c>
      <c r="B76">
        <v>7.2115395298395075</v>
      </c>
      <c r="C76">
        <v>4.2116789788071429E-3</v>
      </c>
      <c r="D76" s="19">
        <f t="shared" si="0"/>
        <v>1354.9766894928434</v>
      </c>
      <c r="E76" s="19">
        <v>2.2143088657428196</v>
      </c>
      <c r="F76" s="19">
        <f t="shared" si="1"/>
        <v>3000.3368964188589</v>
      </c>
      <c r="G76" s="19">
        <v>3013</v>
      </c>
      <c r="H76" s="19">
        <f t="shared" si="2"/>
        <v>12.663103581141058</v>
      </c>
      <c r="I76" s="19">
        <f t="shared" si="3"/>
        <v>160.35419230670749</v>
      </c>
    </row>
    <row r="77" spans="1:9" x14ac:dyDescent="0.5">
      <c r="A77">
        <v>53</v>
      </c>
      <c r="B77">
        <v>7.2120858352703445</v>
      </c>
      <c r="C77">
        <v>-8.3768990934735221E-2</v>
      </c>
      <c r="D77" s="19">
        <f t="shared" si="0"/>
        <v>1355.7171228499378</v>
      </c>
      <c r="E77" s="19">
        <v>0.76838139090128366</v>
      </c>
      <c r="F77" s="19">
        <f t="shared" si="1"/>
        <v>1041.7078085241217</v>
      </c>
      <c r="G77" s="19">
        <v>958</v>
      </c>
      <c r="H77" s="19">
        <f t="shared" si="2"/>
        <v>-83.707808524121674</v>
      </c>
      <c r="I77" s="19">
        <f t="shared" si="3"/>
        <v>7006.9972079110175</v>
      </c>
    </row>
    <row r="78" spans="1:9" x14ac:dyDescent="0.5">
      <c r="A78">
        <v>54</v>
      </c>
      <c r="B78">
        <v>7.2126321407011815</v>
      </c>
      <c r="C78">
        <v>-6.6391332883528165E-2</v>
      </c>
      <c r="D78" s="19">
        <f t="shared" si="0"/>
        <v>1356.4579608203076</v>
      </c>
      <c r="E78" s="19">
        <v>0.79175918929298417</v>
      </c>
      <c r="F78" s="19">
        <f t="shared" si="1"/>
        <v>1073.9880553691012</v>
      </c>
      <c r="G78" s="19">
        <v>1005</v>
      </c>
      <c r="H78" s="19">
        <f t="shared" si="2"/>
        <v>-68.988055369101176</v>
      </c>
      <c r="I78" s="19">
        <f t="shared" si="3"/>
        <v>4759.3517836101692</v>
      </c>
    </row>
    <row r="79" spans="1:9" x14ac:dyDescent="0.5">
      <c r="A79">
        <v>55</v>
      </c>
      <c r="B79">
        <v>7.2131784461320185</v>
      </c>
      <c r="C79">
        <v>-3.917567386814369E-2</v>
      </c>
      <c r="D79" s="19">
        <f t="shared" si="0"/>
        <v>1357.1992036250554</v>
      </c>
      <c r="E79" s="19">
        <v>0.88961562588991949</v>
      </c>
      <c r="F79" s="19">
        <f t="shared" si="1"/>
        <v>1207.385618990204</v>
      </c>
      <c r="G79" s="19">
        <v>1161</v>
      </c>
      <c r="H79" s="19">
        <f t="shared" si="2"/>
        <v>-46.385618990203966</v>
      </c>
      <c r="I79" s="19">
        <f t="shared" si="3"/>
        <v>2151.625649104371</v>
      </c>
    </row>
    <row r="80" spans="1:9" x14ac:dyDescent="0.5">
      <c r="A80">
        <v>56</v>
      </c>
      <c r="B80">
        <v>7.2137247515628555</v>
      </c>
      <c r="C80">
        <v>-1.3730201274586129E-2</v>
      </c>
      <c r="D80" s="19">
        <f t="shared" si="0"/>
        <v>1357.9408514854049</v>
      </c>
      <c r="E80" s="19">
        <v>0.79511821907444202</v>
      </c>
      <c r="F80" s="19">
        <f t="shared" si="1"/>
        <v>1079.7235114415066</v>
      </c>
      <c r="G80" s="19">
        <v>1065</v>
      </c>
      <c r="H80" s="19">
        <f t="shared" si="2"/>
        <v>-14.723511441506616</v>
      </c>
      <c r="I80" s="19">
        <f t="shared" si="3"/>
        <v>216.78178916817623</v>
      </c>
    </row>
    <row r="81" spans="1:9" x14ac:dyDescent="0.5">
      <c r="A81">
        <v>57</v>
      </c>
      <c r="B81">
        <v>7.2142710569936925</v>
      </c>
      <c r="C81">
        <v>-9.3266980286360379E-2</v>
      </c>
      <c r="D81" s="19">
        <f t="shared" si="0"/>
        <v>1358.6829046227008</v>
      </c>
      <c r="E81" s="19">
        <v>0.83704147823189246</v>
      </c>
      <c r="F81" s="19">
        <f t="shared" si="1"/>
        <v>1137.2739469337869</v>
      </c>
      <c r="G81" s="19">
        <v>1036</v>
      </c>
      <c r="H81" s="19">
        <f t="shared" si="2"/>
        <v>-101.27394693378687</v>
      </c>
      <c r="I81" s="19">
        <f t="shared" si="3"/>
        <v>10256.412327547479</v>
      </c>
    </row>
    <row r="82" spans="1:9" x14ac:dyDescent="0.5">
      <c r="A82">
        <v>58</v>
      </c>
      <c r="B82">
        <v>7.2148173624245295</v>
      </c>
      <c r="C82">
        <v>-7.3652776698575728E-2</v>
      </c>
      <c r="D82" s="19">
        <f t="shared" si="0"/>
        <v>1359.4253632584084</v>
      </c>
      <c r="E82" s="19">
        <v>0.81558428825315066</v>
      </c>
      <c r="F82" s="19">
        <f t="shared" si="1"/>
        <v>1108.7259673263898</v>
      </c>
      <c r="G82" s="19">
        <v>1030</v>
      </c>
      <c r="H82" s="19">
        <f t="shared" si="2"/>
        <v>-78.725967326389764</v>
      </c>
      <c r="I82" s="19">
        <f t="shared" si="3"/>
        <v>6197.777931475789</v>
      </c>
    </row>
    <row r="83" spans="1:9" x14ac:dyDescent="0.5">
      <c r="A83">
        <v>59</v>
      </c>
      <c r="B83">
        <v>7.2153636678553674</v>
      </c>
      <c r="C83">
        <v>-4.0940178445932673E-2</v>
      </c>
      <c r="D83" s="19">
        <f t="shared" si="0"/>
        <v>1360.1682276141155</v>
      </c>
      <c r="E83" s="19">
        <v>0.8249035469641236</v>
      </c>
      <c r="F83" s="19">
        <f t="shared" si="1"/>
        <v>1122.0075954267893</v>
      </c>
      <c r="G83" s="19">
        <v>1077</v>
      </c>
      <c r="H83" s="19">
        <f t="shared" si="2"/>
        <v>-45.007595426789294</v>
      </c>
      <c r="I83" s="19">
        <f t="shared" si="3"/>
        <v>2025.6836461015446</v>
      </c>
    </row>
    <row r="84" spans="1:9" x14ac:dyDescent="0.5">
      <c r="A84">
        <v>60</v>
      </c>
      <c r="B84">
        <v>7.2159099732862044</v>
      </c>
      <c r="C84">
        <v>-4.84426714034214E-2</v>
      </c>
      <c r="D84" s="19">
        <f t="shared" si="0"/>
        <v>1360.9114979115275</v>
      </c>
      <c r="E84" s="19">
        <v>0.80675225147470953</v>
      </c>
      <c r="F84" s="19">
        <f t="shared" si="1"/>
        <v>1097.9184149979442</v>
      </c>
      <c r="G84" s="19">
        <v>1046</v>
      </c>
      <c r="H84" s="19">
        <f t="shared" si="2"/>
        <v>-51.918414997944183</v>
      </c>
      <c r="I84" s="19">
        <f t="shared" si="3"/>
        <v>2695.5218158987554</v>
      </c>
    </row>
    <row r="85" spans="1:9" x14ac:dyDescent="0.5">
      <c r="A85">
        <v>61</v>
      </c>
      <c r="B85">
        <v>7.2164562787170414</v>
      </c>
      <c r="C85">
        <v>-5.6342733796445721E-2</v>
      </c>
      <c r="D85" s="19">
        <f t="shared" si="0"/>
        <v>1361.6551743724738</v>
      </c>
      <c r="E85" s="19">
        <v>0.83912363383922961</v>
      </c>
      <c r="F85" s="19">
        <f t="shared" si="1"/>
        <v>1142.5970379554201</v>
      </c>
      <c r="G85" s="19">
        <v>1080</v>
      </c>
      <c r="H85" s="19">
        <f t="shared" si="2"/>
        <v>-62.597037955420092</v>
      </c>
      <c r="I85" s="19">
        <f t="shared" si="3"/>
        <v>3918.3891607923038</v>
      </c>
    </row>
    <row r="86" spans="1:9" x14ac:dyDescent="0.5">
      <c r="A86">
        <v>62</v>
      </c>
      <c r="B86">
        <v>7.2170025841478784</v>
      </c>
      <c r="C86">
        <v>-9.1065500792550935E-3</v>
      </c>
      <c r="D86" s="19">
        <f t="shared" si="0"/>
        <v>1362.3992572189049</v>
      </c>
      <c r="E86" s="19">
        <v>0.93478101005803926</v>
      </c>
      <c r="F86" s="19">
        <f t="shared" si="1"/>
        <v>1273.5449537654104</v>
      </c>
      <c r="G86" s="19">
        <v>1262</v>
      </c>
      <c r="H86" s="19">
        <f t="shared" si="2"/>
        <v>-11.544953765410355</v>
      </c>
      <c r="I86" s="19">
        <f t="shared" si="3"/>
        <v>133.28595744546274</v>
      </c>
    </row>
    <row r="87" spans="1:9" x14ac:dyDescent="0.5">
      <c r="A87">
        <v>63</v>
      </c>
      <c r="B87">
        <v>7.2175488895787154</v>
      </c>
      <c r="C87">
        <v>9.032937192454682E-4</v>
      </c>
      <c r="D87" s="19">
        <f t="shared" si="0"/>
        <v>1363.1437466728919</v>
      </c>
      <c r="E87" s="19">
        <v>1.4680707918605385</v>
      </c>
      <c r="F87" s="19">
        <f t="shared" si="1"/>
        <v>2001.1915195978136</v>
      </c>
      <c r="G87" s="19">
        <v>2003</v>
      </c>
      <c r="H87" s="19">
        <f t="shared" si="2"/>
        <v>1.8084804021864329</v>
      </c>
      <c r="I87" s="19">
        <f t="shared" si="3"/>
        <v>3.2706013650924022</v>
      </c>
    </row>
    <row r="88" spans="1:9" x14ac:dyDescent="0.5">
      <c r="A88">
        <v>64</v>
      </c>
      <c r="B88">
        <v>7.2180951950095524</v>
      </c>
      <c r="C88">
        <v>2.0298490558522175E-2</v>
      </c>
      <c r="D88" s="19">
        <f t="shared" si="0"/>
        <v>1363.8886429566271</v>
      </c>
      <c r="E88" s="19">
        <v>2.2143088657428196</v>
      </c>
      <c r="F88" s="19">
        <f t="shared" si="1"/>
        <v>3020.0707139848023</v>
      </c>
      <c r="G88" s="19">
        <v>3082</v>
      </c>
      <c r="H88" s="19">
        <f t="shared" si="2"/>
        <v>61.929286015197704</v>
      </c>
      <c r="I88" s="19">
        <f t="shared" si="3"/>
        <v>3835.2364663521621</v>
      </c>
    </row>
    <row r="89" spans="1:9" x14ac:dyDescent="0.5">
      <c r="A89">
        <v>65</v>
      </c>
      <c r="B89">
        <v>7.2186415004403894</v>
      </c>
      <c r="C89">
        <v>-7.5816629615201414E-2</v>
      </c>
      <c r="D89" s="19">
        <f t="shared" si="0"/>
        <v>1364.633946292425</v>
      </c>
      <c r="E89" s="19">
        <v>0.76838139090128366</v>
      </c>
      <c r="F89" s="19">
        <f t="shared" si="1"/>
        <v>1048.5593297232811</v>
      </c>
      <c r="G89" s="19">
        <v>972</v>
      </c>
      <c r="H89" s="19">
        <f t="shared" si="2"/>
        <v>-76.559329723281053</v>
      </c>
      <c r="I89" s="19">
        <f t="shared" si="3"/>
        <v>5861.3309676780655</v>
      </c>
    </row>
    <row r="90" spans="1:9" x14ac:dyDescent="0.5">
      <c r="A90">
        <v>66</v>
      </c>
      <c r="B90">
        <v>7.2191878058712273</v>
      </c>
      <c r="C90">
        <v>-4.8375737323069323E-2</v>
      </c>
      <c r="D90" s="19">
        <f t="shared" ref="D90:D153" si="7">EXP(B90)</f>
        <v>1365.379656902722</v>
      </c>
      <c r="E90" s="19">
        <v>0.79175918929298417</v>
      </c>
      <c r="F90" s="19">
        <f t="shared" ref="F90:F153" si="8">D90*E90</f>
        <v>1081.0518902264321</v>
      </c>
      <c r="G90" s="19">
        <v>1030</v>
      </c>
      <c r="H90" s="19">
        <f t="shared" ref="H90:H153" si="9">G90-F90</f>
        <v>-51.051890226432079</v>
      </c>
      <c r="I90" s="19">
        <f t="shared" ref="I90:I153" si="10">H90*H90</f>
        <v>2606.295495691671</v>
      </c>
    </row>
    <row r="91" spans="1:9" x14ac:dyDescent="0.5">
      <c r="A91">
        <v>67</v>
      </c>
      <c r="B91">
        <v>7.2197341113020643</v>
      </c>
      <c r="C91">
        <v>-1.1858498656097893E-2</v>
      </c>
      <c r="D91" s="19">
        <f t="shared" si="7"/>
        <v>1366.1257750100729</v>
      </c>
      <c r="E91" s="19">
        <v>0.88961562588991949</v>
      </c>
      <c r="F91" s="19">
        <f t="shared" si="8"/>
        <v>1215.3268363799373</v>
      </c>
      <c r="G91" s="19">
        <v>1201</v>
      </c>
      <c r="H91" s="19">
        <f t="shared" si="9"/>
        <v>-14.326836379937276</v>
      </c>
      <c r="I91" s="19">
        <f t="shared" si="10"/>
        <v>205.25824065749424</v>
      </c>
    </row>
    <row r="92" spans="1:9" x14ac:dyDescent="0.5">
      <c r="A92">
        <v>68</v>
      </c>
      <c r="B92">
        <v>7.2202804167329013</v>
      </c>
      <c r="C92">
        <v>9.2371903037137493E-2</v>
      </c>
      <c r="D92" s="19">
        <f t="shared" si="7"/>
        <v>1366.8723008371574</v>
      </c>
      <c r="E92" s="19">
        <v>0.79511821907444202</v>
      </c>
      <c r="F92" s="19">
        <f t="shared" si="8"/>
        <v>1086.8250695438255</v>
      </c>
      <c r="G92" s="19">
        <v>1192</v>
      </c>
      <c r="H92" s="19">
        <f t="shared" si="9"/>
        <v>105.17493045617448</v>
      </c>
      <c r="I92" s="19">
        <f t="shared" si="10"/>
        <v>11061.765996461138</v>
      </c>
    </row>
    <row r="93" spans="1:9" x14ac:dyDescent="0.5">
      <c r="A93">
        <v>69</v>
      </c>
      <c r="B93">
        <v>7.2208267221637383</v>
      </c>
      <c r="C93">
        <v>-6.473132564513584E-2</v>
      </c>
      <c r="D93" s="19">
        <f t="shared" si="7"/>
        <v>1367.6192346067758</v>
      </c>
      <c r="E93" s="19">
        <v>0.83704147823189246</v>
      </c>
      <c r="F93" s="19">
        <f t="shared" si="8"/>
        <v>1144.7540257936248</v>
      </c>
      <c r="G93" s="19">
        <v>1073</v>
      </c>
      <c r="H93" s="19">
        <f t="shared" si="9"/>
        <v>-71.754025793624805</v>
      </c>
      <c r="I93" s="19">
        <f t="shared" si="10"/>
        <v>5148.6402175921739</v>
      </c>
    </row>
    <row r="94" spans="1:9" x14ac:dyDescent="0.5">
      <c r="A94">
        <v>70</v>
      </c>
      <c r="B94">
        <v>7.2213730275945753</v>
      </c>
      <c r="C94">
        <v>-4.3043612067258152E-2</v>
      </c>
      <c r="D94" s="19">
        <f t="shared" si="7"/>
        <v>1368.3665765418507</v>
      </c>
      <c r="E94" s="19">
        <v>0.81558428825315066</v>
      </c>
      <c r="F94" s="19">
        <f t="shared" si="8"/>
        <v>1116.0182803982857</v>
      </c>
      <c r="G94" s="19">
        <v>1069</v>
      </c>
      <c r="H94" s="19">
        <f t="shared" si="9"/>
        <v>-47.018280398285697</v>
      </c>
      <c r="I94" s="19">
        <f t="shared" si="10"/>
        <v>2210.7186916118171</v>
      </c>
    </row>
    <row r="95" spans="1:9" x14ac:dyDescent="0.5">
      <c r="A95">
        <v>71</v>
      </c>
      <c r="B95">
        <v>7.2219193330254123</v>
      </c>
      <c r="C95">
        <v>-3.6415397839405728E-2</v>
      </c>
      <c r="D95" s="19">
        <f t="shared" si="7"/>
        <v>1369.1143268654255</v>
      </c>
      <c r="E95" s="19">
        <v>0.8249035469641236</v>
      </c>
      <c r="F95" s="19">
        <f t="shared" si="8"/>
        <v>1129.387264430688</v>
      </c>
      <c r="G95" s="19">
        <v>1089</v>
      </c>
      <c r="H95" s="19">
        <f t="shared" si="9"/>
        <v>-40.387264430687992</v>
      </c>
      <c r="I95" s="19">
        <f t="shared" si="10"/>
        <v>1631.1311281943154</v>
      </c>
    </row>
    <row r="96" spans="1:9" x14ac:dyDescent="0.5">
      <c r="A96">
        <v>72</v>
      </c>
      <c r="B96">
        <v>7.2224656384562493</v>
      </c>
      <c r="C96">
        <v>-2.8581706129524598E-2</v>
      </c>
      <c r="D96" s="19">
        <f t="shared" si="7"/>
        <v>1369.8624858006663</v>
      </c>
      <c r="E96" s="19">
        <v>0.80675225147470953</v>
      </c>
      <c r="F96" s="19">
        <f t="shared" si="8"/>
        <v>1105.1396446304298</v>
      </c>
      <c r="G96" s="19">
        <v>1074</v>
      </c>
      <c r="H96" s="19">
        <f t="shared" si="9"/>
        <v>-31.139644630429757</v>
      </c>
      <c r="I96" s="19">
        <f t="shared" si="10"/>
        <v>969.6774677094528</v>
      </c>
    </row>
    <row r="97" spans="1:9" x14ac:dyDescent="0.5">
      <c r="A97">
        <v>73</v>
      </c>
      <c r="B97">
        <v>7.2230119438870863</v>
      </c>
      <c r="C97">
        <v>7.7168963712725969E-4</v>
      </c>
      <c r="D97" s="19">
        <f t="shared" si="7"/>
        <v>1370.6110535708606</v>
      </c>
      <c r="E97" s="19">
        <v>0.83912363383922961</v>
      </c>
      <c r="F97" s="19">
        <f t="shared" si="8"/>
        <v>1150.1121278525954</v>
      </c>
      <c r="G97" s="19">
        <v>1151</v>
      </c>
      <c r="H97" s="19">
        <f t="shared" si="9"/>
        <v>0.88787214740455056</v>
      </c>
      <c r="I97" s="19">
        <f t="shared" si="10"/>
        <v>0.78831695013676795</v>
      </c>
    </row>
    <row r="98" spans="1:9" x14ac:dyDescent="0.5">
      <c r="A98">
        <v>74</v>
      </c>
      <c r="B98">
        <v>7.2235582493179242</v>
      </c>
      <c r="C98">
        <v>-2.3617706690416185E-2</v>
      </c>
      <c r="D98" s="19">
        <f t="shared" si="7"/>
        <v>1371.3600303994197</v>
      </c>
      <c r="E98" s="19">
        <v>0.93478101005803926</v>
      </c>
      <c r="F98" s="19">
        <f t="shared" si="8"/>
        <v>1281.9213143699928</v>
      </c>
      <c r="G98" s="19">
        <v>1252</v>
      </c>
      <c r="H98" s="19">
        <f t="shared" si="9"/>
        <v>-29.921314369992842</v>
      </c>
      <c r="I98" s="19">
        <f t="shared" si="10"/>
        <v>895.28505362794021</v>
      </c>
    </row>
    <row r="99" spans="1:9" x14ac:dyDescent="0.5">
      <c r="A99">
        <v>75</v>
      </c>
      <c r="B99">
        <v>7.2241045547487612</v>
      </c>
      <c r="C99">
        <v>-2.531521820220739E-2</v>
      </c>
      <c r="D99" s="19">
        <f t="shared" si="7"/>
        <v>1372.1094165098727</v>
      </c>
      <c r="E99" s="19">
        <v>1.4680707918605385</v>
      </c>
      <c r="F99" s="19">
        <f t="shared" si="8"/>
        <v>2014.3537576149502</v>
      </c>
      <c r="G99" s="19">
        <v>1964</v>
      </c>
      <c r="H99" s="19">
        <f t="shared" si="9"/>
        <v>-50.353757614950155</v>
      </c>
      <c r="I99" s="19">
        <f t="shared" si="10"/>
        <v>2535.5009059451509</v>
      </c>
    </row>
    <row r="100" spans="1:9" x14ac:dyDescent="0.5">
      <c r="A100">
        <v>76</v>
      </c>
      <c r="B100">
        <v>7.2246508601795982</v>
      </c>
      <c r="C100">
        <v>3.9612019127632792E-3</v>
      </c>
      <c r="D100" s="19">
        <f t="shared" si="7"/>
        <v>1372.8592121258753</v>
      </c>
      <c r="E100" s="19">
        <v>2.2143088657428196</v>
      </c>
      <c r="F100" s="19">
        <f t="shared" si="8"/>
        <v>3039.9343248270279</v>
      </c>
      <c r="G100" s="19">
        <v>3052</v>
      </c>
      <c r="H100" s="19">
        <f t="shared" si="9"/>
        <v>12.065675172972078</v>
      </c>
      <c r="I100" s="19">
        <f t="shared" si="10"/>
        <v>145.58051737967477</v>
      </c>
    </row>
    <row r="101" spans="1:9" x14ac:dyDescent="0.5">
      <c r="A101">
        <v>77</v>
      </c>
      <c r="B101">
        <v>7.2251971656104352</v>
      </c>
      <c r="C101">
        <v>1.5553242385061061E-2</v>
      </c>
      <c r="D101" s="19">
        <f t="shared" si="7"/>
        <v>1373.6094174712032</v>
      </c>
      <c r="E101" s="19">
        <v>0.76838139090128366</v>
      </c>
      <c r="F101" s="19">
        <f t="shared" si="8"/>
        <v>1055.4559147516252</v>
      </c>
      <c r="G101" s="19">
        <v>1072</v>
      </c>
      <c r="H101" s="19">
        <f t="shared" si="9"/>
        <v>16.544085248374813</v>
      </c>
      <c r="I101" s="19">
        <f t="shared" si="10"/>
        <v>273.70675670549309</v>
      </c>
    </row>
    <row r="102" spans="1:9" x14ac:dyDescent="0.5">
      <c r="A102">
        <v>78</v>
      </c>
      <c r="B102">
        <v>7.2257434710412722</v>
      </c>
      <c r="C102">
        <v>9.1142363908499391E-2</v>
      </c>
      <c r="D102" s="19">
        <f t="shared" si="7"/>
        <v>1374.3600327697552</v>
      </c>
      <c r="E102" s="19">
        <v>0.79175918929298417</v>
      </c>
      <c r="F102" s="19">
        <f t="shared" si="8"/>
        <v>1088.1621853424606</v>
      </c>
      <c r="G102" s="19">
        <v>1192</v>
      </c>
      <c r="H102" s="19">
        <f t="shared" si="9"/>
        <v>103.83781465753941</v>
      </c>
      <c r="I102" s="19">
        <f t="shared" si="10"/>
        <v>10782.291752853507</v>
      </c>
    </row>
    <row r="103" spans="1:9" x14ac:dyDescent="0.5">
      <c r="A103">
        <v>79</v>
      </c>
      <c r="B103">
        <v>7.2262897764721092</v>
      </c>
      <c r="C103">
        <v>3.7448193546510744E-2</v>
      </c>
      <c r="D103" s="19">
        <f t="shared" si="7"/>
        <v>1375.1110582455522</v>
      </c>
      <c r="E103" s="19">
        <v>0.88961562588991949</v>
      </c>
      <c r="F103" s="19">
        <f t="shared" si="8"/>
        <v>1223.3202847492664</v>
      </c>
      <c r="G103" s="19">
        <v>1270</v>
      </c>
      <c r="H103" s="19">
        <f t="shared" si="9"/>
        <v>46.67971525073358</v>
      </c>
      <c r="I103" s="19">
        <f t="shared" si="10"/>
        <v>2178.9958158895693</v>
      </c>
    </row>
    <row r="104" spans="1:9" x14ac:dyDescent="0.5">
      <c r="A104">
        <v>80</v>
      </c>
      <c r="B104">
        <v>7.2268360819029462</v>
      </c>
      <c r="C104">
        <v>5.5149439474120321E-2</v>
      </c>
      <c r="D104" s="19">
        <f t="shared" si="7"/>
        <v>1375.8624941227372</v>
      </c>
      <c r="E104" s="19">
        <v>0.79511821907444202</v>
      </c>
      <c r="F104" s="19">
        <f t="shared" si="8"/>
        <v>1093.9733360181908</v>
      </c>
      <c r="G104" s="19">
        <v>1156</v>
      </c>
      <c r="H104" s="19">
        <f t="shared" si="9"/>
        <v>62.026663981809179</v>
      </c>
      <c r="I104" s="19">
        <f t="shared" si="10"/>
        <v>3847.3070447122641</v>
      </c>
    </row>
    <row r="105" spans="1:9" x14ac:dyDescent="0.5">
      <c r="A105">
        <v>81</v>
      </c>
      <c r="B105">
        <v>7.2273823873337832</v>
      </c>
      <c r="C105">
        <v>2.8840846111791052E-2</v>
      </c>
      <c r="D105" s="19">
        <f t="shared" si="7"/>
        <v>1376.614340625576</v>
      </c>
      <c r="E105" s="19">
        <v>0.83704147823189246</v>
      </c>
      <c r="F105" s="19">
        <f t="shared" si="8"/>
        <v>1152.283302632454</v>
      </c>
      <c r="G105" s="19">
        <v>1186</v>
      </c>
      <c r="H105" s="19">
        <f t="shared" si="9"/>
        <v>33.716697367545976</v>
      </c>
      <c r="I105" s="19">
        <f t="shared" si="10"/>
        <v>1136.8156813746818</v>
      </c>
    </row>
    <row r="106" spans="1:9" x14ac:dyDescent="0.5">
      <c r="A106">
        <v>82</v>
      </c>
      <c r="B106">
        <v>7.2279286927646211</v>
      </c>
      <c r="C106">
        <v>5.8947234440376306E-3</v>
      </c>
      <c r="D106" s="19">
        <f t="shared" si="7"/>
        <v>1377.3665979784585</v>
      </c>
      <c r="E106" s="19">
        <v>0.81558428825315066</v>
      </c>
      <c r="F106" s="19">
        <f t="shared" si="8"/>
        <v>1123.3585564759246</v>
      </c>
      <c r="G106" s="19">
        <v>1130</v>
      </c>
      <c r="H106" s="19">
        <f t="shared" si="9"/>
        <v>6.6414435240753846</v>
      </c>
      <c r="I106" s="19">
        <f t="shared" si="10"/>
        <v>44.108772083482862</v>
      </c>
    </row>
    <row r="107" spans="1:9" x14ac:dyDescent="0.5">
      <c r="A107">
        <v>83</v>
      </c>
      <c r="B107">
        <v>7.2284749981954581</v>
      </c>
      <c r="C107">
        <v>-1.2227231203969069E-2</v>
      </c>
      <c r="D107" s="19">
        <f t="shared" si="7"/>
        <v>1378.1192664058931</v>
      </c>
      <c r="E107" s="19">
        <v>0.8249035469641236</v>
      </c>
      <c r="F107" s="19">
        <f t="shared" si="8"/>
        <v>1136.8154709978171</v>
      </c>
      <c r="G107" s="19">
        <v>1123</v>
      </c>
      <c r="H107" s="19">
        <f t="shared" si="9"/>
        <v>-13.815470997817101</v>
      </c>
      <c r="I107" s="19">
        <f t="shared" si="10"/>
        <v>190.86723889152546</v>
      </c>
    </row>
    <row r="108" spans="1:9" x14ac:dyDescent="0.5">
      <c r="A108">
        <v>84</v>
      </c>
      <c r="B108">
        <v>7.2290213036262951</v>
      </c>
      <c r="C108">
        <v>1.2144162331255259E-2</v>
      </c>
      <c r="D108" s="19">
        <f t="shared" si="7"/>
        <v>1378.8723461325142</v>
      </c>
      <c r="E108" s="19">
        <v>0.80675225147470953</v>
      </c>
      <c r="F108" s="19">
        <f t="shared" si="8"/>
        <v>1112.4083697386209</v>
      </c>
      <c r="G108" s="19">
        <v>1126</v>
      </c>
      <c r="H108" s="19">
        <f t="shared" si="9"/>
        <v>13.591630261379123</v>
      </c>
      <c r="I108" s="19">
        <f t="shared" si="10"/>
        <v>184.73241316203672</v>
      </c>
    </row>
    <row r="109" spans="1:9" x14ac:dyDescent="0.5">
      <c r="A109">
        <v>85</v>
      </c>
      <c r="B109">
        <v>7.2295676090571321</v>
      </c>
      <c r="C109">
        <v>2.7927387813875271E-4</v>
      </c>
      <c r="D109" s="19">
        <f t="shared" si="7"/>
        <v>1379.6258373830785</v>
      </c>
      <c r="E109" s="19">
        <v>0.83912363383922961</v>
      </c>
      <c r="F109" s="19">
        <f t="shared" si="8"/>
        <v>1157.6766460033789</v>
      </c>
      <c r="G109" s="19">
        <v>1158</v>
      </c>
      <c r="H109" s="19">
        <f t="shared" si="9"/>
        <v>0.32335399662110831</v>
      </c>
      <c r="I109" s="19">
        <f t="shared" si="10"/>
        <v>0.10455780713084373</v>
      </c>
    </row>
    <row r="110" spans="1:9" x14ac:dyDescent="0.5">
      <c r="A110">
        <v>86</v>
      </c>
      <c r="B110">
        <v>7.2301139144879691</v>
      </c>
      <c r="C110">
        <v>-1.1969465927977652E-2</v>
      </c>
      <c r="D110" s="19">
        <f t="shared" si="7"/>
        <v>1380.3797403824653</v>
      </c>
      <c r="E110" s="19">
        <v>0.93478101005803926</v>
      </c>
      <c r="F110" s="19">
        <f t="shared" si="8"/>
        <v>1290.3527679783749</v>
      </c>
      <c r="G110" s="19">
        <v>1275</v>
      </c>
      <c r="H110" s="19">
        <f t="shared" si="9"/>
        <v>-15.352767978374914</v>
      </c>
      <c r="I110" s="19">
        <f t="shared" si="10"/>
        <v>235.70748459781413</v>
      </c>
    </row>
    <row r="111" spans="1:9" x14ac:dyDescent="0.5">
      <c r="A111">
        <v>87</v>
      </c>
      <c r="B111">
        <v>7.2306602199188061</v>
      </c>
      <c r="C111">
        <v>-4.1592116234117071E-2</v>
      </c>
      <c r="D111" s="19">
        <f t="shared" si="7"/>
        <v>1381.1340553556763</v>
      </c>
      <c r="E111" s="19">
        <v>1.4680707918605385</v>
      </c>
      <c r="F111" s="19">
        <f t="shared" si="8"/>
        <v>2027.6025663115645</v>
      </c>
      <c r="G111" s="19">
        <v>1945</v>
      </c>
      <c r="H111" s="19">
        <f t="shared" si="9"/>
        <v>-82.602566311564487</v>
      </c>
      <c r="I111" s="19">
        <f t="shared" si="10"/>
        <v>6823.1839612564081</v>
      </c>
    </row>
    <row r="112" spans="1:9" x14ac:dyDescent="0.5">
      <c r="A112">
        <v>88</v>
      </c>
      <c r="B112">
        <v>7.2312065253496431</v>
      </c>
      <c r="C112">
        <v>-2.4122037445519773E-2</v>
      </c>
      <c r="D112" s="19">
        <f t="shared" si="7"/>
        <v>1381.8887825278368</v>
      </c>
      <c r="E112" s="19">
        <v>2.2143088657428196</v>
      </c>
      <c r="F112" s="19">
        <f t="shared" si="8"/>
        <v>3059.9285826219402</v>
      </c>
      <c r="G112" s="19">
        <v>2987</v>
      </c>
      <c r="H112" s="19">
        <f t="shared" si="9"/>
        <v>-72.928582621940222</v>
      </c>
      <c r="I112" s="19">
        <f t="shared" si="10"/>
        <v>5318.5781632451617</v>
      </c>
    </row>
    <row r="113" spans="1:9" x14ac:dyDescent="0.5">
      <c r="A113">
        <v>89</v>
      </c>
      <c r="B113">
        <v>7.2317528307804801</v>
      </c>
      <c r="C113">
        <v>-3.2913318400620284E-2</v>
      </c>
      <c r="D113" s="19">
        <f t="shared" si="7"/>
        <v>1382.6439221241949</v>
      </c>
      <c r="E113" s="19">
        <v>0.76838139090128366</v>
      </c>
      <c r="F113" s="19">
        <f t="shared" si="8"/>
        <v>1062.397860002995</v>
      </c>
      <c r="G113" s="19">
        <v>1028</v>
      </c>
      <c r="H113" s="19">
        <f t="shared" si="9"/>
        <v>-34.397860002995003</v>
      </c>
      <c r="I113" s="19">
        <f t="shared" si="10"/>
        <v>1183.2127727856434</v>
      </c>
    </row>
    <row r="114" spans="1:9" x14ac:dyDescent="0.5">
      <c r="A114">
        <v>90</v>
      </c>
      <c r="B114">
        <v>7.232299136211318</v>
      </c>
      <c r="C114">
        <v>-1.593839741789882E-2</v>
      </c>
      <c r="D114" s="19">
        <f t="shared" si="7"/>
        <v>1383.3994743701228</v>
      </c>
      <c r="E114" s="19">
        <v>0.79175918929298417</v>
      </c>
      <c r="F114" s="19">
        <f t="shared" si="8"/>
        <v>1095.3192462956288</v>
      </c>
      <c r="G114" s="19">
        <v>1078</v>
      </c>
      <c r="H114" s="19">
        <f t="shared" si="9"/>
        <v>-17.319246295628773</v>
      </c>
      <c r="I114" s="19">
        <f t="shared" si="10"/>
        <v>299.95629224865098</v>
      </c>
    </row>
    <row r="115" spans="1:9" x14ac:dyDescent="0.5">
      <c r="A115">
        <v>91</v>
      </c>
      <c r="B115">
        <v>7.232845441642155</v>
      </c>
      <c r="C115">
        <v>1.5019179220175261E-2</v>
      </c>
      <c r="D115" s="19">
        <f t="shared" si="7"/>
        <v>1384.1554394911122</v>
      </c>
      <c r="E115" s="19">
        <v>0.88961562588991949</v>
      </c>
      <c r="F115" s="19">
        <f t="shared" si="8"/>
        <v>1231.3663076318223</v>
      </c>
      <c r="G115" s="19">
        <v>1250</v>
      </c>
      <c r="H115" s="19">
        <f t="shared" si="9"/>
        <v>18.633692368177663</v>
      </c>
      <c r="I115" s="19">
        <f t="shared" si="10"/>
        <v>347.21449127188248</v>
      </c>
    </row>
    <row r="116" spans="1:9" x14ac:dyDescent="0.5">
      <c r="A116">
        <v>92</v>
      </c>
      <c r="B116">
        <v>7.233391747072992</v>
      </c>
      <c r="C116">
        <v>1.4274524140952316E-2</v>
      </c>
      <c r="D116" s="19">
        <f t="shared" si="7"/>
        <v>1384.9118177127823</v>
      </c>
      <c r="E116" s="19">
        <v>0.79511821907444202</v>
      </c>
      <c r="F116" s="19">
        <f t="shared" si="8"/>
        <v>1101.1686180749357</v>
      </c>
      <c r="G116" s="19">
        <v>1117</v>
      </c>
      <c r="H116" s="19">
        <f t="shared" si="9"/>
        <v>15.831381925064306</v>
      </c>
      <c r="I116" s="19">
        <f t="shared" si="10"/>
        <v>250.63265365725283</v>
      </c>
    </row>
    <row r="117" spans="1:9" x14ac:dyDescent="0.5">
      <c r="A117">
        <v>93</v>
      </c>
      <c r="B117">
        <v>7.233938052503829</v>
      </c>
      <c r="C117">
        <v>-2.9629589916289056E-2</v>
      </c>
      <c r="D117" s="19">
        <f t="shared" si="7"/>
        <v>1385.6686092608736</v>
      </c>
      <c r="E117" s="19">
        <v>0.83704147823189246</v>
      </c>
      <c r="F117" s="19">
        <f t="shared" si="8"/>
        <v>1159.8621010352522</v>
      </c>
      <c r="G117" s="19">
        <v>1126</v>
      </c>
      <c r="H117" s="19">
        <f t="shared" si="9"/>
        <v>-33.862101035252181</v>
      </c>
      <c r="I117" s="19">
        <f t="shared" si="10"/>
        <v>1146.6418865216267</v>
      </c>
    </row>
    <row r="118" spans="1:9" x14ac:dyDescent="0.5">
      <c r="A118">
        <v>94</v>
      </c>
      <c r="B118">
        <v>7.234484357934666</v>
      </c>
      <c r="C118">
        <v>-5.8965248706603468E-2</v>
      </c>
      <c r="D118" s="19">
        <f t="shared" si="7"/>
        <v>1386.4258143612501</v>
      </c>
      <c r="E118" s="19">
        <v>0.81558428825315066</v>
      </c>
      <c r="F118" s="19">
        <f t="shared" si="8"/>
        <v>1130.747111021615</v>
      </c>
      <c r="G118" s="19">
        <v>1066</v>
      </c>
      <c r="H118" s="19">
        <f t="shared" si="9"/>
        <v>-64.747111021614955</v>
      </c>
      <c r="I118" s="19">
        <f t="shared" si="10"/>
        <v>4192.1883856453333</v>
      </c>
    </row>
    <row r="119" spans="1:9" x14ac:dyDescent="0.5">
      <c r="A119">
        <v>95</v>
      </c>
      <c r="B119">
        <v>7.235030663365503</v>
      </c>
      <c r="C119">
        <v>-2.503570817120071E-2</v>
      </c>
      <c r="D119" s="19">
        <f t="shared" si="7"/>
        <v>1387.1834332398996</v>
      </c>
      <c r="E119" s="19">
        <v>0.8249035469641236</v>
      </c>
      <c r="F119" s="19">
        <f t="shared" si="8"/>
        <v>1144.2925343694637</v>
      </c>
      <c r="G119" s="19">
        <v>1116</v>
      </c>
      <c r="H119" s="19">
        <f t="shared" si="9"/>
        <v>-28.292534369463738</v>
      </c>
      <c r="I119" s="19">
        <f t="shared" si="10"/>
        <v>800.46750104728687</v>
      </c>
    </row>
    <row r="120" spans="1:9" x14ac:dyDescent="0.5">
      <c r="A120">
        <v>96</v>
      </c>
      <c r="B120">
        <v>7.23557696879634</v>
      </c>
      <c r="C120">
        <v>3.1017311417468996E-2</v>
      </c>
      <c r="D120" s="19">
        <f t="shared" si="7"/>
        <v>1387.9414661229332</v>
      </c>
      <c r="E120" s="19">
        <v>0.80675225147470953</v>
      </c>
      <c r="F120" s="19">
        <f t="shared" si="8"/>
        <v>1119.7249027097857</v>
      </c>
      <c r="G120" s="19">
        <v>1155</v>
      </c>
      <c r="H120" s="19">
        <f t="shared" si="9"/>
        <v>35.275097290214262</v>
      </c>
      <c r="I120" s="19">
        <f t="shared" si="10"/>
        <v>1244.3324888340817</v>
      </c>
    </row>
    <row r="121" spans="1:9" x14ac:dyDescent="0.5">
      <c r="A121">
        <v>97</v>
      </c>
      <c r="B121">
        <v>7.2361232742271779</v>
      </c>
      <c r="C121">
        <v>5.7409207121104089E-3</v>
      </c>
      <c r="D121" s="19">
        <f t="shared" si="7"/>
        <v>1388.6999132365866</v>
      </c>
      <c r="E121" s="19">
        <v>0.83912363383922961</v>
      </c>
      <c r="F121" s="19">
        <f t="shared" si="8"/>
        <v>1165.2909175073073</v>
      </c>
      <c r="G121" s="19">
        <v>1172</v>
      </c>
      <c r="H121" s="19">
        <f t="shared" si="9"/>
        <v>6.7090824926926871</v>
      </c>
      <c r="I121" s="19">
        <f t="shared" si="10"/>
        <v>45.011787893755518</v>
      </c>
    </row>
    <row r="122" spans="1:9" x14ac:dyDescent="0.5">
      <c r="A122">
        <v>98</v>
      </c>
      <c r="B122">
        <v>7.2366695796580149</v>
      </c>
      <c r="C122">
        <v>3.8633282741924901E-2</v>
      </c>
      <c r="D122" s="19">
        <f t="shared" si="7"/>
        <v>1389.4587748072158</v>
      </c>
      <c r="E122" s="19">
        <v>0.93478101005803926</v>
      </c>
      <c r="F122" s="19">
        <f t="shared" si="8"/>
        <v>1298.8396769482949</v>
      </c>
      <c r="G122" s="19">
        <v>1350</v>
      </c>
      <c r="H122" s="19">
        <f t="shared" si="9"/>
        <v>51.160323051705063</v>
      </c>
      <c r="I122" s="19">
        <f t="shared" si="10"/>
        <v>2617.3786547548243</v>
      </c>
    </row>
    <row r="123" spans="1:9" x14ac:dyDescent="0.5">
      <c r="A123">
        <v>99</v>
      </c>
      <c r="B123">
        <v>7.2372158850888519</v>
      </c>
      <c r="C123">
        <v>5.3916820259624743E-2</v>
      </c>
      <c r="D123" s="19">
        <f t="shared" si="7"/>
        <v>1390.2180510613039</v>
      </c>
      <c r="E123" s="19">
        <v>1.4680707918605385</v>
      </c>
      <c r="F123" s="19">
        <f t="shared" si="8"/>
        <v>2040.9385150803828</v>
      </c>
      <c r="G123" s="19">
        <v>2154</v>
      </c>
      <c r="H123" s="19">
        <f t="shared" si="9"/>
        <v>113.06148491961721</v>
      </c>
      <c r="I123" s="19">
        <f t="shared" si="10"/>
        <v>12782.899372228831</v>
      </c>
    </row>
    <row r="124" spans="1:9" x14ac:dyDescent="0.5">
      <c r="A124">
        <v>100</v>
      </c>
      <c r="B124">
        <v>7.2377621905196889</v>
      </c>
      <c r="C124">
        <v>6.7458926104932537E-2</v>
      </c>
      <c r="D124" s="19">
        <f t="shared" si="7"/>
        <v>1390.9777422254565</v>
      </c>
      <c r="E124" s="19">
        <v>2.2143088657428196</v>
      </c>
      <c r="F124" s="19">
        <f t="shared" si="8"/>
        <v>3080.0543466607587</v>
      </c>
      <c r="G124" s="19">
        <v>3295</v>
      </c>
      <c r="H124" s="19">
        <f t="shared" si="9"/>
        <v>214.94565333924129</v>
      </c>
      <c r="I124" s="19">
        <f t="shared" si="10"/>
        <v>46201.633889433288</v>
      </c>
    </row>
    <row r="125" spans="1:9" x14ac:dyDescent="0.5">
      <c r="A125">
        <v>101</v>
      </c>
      <c r="B125">
        <v>7.2383084959505259</v>
      </c>
      <c r="C125">
        <v>-4.8262396363051963E-2</v>
      </c>
      <c r="D125" s="19">
        <f t="shared" si="7"/>
        <v>1391.7378485264032</v>
      </c>
      <c r="E125" s="19">
        <v>0.76838139090128366</v>
      </c>
      <c r="F125" s="19">
        <f t="shared" si="8"/>
        <v>1069.3854638206778</v>
      </c>
      <c r="G125" s="19">
        <v>1019</v>
      </c>
      <c r="H125" s="19">
        <f t="shared" si="9"/>
        <v>-50.385463820677842</v>
      </c>
      <c r="I125" s="19">
        <f t="shared" si="10"/>
        <v>2538.6949644248357</v>
      </c>
    </row>
    <row r="126" spans="1:9" x14ac:dyDescent="0.5">
      <c r="A126">
        <v>102</v>
      </c>
      <c r="B126">
        <v>7.2388548013813629</v>
      </c>
      <c r="C126">
        <v>-1.1423838833696465E-2</v>
      </c>
      <c r="D126" s="19">
        <f t="shared" si="7"/>
        <v>1392.4983701909978</v>
      </c>
      <c r="E126" s="19">
        <v>0.79175918929298417</v>
      </c>
      <c r="F126" s="19">
        <f t="shared" si="8"/>
        <v>1102.5233806742262</v>
      </c>
      <c r="G126" s="19">
        <v>1090</v>
      </c>
      <c r="H126" s="19">
        <f t="shared" si="9"/>
        <v>-12.523380674226246</v>
      </c>
      <c r="I126" s="19">
        <f t="shared" si="10"/>
        <v>156.83506351158343</v>
      </c>
    </row>
    <row r="127" spans="1:9" x14ac:dyDescent="0.5">
      <c r="A127">
        <v>103</v>
      </c>
      <c r="B127">
        <v>7.2394011068121999</v>
      </c>
      <c r="C127">
        <v>-1.5829178518914411E-2</v>
      </c>
      <c r="D127" s="19">
        <f t="shared" si="7"/>
        <v>1393.2593074462172</v>
      </c>
      <c r="E127" s="19">
        <v>0.88961562588991949</v>
      </c>
      <c r="F127" s="19">
        <f t="shared" si="8"/>
        <v>1239.4652508207223</v>
      </c>
      <c r="G127" s="19">
        <v>1220</v>
      </c>
      <c r="H127" s="19">
        <f t="shared" si="9"/>
        <v>-19.465250820722304</v>
      </c>
      <c r="I127" s="19">
        <f t="shared" si="10"/>
        <v>378.8959895136303</v>
      </c>
    </row>
    <row r="128" spans="1:9" x14ac:dyDescent="0.5">
      <c r="A128">
        <v>104</v>
      </c>
      <c r="B128">
        <v>7.239947412243037</v>
      </c>
      <c r="C128">
        <v>8.105917499685944E-2</v>
      </c>
      <c r="D128" s="19">
        <f t="shared" si="7"/>
        <v>1394.0206605191631</v>
      </c>
      <c r="E128" s="19">
        <v>0.79511821907444202</v>
      </c>
      <c r="F128" s="19">
        <f t="shared" si="8"/>
        <v>1108.4112249449743</v>
      </c>
      <c r="G128" s="19">
        <v>1202</v>
      </c>
      <c r="H128" s="19">
        <f t="shared" si="9"/>
        <v>93.588775055025735</v>
      </c>
      <c r="I128" s="19">
        <f t="shared" si="10"/>
        <v>8758.8588163002078</v>
      </c>
    </row>
    <row r="129" spans="1:9" x14ac:dyDescent="0.5">
      <c r="A129">
        <v>105</v>
      </c>
      <c r="B129">
        <v>7.2404937176738748</v>
      </c>
      <c r="C129">
        <v>6.4113627922885996E-3</v>
      </c>
      <c r="D129" s="19">
        <f t="shared" si="7"/>
        <v>1394.7824296370623</v>
      </c>
      <c r="E129" s="19">
        <v>0.83704147823189246</v>
      </c>
      <c r="F129" s="19">
        <f t="shared" si="8"/>
        <v>1167.4907467152771</v>
      </c>
      <c r="G129" s="19">
        <v>1175</v>
      </c>
      <c r="H129" s="19">
        <f t="shared" si="9"/>
        <v>7.509253284722945</v>
      </c>
      <c r="I129" s="19">
        <f t="shared" si="10"/>
        <v>56.388884894122342</v>
      </c>
    </row>
    <row r="130" spans="1:9" x14ac:dyDescent="0.5">
      <c r="A130">
        <v>106</v>
      </c>
      <c r="B130">
        <v>7.2410400231047118</v>
      </c>
      <c r="C130">
        <v>-4.6933018108558322E-2</v>
      </c>
      <c r="D130" s="19">
        <f t="shared" si="7"/>
        <v>1395.5446150272617</v>
      </c>
      <c r="E130" s="19">
        <v>0.81558428825315066</v>
      </c>
      <c r="F130" s="19">
        <f t="shared" si="8"/>
        <v>1138.1842615725263</v>
      </c>
      <c r="G130" s="19">
        <v>1086</v>
      </c>
      <c r="H130" s="19">
        <f t="shared" si="9"/>
        <v>-52.184261572526339</v>
      </c>
      <c r="I130" s="19">
        <f t="shared" si="10"/>
        <v>2723.1971558698492</v>
      </c>
    </row>
    <row r="131" spans="1:9" x14ac:dyDescent="0.5">
      <c r="A131">
        <v>107</v>
      </c>
      <c r="B131">
        <v>7.2415863285355488</v>
      </c>
      <c r="C131">
        <v>2.7556299161448194E-2</v>
      </c>
      <c r="D131" s="19">
        <f t="shared" si="7"/>
        <v>1396.3072169172369</v>
      </c>
      <c r="E131" s="19">
        <v>0.8249035469641236</v>
      </c>
      <c r="F131" s="19">
        <f t="shared" si="8"/>
        <v>1151.8187758866327</v>
      </c>
      <c r="G131" s="19">
        <v>1184</v>
      </c>
      <c r="H131" s="19">
        <f t="shared" si="9"/>
        <v>32.181224113367307</v>
      </c>
      <c r="I131" s="19">
        <f t="shared" si="10"/>
        <v>1035.6311854347734</v>
      </c>
    </row>
    <row r="132" spans="1:9" x14ac:dyDescent="0.5">
      <c r="A132">
        <v>108</v>
      </c>
      <c r="B132">
        <v>7.2421326339663858</v>
      </c>
      <c r="C132">
        <v>5.1790417901196761E-2</v>
      </c>
      <c r="D132" s="19">
        <f t="shared" si="7"/>
        <v>1397.0702355345861</v>
      </c>
      <c r="E132" s="19">
        <v>0.80675225147470953</v>
      </c>
      <c r="F132" s="19">
        <f t="shared" si="8"/>
        <v>1127.0895579858302</v>
      </c>
      <c r="G132" s="19">
        <v>1187</v>
      </c>
      <c r="H132" s="19">
        <f t="shared" si="9"/>
        <v>59.910442014169803</v>
      </c>
      <c r="I132" s="19">
        <f t="shared" si="10"/>
        <v>3589.2610623332025</v>
      </c>
    </row>
    <row r="133" spans="1:9" x14ac:dyDescent="0.5">
      <c r="A133">
        <v>109</v>
      </c>
      <c r="B133">
        <v>7.2426789393972228</v>
      </c>
      <c r="C133">
        <v>6.5215837065151661E-2</v>
      </c>
      <c r="D133" s="19">
        <f t="shared" si="7"/>
        <v>1397.8336711070317</v>
      </c>
      <c r="E133" s="19">
        <v>0.83912363383922961</v>
      </c>
      <c r="F133" s="19">
        <f t="shared" si="8"/>
        <v>1172.9552696021631</v>
      </c>
      <c r="G133" s="19">
        <v>1252</v>
      </c>
      <c r="H133" s="19">
        <f t="shared" si="9"/>
        <v>79.044730397836929</v>
      </c>
      <c r="I133" s="19">
        <f t="shared" si="10"/>
        <v>6248.0694036667255</v>
      </c>
    </row>
    <row r="134" spans="1:9" x14ac:dyDescent="0.5">
      <c r="A134">
        <v>110</v>
      </c>
      <c r="B134">
        <v>7.2432252448280599</v>
      </c>
      <c r="C134">
        <v>3.6512214639745189E-2</v>
      </c>
      <c r="D134" s="19">
        <f t="shared" si="7"/>
        <v>1398.597523862421</v>
      </c>
      <c r="E134" s="19">
        <v>0.93478101005803926</v>
      </c>
      <c r="F134" s="19">
        <f t="shared" si="8"/>
        <v>1307.3824060207864</v>
      </c>
      <c r="G134" s="19">
        <v>1356</v>
      </c>
      <c r="H134" s="19">
        <f t="shared" si="9"/>
        <v>48.617593979213552</v>
      </c>
      <c r="I134" s="19">
        <f t="shared" si="10"/>
        <v>2363.6704443276617</v>
      </c>
    </row>
    <row r="135" spans="1:9" x14ac:dyDescent="0.5">
      <c r="A135">
        <v>111</v>
      </c>
      <c r="B135">
        <v>7.2437715502588969</v>
      </c>
      <c r="C135">
        <v>3.9437552692393574E-2</v>
      </c>
      <c r="D135" s="19">
        <f t="shared" si="7"/>
        <v>1399.3617940287256</v>
      </c>
      <c r="E135" s="19">
        <v>1.4680707918605385</v>
      </c>
      <c r="F135" s="19">
        <f t="shared" si="8"/>
        <v>2054.3621770591349</v>
      </c>
      <c r="G135" s="19">
        <v>2137</v>
      </c>
      <c r="H135" s="19">
        <f t="shared" si="9"/>
        <v>82.637822940865135</v>
      </c>
      <c r="I135" s="19">
        <f t="shared" si="10"/>
        <v>6829.0097804057759</v>
      </c>
    </row>
    <row r="136" spans="1:9" x14ac:dyDescent="0.5">
      <c r="A136">
        <v>112</v>
      </c>
      <c r="B136">
        <v>7.2443178556897339</v>
      </c>
      <c r="C136">
        <v>0.12154573495294496</v>
      </c>
      <c r="D136" s="19">
        <f t="shared" si="7"/>
        <v>1400.1264818340412</v>
      </c>
      <c r="E136" s="19">
        <v>2.2143088657428196</v>
      </c>
      <c r="F136" s="19">
        <f t="shared" si="8"/>
        <v>3100.3124818864203</v>
      </c>
      <c r="G136" s="19">
        <v>3501</v>
      </c>
      <c r="H136" s="19">
        <f t="shared" si="9"/>
        <v>400.6875181135797</v>
      </c>
      <c r="I136" s="19">
        <f t="shared" si="10"/>
        <v>160550.48717202025</v>
      </c>
    </row>
    <row r="137" spans="1:9" x14ac:dyDescent="0.5">
      <c r="A137">
        <v>113</v>
      </c>
      <c r="B137">
        <v>7.2448641611205717</v>
      </c>
      <c r="C137">
        <v>4.5031713943813223E-2</v>
      </c>
      <c r="D137" s="19">
        <f t="shared" si="7"/>
        <v>1400.8915875065904</v>
      </c>
      <c r="E137" s="19">
        <v>0.76838139090128366</v>
      </c>
      <c r="F137" s="19">
        <f t="shared" si="8"/>
        <v>1076.4190265102213</v>
      </c>
      <c r="G137" s="19">
        <v>1126</v>
      </c>
      <c r="H137" s="19">
        <f t="shared" si="9"/>
        <v>49.580973489778671</v>
      </c>
      <c r="I137" s="19">
        <f t="shared" si="10"/>
        <v>2458.2729321941356</v>
      </c>
    </row>
    <row r="138" spans="1:9" x14ac:dyDescent="0.5">
      <c r="A138">
        <v>114</v>
      </c>
      <c r="B138">
        <v>7.2454104665514087</v>
      </c>
      <c r="C138">
        <v>3.9943143728962127E-2</v>
      </c>
      <c r="D138" s="19">
        <f t="shared" si="7"/>
        <v>1401.657111274716</v>
      </c>
      <c r="E138" s="19">
        <v>0.79175918929298417</v>
      </c>
      <c r="F138" s="19">
        <f t="shared" si="8"/>
        <v>1109.7748980896154</v>
      </c>
      <c r="G138" s="19">
        <v>1155</v>
      </c>
      <c r="H138" s="19">
        <f t="shared" si="9"/>
        <v>45.225101910384637</v>
      </c>
      <c r="I138" s="19">
        <f t="shared" si="10"/>
        <v>2045.3098428046762</v>
      </c>
    </row>
    <row r="139" spans="1:9" x14ac:dyDescent="0.5">
      <c r="A139">
        <v>115</v>
      </c>
      <c r="B139">
        <v>7.2459567719822457</v>
      </c>
      <c r="C139">
        <v>5.4879733646189699E-2</v>
      </c>
      <c r="D139" s="19">
        <f t="shared" si="7"/>
        <v>1402.4230533668895</v>
      </c>
      <c r="E139" s="19">
        <v>0.88961562588991949</v>
      </c>
      <c r="F139" s="19">
        <f t="shared" si="8"/>
        <v>1247.6174623834374</v>
      </c>
      <c r="G139" s="19">
        <v>1318</v>
      </c>
      <c r="H139" s="19">
        <f t="shared" si="9"/>
        <v>70.382537616562558</v>
      </c>
      <c r="I139" s="19">
        <f t="shared" si="10"/>
        <v>4953.7016013468437</v>
      </c>
    </row>
    <row r="140" spans="1:9" x14ac:dyDescent="0.5">
      <c r="A140">
        <v>116</v>
      </c>
      <c r="B140">
        <v>7.2465030774130827</v>
      </c>
      <c r="C140">
        <v>8.8547524212932771E-2</v>
      </c>
      <c r="D140" s="19">
        <f t="shared" si="7"/>
        <v>1403.1894140117058</v>
      </c>
      <c r="E140" s="19">
        <v>0.79511821907444202</v>
      </c>
      <c r="F140" s="19">
        <f t="shared" si="8"/>
        <v>1115.7014678930975</v>
      </c>
      <c r="G140" s="19">
        <v>1219</v>
      </c>
      <c r="H140" s="19">
        <f t="shared" si="9"/>
        <v>103.29853210690248</v>
      </c>
      <c r="I140" s="19">
        <f t="shared" si="10"/>
        <v>10670.586735440764</v>
      </c>
    </row>
    <row r="141" spans="1:9" x14ac:dyDescent="0.5">
      <c r="A141">
        <v>117</v>
      </c>
      <c r="B141">
        <v>7.2470493828439198</v>
      </c>
      <c r="C141">
        <v>4.5601719410447217E-2</v>
      </c>
      <c r="D141" s="19">
        <f t="shared" si="7"/>
        <v>1403.9561934378853</v>
      </c>
      <c r="E141" s="19">
        <v>0.83704147823189246</v>
      </c>
      <c r="F141" s="19">
        <f t="shared" si="8"/>
        <v>1175.1695675280682</v>
      </c>
      <c r="G141" s="19">
        <v>1230</v>
      </c>
      <c r="H141" s="19">
        <f t="shared" si="9"/>
        <v>54.830432471931772</v>
      </c>
      <c r="I141" s="19">
        <f t="shared" si="10"/>
        <v>3006.37632505907</v>
      </c>
    </row>
    <row r="142" spans="1:9" x14ac:dyDescent="0.5">
      <c r="A142">
        <v>118</v>
      </c>
      <c r="B142">
        <v>7.2475956882747568</v>
      </c>
      <c r="C142">
        <v>4.641224949398115E-3</v>
      </c>
      <c r="D142" s="19">
        <f t="shared" si="7"/>
        <v>1404.7233918742731</v>
      </c>
      <c r="E142" s="19">
        <v>0.81558428825315066</v>
      </c>
      <c r="F142" s="19">
        <f t="shared" si="8"/>
        <v>1145.6703277543306</v>
      </c>
      <c r="G142" s="19">
        <v>1151</v>
      </c>
      <c r="H142" s="19">
        <f t="shared" si="9"/>
        <v>5.3296722456693715</v>
      </c>
      <c r="I142" s="19">
        <f t="shared" si="10"/>
        <v>28.405406246258401</v>
      </c>
    </row>
    <row r="143" spans="1:9" x14ac:dyDescent="0.5">
      <c r="A143">
        <v>119</v>
      </c>
      <c r="B143">
        <v>7.2481419937055938</v>
      </c>
      <c r="C143">
        <v>2.353121315712059E-2</v>
      </c>
      <c r="D143" s="19">
        <f t="shared" si="7"/>
        <v>1405.491009549839</v>
      </c>
      <c r="E143" s="19">
        <v>0.8249035469641236</v>
      </c>
      <c r="F143" s="19">
        <f t="shared" si="8"/>
        <v>1159.3945190038492</v>
      </c>
      <c r="G143" s="19">
        <v>1187</v>
      </c>
      <c r="H143" s="19">
        <f t="shared" si="9"/>
        <v>27.605480996150845</v>
      </c>
      <c r="I143" s="19">
        <f t="shared" si="10"/>
        <v>762.06258102884544</v>
      </c>
    </row>
    <row r="144" spans="1:9" x14ac:dyDescent="0.5">
      <c r="A144">
        <v>120</v>
      </c>
      <c r="B144">
        <v>7.2486882991364308</v>
      </c>
      <c r="C144">
        <v>5.0276780219400408E-2</v>
      </c>
      <c r="D144" s="19">
        <f t="shared" si="7"/>
        <v>1406.2590466936783</v>
      </c>
      <c r="E144" s="19">
        <v>0.80675225147470953</v>
      </c>
      <c r="F144" s="19">
        <f t="shared" si="8"/>
        <v>1134.5026520768038</v>
      </c>
      <c r="G144" s="19">
        <v>1193</v>
      </c>
      <c r="H144" s="19">
        <f t="shared" si="9"/>
        <v>58.49734792319623</v>
      </c>
      <c r="I144" s="19">
        <f t="shared" si="10"/>
        <v>3421.9397140474703</v>
      </c>
    </row>
    <row r="145" spans="1:9" x14ac:dyDescent="0.5">
      <c r="A145">
        <v>121</v>
      </c>
      <c r="B145">
        <v>7.2492346045672686</v>
      </c>
      <c r="C145">
        <v>7.9214255172542103E-2</v>
      </c>
      <c r="D145" s="19">
        <f t="shared" si="7"/>
        <v>1407.0275035350128</v>
      </c>
      <c r="E145" s="19">
        <v>0.83912363383922961</v>
      </c>
      <c r="F145" s="19">
        <f t="shared" si="8"/>
        <v>1180.6700316780393</v>
      </c>
      <c r="G145" s="19">
        <v>1278</v>
      </c>
      <c r="H145" s="19">
        <f t="shared" si="9"/>
        <v>97.329968321960678</v>
      </c>
      <c r="I145" s="19">
        <f t="shared" si="10"/>
        <v>9473.1227335538697</v>
      </c>
    </row>
    <row r="146" spans="1:9" x14ac:dyDescent="0.5">
      <c r="A146">
        <v>122</v>
      </c>
      <c r="B146">
        <v>7.2497809099981056</v>
      </c>
      <c r="C146">
        <v>8.0991698446195137E-2</v>
      </c>
      <c r="D146" s="19">
        <f t="shared" si="7"/>
        <v>1407.7963803031855</v>
      </c>
      <c r="E146" s="19">
        <v>0.93478101005803926</v>
      </c>
      <c r="F146" s="19">
        <f t="shared" si="8"/>
        <v>1315.9813223358633</v>
      </c>
      <c r="G146" s="19">
        <v>1427</v>
      </c>
      <c r="H146" s="19">
        <f t="shared" si="9"/>
        <v>111.0186776641367</v>
      </c>
      <c r="I146" s="19">
        <f t="shared" si="10"/>
        <v>12325.146790293486</v>
      </c>
    </row>
    <row r="147" spans="1:9" x14ac:dyDescent="0.5">
      <c r="A147">
        <v>123</v>
      </c>
      <c r="B147">
        <v>7.2503272154289427</v>
      </c>
      <c r="C147">
        <v>4.4512630402353537E-2</v>
      </c>
      <c r="D147" s="19">
        <f t="shared" si="7"/>
        <v>1408.5656772276686</v>
      </c>
      <c r="E147" s="19">
        <v>1.4680707918605385</v>
      </c>
      <c r="F147" s="19">
        <f t="shared" si="8"/>
        <v>2067.8741291551992</v>
      </c>
      <c r="G147" s="19">
        <v>2162</v>
      </c>
      <c r="H147" s="19">
        <f t="shared" si="9"/>
        <v>94.125870844800829</v>
      </c>
      <c r="I147" s="19">
        <f t="shared" si="10"/>
        <v>8859.6795622921272</v>
      </c>
    </row>
    <row r="148" spans="1:9" x14ac:dyDescent="0.5">
      <c r="A148">
        <v>124</v>
      </c>
      <c r="B148">
        <v>7.2508735208597797</v>
      </c>
      <c r="C148">
        <v>0.13254431443407011</v>
      </c>
      <c r="D148" s="19">
        <f t="shared" si="7"/>
        <v>1409.3353945380586</v>
      </c>
      <c r="E148" s="19">
        <v>2.2143088657428196</v>
      </c>
      <c r="F148" s="19">
        <f t="shared" si="8"/>
        <v>3120.7038589307776</v>
      </c>
      <c r="G148" s="19">
        <v>3563</v>
      </c>
      <c r="H148" s="19">
        <f t="shared" si="9"/>
        <v>442.29614106922236</v>
      </c>
      <c r="I148" s="19">
        <f t="shared" si="10"/>
        <v>195625.87640472545</v>
      </c>
    </row>
    <row r="149" spans="1:9" x14ac:dyDescent="0.5">
      <c r="A149">
        <v>125</v>
      </c>
      <c r="B149">
        <v>7.2514198262906167</v>
      </c>
      <c r="C149">
        <v>9.2075739996722916E-2</v>
      </c>
      <c r="D149" s="19">
        <f t="shared" si="7"/>
        <v>1410.1055324640774</v>
      </c>
      <c r="E149" s="19">
        <v>0.76838139090128366</v>
      </c>
      <c r="F149" s="19">
        <f t="shared" si="8"/>
        <v>1083.498850352343</v>
      </c>
      <c r="G149" s="19">
        <v>1188</v>
      </c>
      <c r="H149" s="19">
        <f t="shared" si="9"/>
        <v>104.50114964765703</v>
      </c>
      <c r="I149" s="19">
        <f t="shared" si="10"/>
        <v>10920.490277682009</v>
      </c>
    </row>
    <row r="150" spans="1:9" x14ac:dyDescent="0.5">
      <c r="A150">
        <v>126</v>
      </c>
      <c r="B150">
        <v>7.2519661317214537</v>
      </c>
      <c r="C150">
        <v>8.5675948590550277E-2</v>
      </c>
      <c r="D150" s="19">
        <f t="shared" si="7"/>
        <v>1410.8760912355722</v>
      </c>
      <c r="E150" s="19">
        <v>0.79175918929298417</v>
      </c>
      <c r="F150" s="19">
        <f t="shared" si="8"/>
        <v>1117.074110189531</v>
      </c>
      <c r="G150" s="19">
        <v>1217</v>
      </c>
      <c r="H150" s="19">
        <f t="shared" si="9"/>
        <v>99.925889810469016</v>
      </c>
      <c r="I150" s="19">
        <f t="shared" si="10"/>
        <v>9985.1834544139947</v>
      </c>
    </row>
    <row r="151" spans="1:9" x14ac:dyDescent="0.5">
      <c r="A151">
        <v>127</v>
      </c>
      <c r="B151">
        <v>7.2525124371522907</v>
      </c>
      <c r="C151">
        <v>8.7019372235863202E-2</v>
      </c>
      <c r="D151" s="19">
        <f t="shared" si="7"/>
        <v>1411.647071082516</v>
      </c>
      <c r="E151" s="19">
        <v>0.88961562588991949</v>
      </c>
      <c r="F151" s="19">
        <f t="shared" si="8"/>
        <v>1255.8232926767441</v>
      </c>
      <c r="G151" s="19">
        <v>1370</v>
      </c>
      <c r="H151" s="19">
        <f t="shared" si="9"/>
        <v>114.17670732325587</v>
      </c>
      <c r="I151" s="19">
        <f t="shared" si="10"/>
        <v>13036.320495180431</v>
      </c>
    </row>
    <row r="152" spans="1:9" x14ac:dyDescent="0.5">
      <c r="A152">
        <v>128</v>
      </c>
      <c r="B152">
        <v>7.2530587425831285</v>
      </c>
      <c r="C152">
        <v>0.10389942890901427</v>
      </c>
      <c r="D152" s="19">
        <f t="shared" si="7"/>
        <v>1412.4184722350089</v>
      </c>
      <c r="E152" s="19">
        <v>0.79511821907444202</v>
      </c>
      <c r="F152" s="19">
        <f t="shared" si="8"/>
        <v>1123.0396602313444</v>
      </c>
      <c r="G152" s="19">
        <v>1246</v>
      </c>
      <c r="H152" s="19">
        <f t="shared" si="9"/>
        <v>122.96033976865556</v>
      </c>
      <c r="I152" s="19">
        <f t="shared" si="10"/>
        <v>15119.245156023218</v>
      </c>
    </row>
    <row r="153" spans="1:9" x14ac:dyDescent="0.5">
      <c r="A153">
        <v>129</v>
      </c>
      <c r="B153">
        <v>7.2536050480139656</v>
      </c>
      <c r="C153">
        <v>4.6336487503080726E-2</v>
      </c>
      <c r="D153" s="19">
        <f t="shared" si="7"/>
        <v>1413.1902949232726</v>
      </c>
      <c r="E153" s="19">
        <v>0.83704147823189246</v>
      </c>
      <c r="F153" s="19">
        <f t="shared" si="8"/>
        <v>1182.8988934855402</v>
      </c>
      <c r="G153" s="19">
        <v>1239</v>
      </c>
      <c r="H153" s="19">
        <f t="shared" si="9"/>
        <v>56.101106514459843</v>
      </c>
      <c r="I153" s="19">
        <f t="shared" si="10"/>
        <v>3147.3341521467687</v>
      </c>
    </row>
    <row r="154" spans="1:9" x14ac:dyDescent="0.5">
      <c r="A154">
        <v>130</v>
      </c>
      <c r="B154">
        <v>7.2541513534448026</v>
      </c>
      <c r="C154">
        <v>2.6352966501420383E-2</v>
      </c>
      <c r="D154" s="19">
        <f t="shared" ref="D154:D203" si="11">EXP(B154)</f>
        <v>1413.9625393776589</v>
      </c>
      <c r="E154" s="19">
        <v>0.81558428825315066</v>
      </c>
      <c r="F154" s="19">
        <f t="shared" ref="F154:F203" si="12">D154*E154</f>
        <v>1153.2056312949455</v>
      </c>
      <c r="G154" s="19">
        <v>1184</v>
      </c>
      <c r="H154" s="19">
        <f t="shared" ref="H154:H203" si="13">G154-F154</f>
        <v>30.794368705054467</v>
      </c>
      <c r="I154" s="19">
        <f t="shared" ref="I154:I203" si="14">H154*H154</f>
        <v>948.2931439428379</v>
      </c>
    </row>
    <row r="155" spans="1:9" x14ac:dyDescent="0.5">
      <c r="A155">
        <v>131</v>
      </c>
      <c r="B155">
        <v>7.2546976588756396</v>
      </c>
      <c r="C155">
        <v>5.6617402439483655E-2</v>
      </c>
      <c r="D155" s="19">
        <f t="shared" si="11"/>
        <v>1414.7352058286433</v>
      </c>
      <c r="E155" s="19">
        <v>0.8249035469641236</v>
      </c>
      <c r="F155" s="19">
        <f t="shared" si="12"/>
        <v>1167.0200893030674</v>
      </c>
      <c r="G155" s="19">
        <v>1235</v>
      </c>
      <c r="H155" s="19">
        <f t="shared" si="13"/>
        <v>67.97991069693262</v>
      </c>
      <c r="I155" s="19">
        <f t="shared" si="14"/>
        <v>4621.2682583629339</v>
      </c>
    </row>
    <row r="156" spans="1:9" x14ac:dyDescent="0.5">
      <c r="A156">
        <v>132</v>
      </c>
      <c r="B156">
        <v>7.2552439643064766</v>
      </c>
      <c r="C156">
        <v>7.8320942013515804E-2</v>
      </c>
      <c r="D156" s="19">
        <f t="shared" si="11"/>
        <v>1415.5082945068282</v>
      </c>
      <c r="E156" s="19">
        <v>0.80675225147470953</v>
      </c>
      <c r="F156" s="19">
        <f t="shared" si="12"/>
        <v>1141.9645035745098</v>
      </c>
      <c r="G156" s="19">
        <v>1235</v>
      </c>
      <c r="H156" s="19">
        <f t="shared" si="13"/>
        <v>93.035496425490237</v>
      </c>
      <c r="I156" s="19">
        <f t="shared" si="14"/>
        <v>8655.603595137407</v>
      </c>
    </row>
    <row r="157" spans="1:9" x14ac:dyDescent="0.5">
      <c r="A157">
        <v>133</v>
      </c>
      <c r="B157">
        <v>7.2557902697373136</v>
      </c>
      <c r="C157">
        <v>9.8152438828717159E-2</v>
      </c>
      <c r="D157" s="19">
        <f t="shared" si="11"/>
        <v>1416.2818056429414</v>
      </c>
      <c r="E157" s="19">
        <v>0.83912363383922961</v>
      </c>
      <c r="F157" s="19">
        <f t="shared" si="12"/>
        <v>1188.4355352914906</v>
      </c>
      <c r="G157" s="19">
        <v>1311</v>
      </c>
      <c r="H157" s="19">
        <f t="shared" si="13"/>
        <v>122.56446470850938</v>
      </c>
      <c r="I157" s="19">
        <f t="shared" si="14"/>
        <v>15022.04800928344</v>
      </c>
    </row>
    <row r="158" spans="1:9" x14ac:dyDescent="0.5">
      <c r="A158">
        <v>134</v>
      </c>
      <c r="B158">
        <v>7.2563365751681506</v>
      </c>
      <c r="C158">
        <v>7.1629013889165982E-2</v>
      </c>
      <c r="D158" s="19">
        <f t="shared" si="11"/>
        <v>1417.0557394678372</v>
      </c>
      <c r="E158" s="19">
        <v>0.93478101005803926</v>
      </c>
      <c r="F158" s="19">
        <f t="shared" si="12"/>
        <v>1324.6367954482866</v>
      </c>
      <c r="G158" s="19">
        <v>1423</v>
      </c>
      <c r="H158" s="19">
        <f t="shared" si="13"/>
        <v>98.363204551713352</v>
      </c>
      <c r="I158" s="19">
        <f t="shared" si="14"/>
        <v>9675.320009682202</v>
      </c>
    </row>
    <row r="159" spans="1:9" x14ac:dyDescent="0.5">
      <c r="A159">
        <v>135</v>
      </c>
      <c r="B159">
        <v>7.2568828805989876</v>
      </c>
      <c r="C159">
        <v>6.7578634290522466E-2</v>
      </c>
      <c r="D159" s="19">
        <f t="shared" si="11"/>
        <v>1417.8300962124958</v>
      </c>
      <c r="E159" s="19">
        <v>1.4680707918605385</v>
      </c>
      <c r="F159" s="19">
        <f t="shared" si="12"/>
        <v>2081.4749520703822</v>
      </c>
      <c r="G159" s="19">
        <v>2227</v>
      </c>
      <c r="H159" s="19">
        <f t="shared" si="13"/>
        <v>145.52504792961781</v>
      </c>
      <c r="I159" s="19">
        <f t="shared" si="14"/>
        <v>21177.539574917562</v>
      </c>
    </row>
    <row r="160" spans="1:9" x14ac:dyDescent="0.5">
      <c r="A160">
        <v>136</v>
      </c>
      <c r="B160">
        <v>7.2574291860298255</v>
      </c>
      <c r="C160">
        <v>8.5610938110327162E-2</v>
      </c>
      <c r="D160" s="19">
        <f t="shared" si="11"/>
        <v>1418.6048761080251</v>
      </c>
      <c r="E160" s="19">
        <v>2.2143088657428196</v>
      </c>
      <c r="F160" s="19">
        <f t="shared" si="12"/>
        <v>3141.2293541519944</v>
      </c>
      <c r="G160" s="19">
        <v>3422</v>
      </c>
      <c r="H160" s="19">
        <f t="shared" si="13"/>
        <v>280.77064584800564</v>
      </c>
      <c r="I160" s="19">
        <f t="shared" si="14"/>
        <v>78832.155569906201</v>
      </c>
    </row>
    <row r="161" spans="1:9" x14ac:dyDescent="0.5">
      <c r="A161">
        <v>137</v>
      </c>
      <c r="B161">
        <v>7.2579754914606625</v>
      </c>
      <c r="C161">
        <v>7.706693911561846E-2</v>
      </c>
      <c r="D161" s="19">
        <f t="shared" si="11"/>
        <v>1419.3800793856551</v>
      </c>
      <c r="E161" s="19">
        <v>0.76838139090128366</v>
      </c>
      <c r="F161" s="19">
        <f t="shared" si="12"/>
        <v>1090.6252396159241</v>
      </c>
      <c r="G161" s="19">
        <v>1178</v>
      </c>
      <c r="H161" s="19">
        <f t="shared" si="13"/>
        <v>87.374760384075898</v>
      </c>
      <c r="I161" s="19">
        <f t="shared" si="14"/>
        <v>7634.3487521746792</v>
      </c>
    </row>
    <row r="162" spans="1:9" x14ac:dyDescent="0.5">
      <c r="A162">
        <v>138</v>
      </c>
      <c r="B162">
        <v>7.2585217968914995</v>
      </c>
      <c r="C162">
        <v>4.5700297693254122E-2</v>
      </c>
      <c r="D162" s="19">
        <f t="shared" si="11"/>
        <v>1420.1557062767463</v>
      </c>
      <c r="E162" s="19">
        <v>0.79175918929298417</v>
      </c>
      <c r="F162" s="19">
        <f t="shared" si="12"/>
        <v>1124.4213306714819</v>
      </c>
      <c r="G162" s="19">
        <v>1177</v>
      </c>
      <c r="H162" s="19">
        <f t="shared" si="13"/>
        <v>52.578669328518117</v>
      </c>
      <c r="I162" s="19">
        <f t="shared" si="14"/>
        <v>2764.5164683576518</v>
      </c>
    </row>
    <row r="163" spans="1:9" x14ac:dyDescent="0.5">
      <c r="A163">
        <v>139</v>
      </c>
      <c r="B163">
        <v>7.2590681023223365</v>
      </c>
      <c r="C163">
        <v>6.5757559676121957E-2</v>
      </c>
      <c r="D163" s="19">
        <f t="shared" si="11"/>
        <v>1420.9317570127844</v>
      </c>
      <c r="E163" s="19">
        <v>0.88961562588991949</v>
      </c>
      <c r="F163" s="19">
        <f t="shared" si="12"/>
        <v>1264.0830943617912</v>
      </c>
      <c r="G163" s="19">
        <v>1350</v>
      </c>
      <c r="H163" s="19">
        <f t="shared" si="13"/>
        <v>85.916905638208846</v>
      </c>
      <c r="I163" s="19">
        <f t="shared" si="14"/>
        <v>7381.7146744448828</v>
      </c>
    </row>
    <row r="164" spans="1:9" x14ac:dyDescent="0.5">
      <c r="A164">
        <v>140</v>
      </c>
      <c r="B164">
        <v>7.2596144077531735</v>
      </c>
      <c r="C164">
        <v>0.11956690052367946</v>
      </c>
      <c r="D164" s="19">
        <f t="shared" si="11"/>
        <v>1421.7082318253813</v>
      </c>
      <c r="E164" s="19">
        <v>0.79511821907444202</v>
      </c>
      <c r="F164" s="19">
        <f t="shared" si="12"/>
        <v>1130.4261173324712</v>
      </c>
      <c r="G164" s="19">
        <v>1274</v>
      </c>
      <c r="H164" s="19">
        <f t="shared" si="13"/>
        <v>143.57388266752878</v>
      </c>
      <c r="I164" s="19">
        <f t="shared" si="14"/>
        <v>20613.459784229319</v>
      </c>
    </row>
    <row r="165" spans="1:9" x14ac:dyDescent="0.5">
      <c r="A165">
        <v>141</v>
      </c>
      <c r="B165">
        <v>7.2601607131840105</v>
      </c>
      <c r="C165">
        <v>4.3004032214605026E-2</v>
      </c>
      <c r="D165" s="19">
        <f t="shared" si="11"/>
        <v>1422.4851309462754</v>
      </c>
      <c r="E165" s="19">
        <v>0.83704147823189246</v>
      </c>
      <c r="F165" s="19">
        <f t="shared" si="12"/>
        <v>1190.6790567701576</v>
      </c>
      <c r="G165" s="19">
        <v>1243</v>
      </c>
      <c r="H165" s="19">
        <f t="shared" si="13"/>
        <v>52.320943229842442</v>
      </c>
      <c r="I165" s="19">
        <f t="shared" si="14"/>
        <v>2737.4811004603957</v>
      </c>
    </row>
    <row r="166" spans="1:9" x14ac:dyDescent="0.5">
      <c r="A166">
        <v>142</v>
      </c>
      <c r="B166">
        <v>7.2607070186148475</v>
      </c>
      <c r="C166">
        <v>1.1315486275466746E-2</v>
      </c>
      <c r="D166" s="19">
        <f t="shared" si="11"/>
        <v>1423.2624546073323</v>
      </c>
      <c r="E166" s="19">
        <v>0.81558428825315066</v>
      </c>
      <c r="F166" s="19">
        <f t="shared" si="12"/>
        <v>1160.7904960383532</v>
      </c>
      <c r="G166" s="19">
        <v>1174</v>
      </c>
      <c r="H166" s="19">
        <f t="shared" si="13"/>
        <v>13.20950396164676</v>
      </c>
      <c r="I166" s="19">
        <f t="shared" si="14"/>
        <v>174.49099491276147</v>
      </c>
    </row>
    <row r="167" spans="1:9" x14ac:dyDescent="0.5">
      <c r="A167">
        <v>143</v>
      </c>
      <c r="B167">
        <v>7.2612533240456845</v>
      </c>
      <c r="C167">
        <v>1.2103384898143332E-2</v>
      </c>
      <c r="D167" s="19">
        <f t="shared" si="11"/>
        <v>1424.0402030405439</v>
      </c>
      <c r="E167" s="19">
        <v>0.8249035469641236</v>
      </c>
      <c r="F167" s="19">
        <f t="shared" si="12"/>
        <v>1174.6958145076555</v>
      </c>
      <c r="G167" s="19">
        <v>1189</v>
      </c>
      <c r="H167" s="19">
        <f t="shared" si="13"/>
        <v>14.304185492344459</v>
      </c>
      <c r="I167" s="19">
        <f t="shared" si="14"/>
        <v>204.60972259939768</v>
      </c>
    </row>
    <row r="168" spans="1:9" x14ac:dyDescent="0.5">
      <c r="A168">
        <v>144</v>
      </c>
      <c r="B168">
        <v>7.2617996294765224</v>
      </c>
      <c r="C168">
        <v>7.4191481025933648E-2</v>
      </c>
      <c r="D168" s="19">
        <f t="shared" si="11"/>
        <v>1424.8183764780304</v>
      </c>
      <c r="E168" s="19">
        <v>0.80675225147470953</v>
      </c>
      <c r="F168" s="19">
        <f t="shared" si="12"/>
        <v>1149.4754331661914</v>
      </c>
      <c r="G168" s="19">
        <v>1238</v>
      </c>
      <c r="H168" s="19">
        <f t="shared" si="13"/>
        <v>88.524566833808649</v>
      </c>
      <c r="I168" s="19">
        <f t="shared" si="14"/>
        <v>7836.5989331134542</v>
      </c>
    </row>
    <row r="169" spans="1:9" x14ac:dyDescent="0.5">
      <c r="A169">
        <v>145</v>
      </c>
      <c r="B169">
        <v>7.2623459349073594</v>
      </c>
      <c r="C169">
        <v>0.11571248641820908</v>
      </c>
      <c r="D169" s="19">
        <f t="shared" si="11"/>
        <v>1425.5969751520342</v>
      </c>
      <c r="E169" s="19">
        <v>0.83912363383922961</v>
      </c>
      <c r="F169" s="19">
        <f t="shared" si="12"/>
        <v>1196.2521141797888</v>
      </c>
      <c r="G169" s="19">
        <v>1343</v>
      </c>
      <c r="H169" s="19">
        <f t="shared" si="13"/>
        <v>146.7478858202112</v>
      </c>
      <c r="I169" s="19">
        <f t="shared" si="14"/>
        <v>21534.941992701741</v>
      </c>
    </row>
    <row r="170" spans="1:9" x14ac:dyDescent="0.5">
      <c r="A170">
        <v>146</v>
      </c>
      <c r="B170">
        <v>7.2628922403381964</v>
      </c>
      <c r="C170">
        <v>7.6254457516635732E-2</v>
      </c>
      <c r="D170" s="19">
        <f t="shared" si="11"/>
        <v>1426.3759992949297</v>
      </c>
      <c r="E170" s="19">
        <v>0.93478101005803926</v>
      </c>
      <c r="F170" s="19">
        <f t="shared" si="12"/>
        <v>1333.3491973434595</v>
      </c>
      <c r="G170" s="19">
        <v>1439</v>
      </c>
      <c r="H170" s="19">
        <f t="shared" si="13"/>
        <v>105.65080265654046</v>
      </c>
      <c r="I170" s="19">
        <f t="shared" si="14"/>
        <v>11162.092101971257</v>
      </c>
    </row>
    <row r="171" spans="1:9" x14ac:dyDescent="0.5">
      <c r="A171">
        <v>147</v>
      </c>
      <c r="B171">
        <v>7.2634385457690334</v>
      </c>
      <c r="C171">
        <v>6.1920635248977618E-2</v>
      </c>
      <c r="D171" s="19">
        <f t="shared" si="11"/>
        <v>1427.155449139216</v>
      </c>
      <c r="E171" s="19">
        <v>1.4680707918605385</v>
      </c>
      <c r="F171" s="19">
        <f t="shared" si="12"/>
        <v>2095.1652303258911</v>
      </c>
      <c r="G171" s="19">
        <v>2229</v>
      </c>
      <c r="H171" s="19">
        <f t="shared" si="13"/>
        <v>133.83476967410888</v>
      </c>
      <c r="I171" s="19">
        <f t="shared" si="14"/>
        <v>17911.745573721775</v>
      </c>
    </row>
    <row r="172" spans="1:9" x14ac:dyDescent="0.5">
      <c r="A172">
        <v>148</v>
      </c>
      <c r="B172">
        <v>7.2639848511998704</v>
      </c>
      <c r="C172">
        <v>2.4712021629690106E-2</v>
      </c>
      <c r="D172" s="19">
        <f t="shared" si="11"/>
        <v>1427.9353249175197</v>
      </c>
      <c r="E172" s="19">
        <v>2.2143088657428196</v>
      </c>
      <c r="F172" s="19">
        <f t="shared" si="12"/>
        <v>3161.8898496722177</v>
      </c>
      <c r="G172" s="19">
        <v>3241</v>
      </c>
      <c r="H172" s="19">
        <f t="shared" si="13"/>
        <v>79.110150327782321</v>
      </c>
      <c r="I172" s="19">
        <f t="shared" si="14"/>
        <v>6258.4158848843172</v>
      </c>
    </row>
    <row r="173" spans="1:9" x14ac:dyDescent="0.5">
      <c r="A173">
        <v>149</v>
      </c>
      <c r="B173">
        <v>7.2645311566307074</v>
      </c>
      <c r="C173">
        <v>7.2207627193752622E-2</v>
      </c>
      <c r="D173" s="19">
        <f t="shared" si="11"/>
        <v>1428.7156268625945</v>
      </c>
      <c r="E173" s="19">
        <v>0.76838139090128366</v>
      </c>
      <c r="F173" s="19">
        <f t="shared" si="12"/>
        <v>1097.7985005710798</v>
      </c>
      <c r="G173" s="19">
        <v>1180</v>
      </c>
      <c r="H173" s="19">
        <f t="shared" si="13"/>
        <v>82.201499428920215</v>
      </c>
      <c r="I173" s="19">
        <f t="shared" si="14"/>
        <v>6757.0865083627705</v>
      </c>
    </row>
    <row r="174" spans="1:9" x14ac:dyDescent="0.5">
      <c r="A174">
        <v>150</v>
      </c>
      <c r="B174">
        <v>7.2650774620615444</v>
      </c>
      <c r="C174">
        <v>7.6664664994472886E-2</v>
      </c>
      <c r="D174" s="19">
        <f t="shared" si="11"/>
        <v>1429.4963552073214</v>
      </c>
      <c r="E174" s="19">
        <v>0.79175918929298417</v>
      </c>
      <c r="F174" s="19">
        <f t="shared" si="12"/>
        <v>1131.8168752962245</v>
      </c>
      <c r="G174" s="19">
        <v>1222</v>
      </c>
      <c r="H174" s="19">
        <f t="shared" si="13"/>
        <v>90.183124703775547</v>
      </c>
      <c r="I174" s="19">
        <f t="shared" si="14"/>
        <v>8132.9959813367313</v>
      </c>
    </row>
    <row r="175" spans="1:9" x14ac:dyDescent="0.5">
      <c r="A175">
        <v>151</v>
      </c>
      <c r="B175">
        <v>7.2656237674923814</v>
      </c>
      <c r="C175">
        <v>0.29442039742211712</v>
      </c>
      <c r="D175" s="19">
        <f t="shared" si="11"/>
        <v>1430.277510184708</v>
      </c>
      <c r="E175" s="19">
        <v>0.88961562588991949</v>
      </c>
      <c r="F175" s="19">
        <f t="shared" si="12"/>
        <v>1272.3972224192448</v>
      </c>
      <c r="G175" s="19">
        <v>1708</v>
      </c>
      <c r="H175" s="19">
        <f t="shared" si="13"/>
        <v>435.60277758075517</v>
      </c>
      <c r="I175" s="19">
        <f t="shared" si="14"/>
        <v>189749.77983606886</v>
      </c>
    </row>
    <row r="176" spans="1:9" x14ac:dyDescent="0.5">
      <c r="A176">
        <v>152</v>
      </c>
      <c r="B176">
        <v>7.2661700729232193</v>
      </c>
      <c r="C176">
        <v>0.16649992030461913</v>
      </c>
      <c r="D176" s="19">
        <f t="shared" si="11"/>
        <v>1431.0590920278914</v>
      </c>
      <c r="E176" s="19">
        <v>0.79511821907444202</v>
      </c>
      <c r="F176" s="19">
        <f t="shared" si="12"/>
        <v>1137.8611566435052</v>
      </c>
      <c r="G176" s="19">
        <v>1344</v>
      </c>
      <c r="H176" s="19">
        <f t="shared" si="13"/>
        <v>206.13884335649482</v>
      </c>
      <c r="I176" s="19">
        <f t="shared" si="14"/>
        <v>42493.222740353507</v>
      </c>
    </row>
    <row r="177" spans="1:9" x14ac:dyDescent="0.5">
      <c r="A177">
        <v>153</v>
      </c>
      <c r="B177">
        <v>7.2667163783540563</v>
      </c>
      <c r="C177">
        <v>0.17519541843337727</v>
      </c>
      <c r="D177" s="19">
        <f t="shared" si="11"/>
        <v>1431.8411009701319</v>
      </c>
      <c r="E177" s="19">
        <v>0.83704147823189246</v>
      </c>
      <c r="F177" s="19">
        <f t="shared" si="12"/>
        <v>1198.5103917492197</v>
      </c>
      <c r="G177" s="19">
        <v>1428</v>
      </c>
      <c r="H177" s="19">
        <f t="shared" si="13"/>
        <v>229.48960825078029</v>
      </c>
      <c r="I177" s="19">
        <f t="shared" si="14"/>
        <v>52665.480295096604</v>
      </c>
    </row>
    <row r="178" spans="1:9" x14ac:dyDescent="0.5">
      <c r="A178">
        <v>154</v>
      </c>
      <c r="B178">
        <v>7.2672626837848933</v>
      </c>
      <c r="C178">
        <v>6.6686330842956387E-2</v>
      </c>
      <c r="D178" s="19">
        <f t="shared" si="11"/>
        <v>1432.6235372448207</v>
      </c>
      <c r="E178" s="19">
        <v>0.81558428825315066</v>
      </c>
      <c r="F178" s="19">
        <f t="shared" si="12"/>
        <v>1168.4252479585282</v>
      </c>
      <c r="G178" s="19">
        <v>1249</v>
      </c>
      <c r="H178" s="19">
        <f t="shared" si="13"/>
        <v>80.574752041471811</v>
      </c>
      <c r="I178" s="19">
        <f t="shared" si="14"/>
        <v>6492.2906665446653</v>
      </c>
    </row>
    <row r="179" spans="1:9" x14ac:dyDescent="0.5">
      <c r="A179">
        <v>155</v>
      </c>
      <c r="B179">
        <v>7.2678089892157303</v>
      </c>
      <c r="C179">
        <v>-0.12930618586345677</v>
      </c>
      <c r="D179" s="19">
        <f t="shared" si="11"/>
        <v>1433.4064010854759</v>
      </c>
      <c r="E179" s="19">
        <v>0.8249035469641236</v>
      </c>
      <c r="F179" s="19">
        <f t="shared" si="12"/>
        <v>1182.4220244964881</v>
      </c>
      <c r="G179" s="19">
        <v>1039</v>
      </c>
      <c r="H179" s="19">
        <f t="shared" si="13"/>
        <v>-143.42202449648812</v>
      </c>
      <c r="I179" s="19">
        <f t="shared" si="14"/>
        <v>20569.877110671237</v>
      </c>
    </row>
    <row r="180" spans="1:9" x14ac:dyDescent="0.5">
      <c r="A180">
        <v>156</v>
      </c>
      <c r="B180">
        <v>7.2683552946465673</v>
      </c>
      <c r="C180">
        <v>-5.8766651555581362E-2</v>
      </c>
      <c r="D180" s="19">
        <f t="shared" si="11"/>
        <v>1434.1896927257428</v>
      </c>
      <c r="E180" s="19">
        <v>0.80675225147470953</v>
      </c>
      <c r="F180" s="19">
        <f t="shared" si="12"/>
        <v>1157.0357636483147</v>
      </c>
      <c r="G180" s="19">
        <v>1091</v>
      </c>
      <c r="H180" s="19">
        <f t="shared" si="13"/>
        <v>-66.035763648314742</v>
      </c>
      <c r="I180" s="19">
        <f t="shared" si="14"/>
        <v>4360.7220806160867</v>
      </c>
    </row>
    <row r="181" spans="1:9" x14ac:dyDescent="0.5">
      <c r="A181">
        <v>157</v>
      </c>
      <c r="B181">
        <v>7.2689016000774043</v>
      </c>
      <c r="C181">
        <v>-2.7037405138115922E-2</v>
      </c>
      <c r="D181" s="19">
        <f t="shared" si="11"/>
        <v>1434.9734123993946</v>
      </c>
      <c r="E181" s="19">
        <v>0.83912363383922961</v>
      </c>
      <c r="F181" s="19">
        <f t="shared" si="12"/>
        <v>1204.1201042752596</v>
      </c>
      <c r="G181" s="19">
        <v>1172</v>
      </c>
      <c r="H181" s="19">
        <f t="shared" si="13"/>
        <v>-32.120104275259564</v>
      </c>
      <c r="I181" s="19">
        <f t="shared" si="14"/>
        <v>1031.7010986535477</v>
      </c>
    </row>
    <row r="182" spans="1:9" x14ac:dyDescent="0.5">
      <c r="A182">
        <v>158</v>
      </c>
      <c r="B182">
        <v>7.2694479055082413</v>
      </c>
      <c r="C182">
        <v>-5.2088078408668359E-2</v>
      </c>
      <c r="D182" s="19">
        <f t="shared" si="11"/>
        <v>1435.757560340332</v>
      </c>
      <c r="E182" s="19">
        <v>0.93478101005803926</v>
      </c>
      <c r="F182" s="19">
        <f t="shared" si="12"/>
        <v>1342.1189024534019</v>
      </c>
      <c r="G182" s="19">
        <v>1274</v>
      </c>
      <c r="H182" s="19">
        <f t="shared" si="13"/>
        <v>-68.118902453401915</v>
      </c>
      <c r="I182" s="19">
        <f t="shared" si="14"/>
        <v>4640.1848714560856</v>
      </c>
    </row>
    <row r="183" spans="1:9" x14ac:dyDescent="0.5">
      <c r="A183">
        <v>159</v>
      </c>
      <c r="B183">
        <v>7.2699942109390792</v>
      </c>
      <c r="C183">
        <v>-5.8053445588398311E-2</v>
      </c>
      <c r="D183" s="19">
        <f t="shared" si="11"/>
        <v>1436.5421367825852</v>
      </c>
      <c r="E183" s="19">
        <v>1.4680707918605385</v>
      </c>
      <c r="F183" s="19">
        <f t="shared" si="12"/>
        <v>2108.94555228744</v>
      </c>
      <c r="G183" s="19">
        <v>1990</v>
      </c>
      <c r="H183" s="19">
        <f t="shared" si="13"/>
        <v>-118.94555228744002</v>
      </c>
      <c r="I183" s="19">
        <f t="shared" si="14"/>
        <v>14148.044408964128</v>
      </c>
    </row>
    <row r="184" spans="1:9" x14ac:dyDescent="0.5">
      <c r="A184">
        <v>160</v>
      </c>
      <c r="B184">
        <v>7.2705405163699162</v>
      </c>
      <c r="C184">
        <v>-0.39925892101917793</v>
      </c>
      <c r="D184" s="19">
        <f t="shared" si="11"/>
        <v>1437.3271419603079</v>
      </c>
      <c r="E184" s="19">
        <v>2.2143088657428196</v>
      </c>
      <c r="F184" s="19">
        <f t="shared" si="12"/>
        <v>3182.686233415498</v>
      </c>
      <c r="G184" s="19">
        <v>2135</v>
      </c>
      <c r="H184" s="19">
        <f t="shared" si="13"/>
        <v>-1047.686233415498</v>
      </c>
      <c r="I184" s="19">
        <f t="shared" si="14"/>
        <v>1097646.4436883533</v>
      </c>
    </row>
    <row r="185" spans="1:9" x14ac:dyDescent="0.5">
      <c r="A185">
        <v>161</v>
      </c>
      <c r="B185">
        <v>7.2710868218007532</v>
      </c>
      <c r="C185">
        <v>9.8883875052520054E-3</v>
      </c>
      <c r="D185" s="19">
        <f t="shared" si="11"/>
        <v>1438.112576107786</v>
      </c>
      <c r="E185" s="19">
        <v>0.76838139090128366</v>
      </c>
      <c r="F185" s="19">
        <f t="shared" si="12"/>
        <v>1105.0189415023287</v>
      </c>
      <c r="G185" s="19">
        <v>1116</v>
      </c>
      <c r="H185" s="19">
        <f t="shared" si="13"/>
        <v>10.981058497671256</v>
      </c>
      <c r="I185" s="19">
        <f t="shared" si="14"/>
        <v>120.5836457292781</v>
      </c>
    </row>
    <row r="186" spans="1:9" x14ac:dyDescent="0.5">
      <c r="A186">
        <v>162</v>
      </c>
      <c r="B186">
        <v>7.2716331272315902</v>
      </c>
      <c r="C186">
        <v>-5.9921397276414545E-2</v>
      </c>
      <c r="D186" s="19">
        <f t="shared" si="11"/>
        <v>1438.8984394594322</v>
      </c>
      <c r="E186" s="19">
        <v>0.79175918929298417</v>
      </c>
      <c r="F186" s="19">
        <f t="shared" si="12"/>
        <v>1139.2610619013401</v>
      </c>
      <c r="G186" s="19">
        <v>1073</v>
      </c>
      <c r="H186" s="19">
        <f t="shared" si="13"/>
        <v>-66.261061901340099</v>
      </c>
      <c r="I186" s="19">
        <f t="shared" si="14"/>
        <v>4390.5283242932246</v>
      </c>
    </row>
    <row r="187" spans="1:9" x14ac:dyDescent="0.5">
      <c r="A187">
        <v>163</v>
      </c>
      <c r="B187">
        <v>7.2721794326624272</v>
      </c>
      <c r="C187">
        <v>-2.6717696416407755E-2</v>
      </c>
      <c r="D187" s="19">
        <f t="shared" si="11"/>
        <v>1439.6847322497867</v>
      </c>
      <c r="E187" s="19">
        <v>0.88961562588991949</v>
      </c>
      <c r="F187" s="19">
        <f t="shared" si="12"/>
        <v>1280.7660341645551</v>
      </c>
      <c r="G187" s="19">
        <v>1247</v>
      </c>
      <c r="H187" s="19">
        <f t="shared" si="13"/>
        <v>-33.766034164555094</v>
      </c>
      <c r="I187" s="19">
        <f t="shared" si="14"/>
        <v>1140.1450632019018</v>
      </c>
    </row>
    <row r="188" spans="1:9" x14ac:dyDescent="0.5">
      <c r="A188">
        <v>164</v>
      </c>
      <c r="B188">
        <v>7.2727257380932642</v>
      </c>
      <c r="C188">
        <v>-3.8009160864449498E-3</v>
      </c>
      <c r="D188" s="19">
        <f t="shared" si="11"/>
        <v>1440.4714547135188</v>
      </c>
      <c r="E188" s="19">
        <v>0.79511821907444202</v>
      </c>
      <c r="F188" s="19">
        <f t="shared" si="12"/>
        <v>1145.3450976993838</v>
      </c>
      <c r="G188" s="19">
        <v>1141</v>
      </c>
      <c r="H188" s="19">
        <f t="shared" si="13"/>
        <v>-4.345097699383814</v>
      </c>
      <c r="I188" s="19">
        <f t="shared" si="14"/>
        <v>18.879874017190513</v>
      </c>
    </row>
    <row r="189" spans="1:9" x14ac:dyDescent="0.5">
      <c r="A189">
        <v>165</v>
      </c>
      <c r="B189">
        <v>7.2732720435241012</v>
      </c>
      <c r="C189">
        <v>7.9316728899154754E-3</v>
      </c>
      <c r="D189" s="19">
        <f t="shared" si="11"/>
        <v>1441.2586070854252</v>
      </c>
      <c r="E189" s="19">
        <v>0.83704147823189246</v>
      </c>
      <c r="F189" s="19">
        <f t="shared" si="12"/>
        <v>1206.3932349892225</v>
      </c>
      <c r="G189" s="19">
        <v>1216</v>
      </c>
      <c r="H189" s="19">
        <f t="shared" si="13"/>
        <v>9.606765010777508</v>
      </c>
      <c r="I189" s="19">
        <f t="shared" si="14"/>
        <v>92.289933972298968</v>
      </c>
    </row>
    <row r="190" spans="1:9" x14ac:dyDescent="0.5">
      <c r="A190">
        <v>166</v>
      </c>
      <c r="B190">
        <v>7.2738183489549382</v>
      </c>
      <c r="C190">
        <v>-1.8978397384620926E-2</v>
      </c>
      <c r="D190" s="19">
        <f t="shared" si="11"/>
        <v>1442.0461896004313</v>
      </c>
      <c r="E190" s="19">
        <v>0.81558428825315066</v>
      </c>
      <c r="F190" s="19">
        <f t="shared" si="12"/>
        <v>1176.1102151734358</v>
      </c>
      <c r="G190" s="19">
        <v>1154</v>
      </c>
      <c r="H190" s="19">
        <f t="shared" si="13"/>
        <v>-22.11021517343579</v>
      </c>
      <c r="I190" s="19">
        <f t="shared" si="14"/>
        <v>488.86161501563026</v>
      </c>
    </row>
    <row r="191" spans="1:9" x14ac:dyDescent="0.5">
      <c r="A191">
        <v>167</v>
      </c>
      <c r="B191">
        <v>7.2743646543857761</v>
      </c>
      <c r="C191">
        <v>-2.570055803231952E-2</v>
      </c>
      <c r="D191" s="19">
        <f t="shared" si="11"/>
        <v>1442.8342024935921</v>
      </c>
      <c r="E191" s="19">
        <v>0.8249035469641236</v>
      </c>
      <c r="F191" s="19">
        <f t="shared" si="12"/>
        <v>1190.1990513181167</v>
      </c>
      <c r="G191" s="19">
        <v>1160</v>
      </c>
      <c r="H191" s="19">
        <f t="shared" si="13"/>
        <v>-30.199051318116744</v>
      </c>
      <c r="I191" s="19">
        <f t="shared" si="14"/>
        <v>911.98270051424868</v>
      </c>
    </row>
    <row r="192" spans="1:9" x14ac:dyDescent="0.5">
      <c r="A192">
        <v>168</v>
      </c>
      <c r="B192">
        <v>7.2749109598166131</v>
      </c>
      <c r="C192">
        <v>6.9125246370674631E-2</v>
      </c>
      <c r="D192" s="19">
        <f t="shared" si="11"/>
        <v>1443.6226460000873</v>
      </c>
      <c r="E192" s="19">
        <v>0.80675225147470953</v>
      </c>
      <c r="F192" s="19">
        <f t="shared" si="12"/>
        <v>1164.6458199404481</v>
      </c>
      <c r="G192" s="19">
        <v>1248</v>
      </c>
      <c r="H192" s="19">
        <f t="shared" si="13"/>
        <v>83.354180059551936</v>
      </c>
      <c r="I192" s="19">
        <f t="shared" si="14"/>
        <v>6947.9193334002057</v>
      </c>
    </row>
    <row r="193" spans="1:9" x14ac:dyDescent="0.5">
      <c r="A193">
        <v>169</v>
      </c>
      <c r="B193">
        <v>7.2754572652474501</v>
      </c>
      <c r="C193">
        <v>1.6334103648345533E-2</v>
      </c>
      <c r="D193" s="19">
        <f t="shared" si="11"/>
        <v>1444.4115203552287</v>
      </c>
      <c r="E193" s="19">
        <v>0.83912363383922961</v>
      </c>
      <c r="F193" s="19">
        <f t="shared" si="12"/>
        <v>1212.0398437197259</v>
      </c>
      <c r="G193" s="19">
        <v>1232</v>
      </c>
      <c r="H193" s="19">
        <f t="shared" si="13"/>
        <v>19.960156280274077</v>
      </c>
      <c r="I193" s="19">
        <f t="shared" si="14"/>
        <v>398.40783873296471</v>
      </c>
    </row>
    <row r="194" spans="1:9" x14ac:dyDescent="0.5">
      <c r="A194">
        <v>170</v>
      </c>
      <c r="B194">
        <v>7.2760035706782871</v>
      </c>
      <c r="C194">
        <v>2.2726424616792862E-2</v>
      </c>
      <c r="D194" s="19">
        <f t="shared" si="11"/>
        <v>1445.2008257944556</v>
      </c>
      <c r="E194" s="19">
        <v>0.93478101005803926</v>
      </c>
      <c r="F194" s="19">
        <f t="shared" si="12"/>
        <v>1350.9462876728537</v>
      </c>
      <c r="G194" s="19">
        <v>1382</v>
      </c>
      <c r="H194" s="19">
        <f t="shared" si="13"/>
        <v>31.053712327146286</v>
      </c>
      <c r="I194" s="19">
        <f t="shared" si="14"/>
        <v>964.33304929715723</v>
      </c>
    </row>
    <row r="195" spans="1:9" x14ac:dyDescent="0.5">
      <c r="A195">
        <v>171</v>
      </c>
      <c r="B195">
        <v>7.2765498761091241</v>
      </c>
      <c r="C195">
        <v>-4.6186882024981557E-2</v>
      </c>
      <c r="D195" s="19">
        <f t="shared" si="11"/>
        <v>1445.9905625533361</v>
      </c>
      <c r="E195" s="19">
        <v>1.4680707918605385</v>
      </c>
      <c r="F195" s="19">
        <f t="shared" si="12"/>
        <v>2122.8165101905415</v>
      </c>
      <c r="G195" s="19">
        <v>2027</v>
      </c>
      <c r="H195" s="19">
        <f t="shared" si="13"/>
        <v>-95.816510190541521</v>
      </c>
      <c r="I195" s="19">
        <f t="shared" si="14"/>
        <v>9180.8036250941477</v>
      </c>
    </row>
    <row r="196" spans="1:9" x14ac:dyDescent="0.5">
      <c r="A196">
        <v>172</v>
      </c>
      <c r="B196">
        <v>7.2770961815399611</v>
      </c>
      <c r="C196">
        <v>-0.34670647393481335</v>
      </c>
      <c r="D196" s="19">
        <f t="shared" si="11"/>
        <v>1446.7807308675665</v>
      </c>
      <c r="E196" s="19">
        <v>2.2143088657428196</v>
      </c>
      <c r="F196" s="19">
        <f t="shared" si="12"/>
        <v>3203.6193991459286</v>
      </c>
      <c r="G196" s="19">
        <v>2265</v>
      </c>
      <c r="H196" s="19">
        <f t="shared" si="13"/>
        <v>-938.61939914592858</v>
      </c>
      <c r="I196" s="19">
        <f t="shared" si="14"/>
        <v>881006.37645306403</v>
      </c>
    </row>
    <row r="197" spans="1:9" x14ac:dyDescent="0.5">
      <c r="A197">
        <v>173</v>
      </c>
      <c r="B197">
        <v>7.2776424869707981</v>
      </c>
      <c r="C197">
        <v>3.8547628626274033E-2</v>
      </c>
      <c r="D197" s="19">
        <f t="shared" si="11"/>
        <v>1447.5713309729726</v>
      </c>
      <c r="E197" s="19">
        <v>0.76838139090128366</v>
      </c>
      <c r="F197" s="19">
        <f t="shared" si="12"/>
        <v>1112.2868727218352</v>
      </c>
      <c r="G197" s="19">
        <v>1156</v>
      </c>
      <c r="H197" s="19">
        <f t="shared" si="13"/>
        <v>43.713127278164848</v>
      </c>
      <c r="I197" s="19">
        <f t="shared" si="14"/>
        <v>1910.8374964370396</v>
      </c>
    </row>
    <row r="198" spans="1:9" x14ac:dyDescent="0.5">
      <c r="A198">
        <v>174</v>
      </c>
      <c r="B198">
        <v>7.2781887924016351</v>
      </c>
      <c r="C198">
        <v>2.8578912382552168E-2</v>
      </c>
      <c r="D198" s="19">
        <f t="shared" si="11"/>
        <v>1448.3623631055084</v>
      </c>
      <c r="E198" s="19">
        <v>0.79175918929298417</v>
      </c>
      <c r="F198" s="19">
        <f t="shared" si="12"/>
        <v>1146.7542104148881</v>
      </c>
      <c r="G198" s="19">
        <v>1180</v>
      </c>
      <c r="H198" s="19">
        <f t="shared" si="13"/>
        <v>33.245789585111879</v>
      </c>
      <c r="I198" s="19">
        <f t="shared" si="14"/>
        <v>1105.2825251375334</v>
      </c>
    </row>
    <row r="199" spans="1:9" x14ac:dyDescent="0.5">
      <c r="A199">
        <v>175</v>
      </c>
      <c r="B199">
        <v>7.278735097832473</v>
      </c>
      <c r="C199">
        <v>-0.41418278043717383</v>
      </c>
      <c r="D199" s="19">
        <f t="shared" si="11"/>
        <v>1449.1538275012588</v>
      </c>
      <c r="E199" s="19">
        <v>0.88961562588991949</v>
      </c>
      <c r="F199" s="19">
        <f t="shared" si="12"/>
        <v>1289.1898892633048</v>
      </c>
      <c r="G199" s="19">
        <v>852</v>
      </c>
      <c r="H199" s="19">
        <f t="shared" si="13"/>
        <v>-437.18988926330485</v>
      </c>
      <c r="I199" s="19">
        <f t="shared" si="14"/>
        <v>191134.99927406077</v>
      </c>
    </row>
    <row r="200" spans="1:9" x14ac:dyDescent="0.5">
      <c r="A200">
        <v>176</v>
      </c>
      <c r="B200">
        <v>7.27928140326331</v>
      </c>
      <c r="C200">
        <v>-1.1722811493389269</v>
      </c>
      <c r="D200" s="19">
        <f t="shared" si="11"/>
        <v>1449.945724396433</v>
      </c>
      <c r="E200" s="19">
        <v>0.79511821907444202</v>
      </c>
      <c r="F200" s="19">
        <f t="shared" si="12"/>
        <v>1152.8782621366936</v>
      </c>
      <c r="G200" s="19">
        <v>357</v>
      </c>
      <c r="H200" s="19">
        <f t="shared" si="13"/>
        <v>-795.87826213669359</v>
      </c>
      <c r="I200" s="19">
        <f t="shared" si="14"/>
        <v>633422.20814172353</v>
      </c>
    </row>
    <row r="201" spans="1:9" x14ac:dyDescent="0.5">
      <c r="A201">
        <v>177</v>
      </c>
      <c r="B201">
        <v>7.279827708694147</v>
      </c>
      <c r="C201">
        <v>-9.7971918083563203E-2</v>
      </c>
      <c r="D201" s="19">
        <f t="shared" si="11"/>
        <v>1450.7380540273739</v>
      </c>
      <c r="E201" s="19">
        <v>0.83704147823189246</v>
      </c>
      <c r="F201" s="19">
        <f t="shared" si="12"/>
        <v>1214.3279252703321</v>
      </c>
      <c r="G201" s="19">
        <v>1101</v>
      </c>
      <c r="H201" s="19">
        <f t="shared" si="13"/>
        <v>-113.32792527033212</v>
      </c>
      <c r="I201" s="19">
        <f t="shared" si="14"/>
        <v>12843.218646077981</v>
      </c>
    </row>
    <row r="202" spans="1:9" x14ac:dyDescent="0.5">
      <c r="A202">
        <v>178</v>
      </c>
      <c r="B202">
        <v>7.280374014124984</v>
      </c>
      <c r="C202">
        <v>0.16412618463275397</v>
      </c>
      <c r="D202" s="19">
        <f t="shared" si="11"/>
        <v>1451.5308166305522</v>
      </c>
      <c r="E202" s="19">
        <v>0.81558428825315066</v>
      </c>
      <c r="F202" s="19">
        <f t="shared" si="12"/>
        <v>1183.8457279591435</v>
      </c>
      <c r="G202" s="19">
        <v>1395</v>
      </c>
      <c r="H202" s="19">
        <f t="shared" si="13"/>
        <v>211.15427204085654</v>
      </c>
      <c r="I202" s="19">
        <f t="shared" si="14"/>
        <v>44586.12660110405</v>
      </c>
    </row>
    <row r="203" spans="1:9" ht="18.600000000000001" thickBot="1" x14ac:dyDescent="0.55000000000000004">
      <c r="A203" s="12">
        <v>179</v>
      </c>
      <c r="B203" s="12">
        <v>7.280920319555821</v>
      </c>
      <c r="C203" s="12">
        <v>0.14357882436198377</v>
      </c>
      <c r="D203" s="19">
        <f t="shared" si="11"/>
        <v>1452.3240124425672</v>
      </c>
      <c r="E203" s="19">
        <v>0.8249035469641236</v>
      </c>
      <c r="F203" s="19">
        <f t="shared" si="12"/>
        <v>1198.0272292050417</v>
      </c>
      <c r="G203" s="19">
        <v>1383</v>
      </c>
      <c r="H203" s="19">
        <f t="shared" si="13"/>
        <v>184.97277079495825</v>
      </c>
      <c r="I203" s="19">
        <f t="shared" si="14"/>
        <v>34214.925935564163</v>
      </c>
    </row>
  </sheetData>
  <mergeCells count="1">
    <mergeCell ref="K23:L2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A1F0-0F69-4C5A-9041-D08653230D38}">
  <sheetPr>
    <tabColor theme="6" tint="0.79998168889431442"/>
  </sheetPr>
  <dimension ref="C2:J15"/>
  <sheetViews>
    <sheetView workbookViewId="0">
      <selection activeCell="M14" sqref="M14"/>
    </sheetView>
  </sheetViews>
  <sheetFormatPr defaultRowHeight="18" x14ac:dyDescent="0.5"/>
  <cols>
    <col min="3" max="3" width="11.21875" bestFit="1" customWidth="1"/>
    <col min="4" max="4" width="9" bestFit="1" customWidth="1"/>
    <col min="6" max="6" width="11.21875" bestFit="1" customWidth="1"/>
    <col min="7" max="7" width="9" bestFit="1" customWidth="1"/>
    <col min="9" max="9" width="11.21875" bestFit="1" customWidth="1"/>
    <col min="10" max="10" width="9" bestFit="1" customWidth="1"/>
  </cols>
  <sheetData>
    <row r="2" spans="3:10" ht="18.600000000000001" thickBot="1" x14ac:dyDescent="0.55000000000000004"/>
    <row r="3" spans="3:10" ht="18" customHeight="1" x14ac:dyDescent="0.5">
      <c r="C3" s="123" t="s">
        <v>278</v>
      </c>
      <c r="D3" s="124"/>
      <c r="F3" s="123" t="s">
        <v>279</v>
      </c>
      <c r="G3" s="124"/>
      <c r="I3" s="126" t="s">
        <v>280</v>
      </c>
      <c r="J3" s="127"/>
    </row>
    <row r="4" spans="3:10" x14ac:dyDescent="0.5">
      <c r="C4" s="125" t="s">
        <v>217</v>
      </c>
      <c r="D4" s="26" t="s">
        <v>218</v>
      </c>
      <c r="F4" s="125" t="s">
        <v>217</v>
      </c>
      <c r="G4" s="26" t="s">
        <v>218</v>
      </c>
      <c r="I4" s="128" t="s">
        <v>217</v>
      </c>
      <c r="J4" s="129" t="s">
        <v>239</v>
      </c>
    </row>
    <row r="5" spans="3:10" ht="18.600000000000001" thickBot="1" x14ac:dyDescent="0.55000000000000004">
      <c r="C5" s="24">
        <v>362112.45204524341</v>
      </c>
      <c r="D5" s="25">
        <v>601.75780181501875</v>
      </c>
      <c r="F5" s="24">
        <v>361676.93860650068</v>
      </c>
      <c r="G5" s="25">
        <v>601.39582523201864</v>
      </c>
      <c r="I5" s="130">
        <v>369840.39597745414</v>
      </c>
      <c r="J5" s="131">
        <v>608.14504518038632</v>
      </c>
    </row>
    <row r="7" spans="3:10" ht="18.600000000000001" thickBot="1" x14ac:dyDescent="0.55000000000000004"/>
    <row r="8" spans="3:10" x14ac:dyDescent="0.5">
      <c r="C8" s="139" t="s">
        <v>272</v>
      </c>
      <c r="D8" s="140"/>
      <c r="F8" s="139" t="s">
        <v>273</v>
      </c>
      <c r="G8" s="140"/>
      <c r="I8" s="141" t="s">
        <v>274</v>
      </c>
      <c r="J8" s="142"/>
    </row>
    <row r="9" spans="3:10" x14ac:dyDescent="0.5">
      <c r="C9" s="125" t="s">
        <v>217</v>
      </c>
      <c r="D9" s="26" t="s">
        <v>218</v>
      </c>
      <c r="F9" s="125" t="s">
        <v>217</v>
      </c>
      <c r="G9" s="26" t="s">
        <v>218</v>
      </c>
      <c r="I9" s="22" t="s">
        <v>217</v>
      </c>
      <c r="J9" s="21" t="s">
        <v>218</v>
      </c>
    </row>
    <row r="10" spans="3:10" ht="18.600000000000001" thickBot="1" x14ac:dyDescent="0.55000000000000004">
      <c r="C10" s="24">
        <v>24990.097861217746</v>
      </c>
      <c r="D10" s="25">
        <v>158.08256659485809</v>
      </c>
      <c r="F10" s="24">
        <v>24621.720645419489</v>
      </c>
      <c r="G10" s="25">
        <v>156.91309902433093</v>
      </c>
      <c r="I10" s="24">
        <v>27481.186370354251</v>
      </c>
      <c r="J10" s="25">
        <v>165.77450458485544</v>
      </c>
    </row>
    <row r="12" spans="3:10" ht="18.600000000000001" thickBot="1" x14ac:dyDescent="0.55000000000000004"/>
    <row r="13" spans="3:10" x14ac:dyDescent="0.5">
      <c r="C13" s="123" t="s">
        <v>275</v>
      </c>
      <c r="D13" s="124"/>
      <c r="F13" s="123" t="s">
        <v>276</v>
      </c>
      <c r="G13" s="124"/>
      <c r="I13" s="123" t="s">
        <v>277</v>
      </c>
      <c r="J13" s="124"/>
    </row>
    <row r="14" spans="3:10" x14ac:dyDescent="0.5">
      <c r="C14" s="125" t="s">
        <v>217</v>
      </c>
      <c r="D14" s="26" t="s">
        <v>218</v>
      </c>
      <c r="F14" s="125" t="s">
        <v>217</v>
      </c>
      <c r="G14" s="26" t="s">
        <v>218</v>
      </c>
      <c r="I14" s="125" t="s">
        <v>268</v>
      </c>
      <c r="J14" s="26" t="s">
        <v>218</v>
      </c>
    </row>
    <row r="15" spans="3:10" ht="18.600000000000001" thickBot="1" x14ac:dyDescent="0.55000000000000004">
      <c r="C15" s="24">
        <v>28164.154471127978</v>
      </c>
      <c r="D15" s="25">
        <v>167.82179379069925</v>
      </c>
      <c r="F15" s="24">
        <v>27340.86042430222</v>
      </c>
      <c r="G15" s="25">
        <v>165.3507194550487</v>
      </c>
      <c r="I15" s="24">
        <v>27587.440568513161</v>
      </c>
      <c r="J15" s="25">
        <v>166.09467351036022</v>
      </c>
    </row>
  </sheetData>
  <mergeCells count="3">
    <mergeCell ref="C8:D8"/>
    <mergeCell ref="F8:G8"/>
    <mergeCell ref="I8:J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B6D6-5091-4C9D-8936-44838A8119ED}">
  <dimension ref="A1:J5"/>
  <sheetViews>
    <sheetView workbookViewId="0">
      <selection activeCell="C14" sqref="C14"/>
    </sheetView>
  </sheetViews>
  <sheetFormatPr defaultRowHeight="18" x14ac:dyDescent="0.5"/>
  <cols>
    <col min="2" max="2" width="18.88671875" customWidth="1"/>
  </cols>
  <sheetData>
    <row r="1" spans="1:10" x14ac:dyDescent="0.5">
      <c r="A1" s="3" t="s">
        <v>104</v>
      </c>
    </row>
    <row r="2" spans="1:10" x14ac:dyDescent="0.5">
      <c r="A2" s="4" t="s">
        <v>105</v>
      </c>
    </row>
    <row r="3" spans="1:10" x14ac:dyDescent="0.5">
      <c r="A3" s="2" t="s">
        <v>0</v>
      </c>
    </row>
    <row r="4" spans="1:10" x14ac:dyDescent="0.5">
      <c r="C4" s="9" t="s">
        <v>177</v>
      </c>
      <c r="D4" s="9" t="s">
        <v>178</v>
      </c>
      <c r="E4" s="9" t="s">
        <v>179</v>
      </c>
      <c r="F4" s="9" t="s">
        <v>180</v>
      </c>
      <c r="G4" s="10" t="s">
        <v>181</v>
      </c>
      <c r="H4" s="9" t="s">
        <v>182</v>
      </c>
      <c r="I4" s="9" t="s">
        <v>183</v>
      </c>
      <c r="J4" s="9" t="s">
        <v>184</v>
      </c>
    </row>
    <row r="5" spans="1:10" x14ac:dyDescent="0.5">
      <c r="B5" t="s">
        <v>185</v>
      </c>
      <c r="C5" s="11">
        <v>1156</v>
      </c>
      <c r="D5" s="11">
        <v>1180</v>
      </c>
      <c r="E5" s="11">
        <v>852</v>
      </c>
      <c r="F5" s="11">
        <v>357</v>
      </c>
      <c r="G5" s="11">
        <v>1101</v>
      </c>
      <c r="H5" s="11">
        <v>1395</v>
      </c>
      <c r="I5" s="11">
        <v>1383</v>
      </c>
      <c r="J5" s="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5D9B-C5B0-4ADA-A07F-0BD5AFA81E04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9" t="s">
        <v>165</v>
      </c>
      <c r="D4" s="9" t="s">
        <v>166</v>
      </c>
      <c r="E4" s="9" t="s">
        <v>167</v>
      </c>
      <c r="F4" s="9" t="s">
        <v>168</v>
      </c>
      <c r="G4" s="10" t="s">
        <v>169</v>
      </c>
      <c r="H4" s="9" t="s">
        <v>170</v>
      </c>
      <c r="I4" s="9" t="s">
        <v>171</v>
      </c>
      <c r="J4" s="9" t="s">
        <v>172</v>
      </c>
      <c r="K4" s="9" t="s">
        <v>173</v>
      </c>
      <c r="L4" s="9" t="s">
        <v>174</v>
      </c>
      <c r="M4" s="9" t="s">
        <v>175</v>
      </c>
      <c r="N4" s="9" t="s">
        <v>176</v>
      </c>
      <c r="O4" s="9" t="s">
        <v>102</v>
      </c>
    </row>
    <row r="5" spans="1:15" x14ac:dyDescent="0.5">
      <c r="B5" t="s">
        <v>185</v>
      </c>
      <c r="C5" s="11">
        <v>1116</v>
      </c>
      <c r="D5" s="11">
        <v>1073</v>
      </c>
      <c r="E5" s="11">
        <v>1247</v>
      </c>
      <c r="F5" s="11">
        <v>1141</v>
      </c>
      <c r="G5" s="11">
        <v>1216</v>
      </c>
      <c r="H5" s="11">
        <v>1154</v>
      </c>
      <c r="I5" s="11">
        <v>1160</v>
      </c>
      <c r="J5" s="11">
        <v>1248</v>
      </c>
      <c r="K5" s="11">
        <v>1232</v>
      </c>
      <c r="L5" s="11">
        <v>1382</v>
      </c>
      <c r="M5" s="11">
        <v>2027</v>
      </c>
      <c r="N5" s="11">
        <v>2265</v>
      </c>
      <c r="O5" s="5">
        <f>SUM(C5:N5)</f>
        <v>16261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D9F0-8726-48D0-B0C9-0575EAAB8333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9" t="s">
        <v>153</v>
      </c>
      <c r="D4" s="9" t="s">
        <v>154</v>
      </c>
      <c r="E4" s="9" t="s">
        <v>155</v>
      </c>
      <c r="F4" s="9" t="s">
        <v>156</v>
      </c>
      <c r="G4" s="10" t="s">
        <v>157</v>
      </c>
      <c r="H4" s="9" t="s">
        <v>158</v>
      </c>
      <c r="I4" s="9" t="s">
        <v>159</v>
      </c>
      <c r="J4" s="9" t="s">
        <v>160</v>
      </c>
      <c r="K4" s="9" t="s">
        <v>161</v>
      </c>
      <c r="L4" s="9" t="s">
        <v>162</v>
      </c>
      <c r="M4" s="9" t="s">
        <v>163</v>
      </c>
      <c r="N4" s="9" t="s">
        <v>164</v>
      </c>
      <c r="O4" s="9" t="s">
        <v>102</v>
      </c>
    </row>
    <row r="5" spans="1:15" x14ac:dyDescent="0.5">
      <c r="B5" t="s">
        <v>185</v>
      </c>
      <c r="C5" s="11">
        <v>1180</v>
      </c>
      <c r="D5" s="11">
        <v>1222</v>
      </c>
      <c r="E5" s="11">
        <v>1708</v>
      </c>
      <c r="F5" s="11">
        <v>1344</v>
      </c>
      <c r="G5" s="11">
        <v>1428</v>
      </c>
      <c r="H5" s="11">
        <v>1249</v>
      </c>
      <c r="I5" s="11">
        <v>1039</v>
      </c>
      <c r="J5" s="11">
        <v>1091</v>
      </c>
      <c r="K5" s="11">
        <v>1172</v>
      </c>
      <c r="L5" s="11">
        <v>1274</v>
      </c>
      <c r="M5" s="11">
        <v>1990</v>
      </c>
      <c r="N5" s="11">
        <v>2135</v>
      </c>
      <c r="O5" s="5">
        <f>SUM(C5:N5)</f>
        <v>16832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6D01-2982-4413-9798-F6E37B1B15EB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9" t="s">
        <v>141</v>
      </c>
      <c r="D4" s="9" t="s">
        <v>142</v>
      </c>
      <c r="E4" s="9" t="s">
        <v>143</v>
      </c>
      <c r="F4" s="9" t="s">
        <v>144</v>
      </c>
      <c r="G4" s="10" t="s">
        <v>145</v>
      </c>
      <c r="H4" s="9" t="s">
        <v>146</v>
      </c>
      <c r="I4" s="9" t="s">
        <v>147</v>
      </c>
      <c r="J4" s="9" t="s">
        <v>148</v>
      </c>
      <c r="K4" s="9" t="s">
        <v>149</v>
      </c>
      <c r="L4" s="9" t="s">
        <v>150</v>
      </c>
      <c r="M4" s="9" t="s">
        <v>151</v>
      </c>
      <c r="N4" s="9" t="s">
        <v>152</v>
      </c>
      <c r="O4" s="9" t="s">
        <v>102</v>
      </c>
    </row>
    <row r="5" spans="1:15" x14ac:dyDescent="0.5">
      <c r="B5" t="s">
        <v>185</v>
      </c>
      <c r="C5" s="11">
        <v>1178</v>
      </c>
      <c r="D5" s="11">
        <v>1177</v>
      </c>
      <c r="E5" s="11">
        <v>1350</v>
      </c>
      <c r="F5" s="11">
        <v>1274</v>
      </c>
      <c r="G5" s="11">
        <v>1243</v>
      </c>
      <c r="H5" s="11">
        <v>1174</v>
      </c>
      <c r="I5" s="11">
        <v>1189</v>
      </c>
      <c r="J5" s="11">
        <v>1238</v>
      </c>
      <c r="K5" s="11">
        <v>1343</v>
      </c>
      <c r="L5" s="11">
        <v>1439</v>
      </c>
      <c r="M5" s="11">
        <v>2229</v>
      </c>
      <c r="N5" s="11">
        <v>3241</v>
      </c>
      <c r="O5" s="5">
        <f>SUM(C5:N5)</f>
        <v>18075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55E3-4A8F-4F78-A518-9137590A9F91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9" t="s">
        <v>129</v>
      </c>
      <c r="D4" s="9" t="s">
        <v>130</v>
      </c>
      <c r="E4" s="9" t="s">
        <v>131</v>
      </c>
      <c r="F4" s="9" t="s">
        <v>132</v>
      </c>
      <c r="G4" s="10" t="s">
        <v>133</v>
      </c>
      <c r="H4" s="9" t="s">
        <v>134</v>
      </c>
      <c r="I4" s="9" t="s">
        <v>135</v>
      </c>
      <c r="J4" s="9" t="s">
        <v>136</v>
      </c>
      <c r="K4" s="9" t="s">
        <v>137</v>
      </c>
      <c r="L4" s="9" t="s">
        <v>138</v>
      </c>
      <c r="M4" s="9" t="s">
        <v>139</v>
      </c>
      <c r="N4" s="9" t="s">
        <v>140</v>
      </c>
      <c r="O4" s="9" t="s">
        <v>102</v>
      </c>
    </row>
    <row r="5" spans="1:15" x14ac:dyDescent="0.5">
      <c r="B5" t="s">
        <v>185</v>
      </c>
      <c r="C5" s="11">
        <v>1188</v>
      </c>
      <c r="D5" s="11">
        <v>1217</v>
      </c>
      <c r="E5" s="11">
        <v>1370</v>
      </c>
      <c r="F5" s="11">
        <v>1246</v>
      </c>
      <c r="G5" s="11">
        <v>1239</v>
      </c>
      <c r="H5" s="11">
        <v>1184</v>
      </c>
      <c r="I5" s="11">
        <v>1235</v>
      </c>
      <c r="J5" s="11">
        <v>1235</v>
      </c>
      <c r="K5" s="11">
        <v>1311</v>
      </c>
      <c r="L5" s="11">
        <v>1423</v>
      </c>
      <c r="M5" s="11">
        <v>2227</v>
      </c>
      <c r="N5" s="11">
        <v>3422</v>
      </c>
      <c r="O5" s="5">
        <f>SUM(C5:N5)</f>
        <v>18297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925C-F2BB-4890-AA57-78C2BB0A1311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9" t="s">
        <v>117</v>
      </c>
      <c r="D4" s="9" t="s">
        <v>118</v>
      </c>
      <c r="E4" s="9" t="s">
        <v>119</v>
      </c>
      <c r="F4" s="9" t="s">
        <v>120</v>
      </c>
      <c r="G4" s="10" t="s">
        <v>121</v>
      </c>
      <c r="H4" s="9" t="s">
        <v>122</v>
      </c>
      <c r="I4" s="9" t="s">
        <v>123</v>
      </c>
      <c r="J4" s="9" t="s">
        <v>124</v>
      </c>
      <c r="K4" s="9" t="s">
        <v>125</v>
      </c>
      <c r="L4" s="9" t="s">
        <v>126</v>
      </c>
      <c r="M4" s="9" t="s">
        <v>127</v>
      </c>
      <c r="N4" s="9" t="s">
        <v>128</v>
      </c>
      <c r="O4" s="9" t="s">
        <v>102</v>
      </c>
    </row>
    <row r="5" spans="1:15" x14ac:dyDescent="0.5">
      <c r="B5" t="s">
        <v>185</v>
      </c>
      <c r="C5" s="11">
        <v>1126</v>
      </c>
      <c r="D5" s="11">
        <v>1155</v>
      </c>
      <c r="E5" s="11">
        <v>1318</v>
      </c>
      <c r="F5" s="11">
        <v>1219</v>
      </c>
      <c r="G5" s="11">
        <v>1230</v>
      </c>
      <c r="H5" s="11">
        <v>1151</v>
      </c>
      <c r="I5" s="11">
        <v>1187</v>
      </c>
      <c r="J5" s="11">
        <v>1193</v>
      </c>
      <c r="K5" s="11">
        <v>1278</v>
      </c>
      <c r="L5" s="11">
        <v>1427</v>
      </c>
      <c r="M5" s="11">
        <v>2162</v>
      </c>
      <c r="N5" s="11">
        <v>3563</v>
      </c>
      <c r="O5" s="5">
        <f>SUM(C5:N5)</f>
        <v>18009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02A1-5E58-4A15-9C45-FA86B17BEDDD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9" t="s">
        <v>103</v>
      </c>
      <c r="D4" s="9" t="s">
        <v>106</v>
      </c>
      <c r="E4" s="9" t="s">
        <v>107</v>
      </c>
      <c r="F4" s="9" t="s">
        <v>108</v>
      </c>
      <c r="G4" s="10" t="s">
        <v>116</v>
      </c>
      <c r="H4" s="9" t="s">
        <v>109</v>
      </c>
      <c r="I4" s="9" t="s">
        <v>110</v>
      </c>
      <c r="J4" s="9" t="s">
        <v>111</v>
      </c>
      <c r="K4" s="9" t="s">
        <v>112</v>
      </c>
      <c r="L4" s="9" t="s">
        <v>113</v>
      </c>
      <c r="M4" s="9" t="s">
        <v>114</v>
      </c>
      <c r="N4" s="9" t="s">
        <v>115</v>
      </c>
      <c r="O4" s="9" t="s">
        <v>102</v>
      </c>
    </row>
    <row r="5" spans="1:15" x14ac:dyDescent="0.5">
      <c r="B5" t="s">
        <v>185</v>
      </c>
      <c r="C5" s="11">
        <v>1019</v>
      </c>
      <c r="D5" s="11">
        <v>1090</v>
      </c>
      <c r="E5" s="11">
        <v>1220</v>
      </c>
      <c r="F5" s="11">
        <v>1202</v>
      </c>
      <c r="G5" s="11">
        <v>1175</v>
      </c>
      <c r="H5" s="11">
        <v>1086</v>
      </c>
      <c r="I5" s="11">
        <v>1184</v>
      </c>
      <c r="J5" s="11">
        <v>1187</v>
      </c>
      <c r="K5" s="11">
        <v>1252</v>
      </c>
      <c r="L5" s="11">
        <v>1356</v>
      </c>
      <c r="M5" s="11">
        <v>2137</v>
      </c>
      <c r="N5" s="11">
        <v>3501</v>
      </c>
      <c r="O5" s="5">
        <f>SUM(C5:N5)</f>
        <v>17409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9" t="s">
        <v>90</v>
      </c>
      <c r="D4" s="9" t="s">
        <v>91</v>
      </c>
      <c r="E4" s="9" t="s">
        <v>92</v>
      </c>
      <c r="F4" s="9" t="s">
        <v>93</v>
      </c>
      <c r="G4" s="10" t="s">
        <v>94</v>
      </c>
      <c r="H4" s="9" t="s">
        <v>95</v>
      </c>
      <c r="I4" s="9" t="s">
        <v>96</v>
      </c>
      <c r="J4" s="9" t="s">
        <v>97</v>
      </c>
      <c r="K4" s="9" t="s">
        <v>98</v>
      </c>
      <c r="L4" s="9" t="s">
        <v>99</v>
      </c>
      <c r="M4" s="9" t="s">
        <v>100</v>
      </c>
      <c r="N4" s="9" t="s">
        <v>101</v>
      </c>
      <c r="O4" s="9" t="s">
        <v>102</v>
      </c>
    </row>
    <row r="5" spans="1:15" x14ac:dyDescent="0.5">
      <c r="B5" t="s">
        <v>185</v>
      </c>
      <c r="C5" s="11">
        <v>1028</v>
      </c>
      <c r="D5" s="11">
        <v>1078</v>
      </c>
      <c r="E5" s="11">
        <v>1250</v>
      </c>
      <c r="F5" s="11">
        <v>1117</v>
      </c>
      <c r="G5" s="11">
        <v>1126</v>
      </c>
      <c r="H5" s="11">
        <v>1066</v>
      </c>
      <c r="I5" s="11">
        <v>1116</v>
      </c>
      <c r="J5" s="11">
        <v>1155</v>
      </c>
      <c r="K5" s="11">
        <v>1172</v>
      </c>
      <c r="L5" s="11">
        <v>1350</v>
      </c>
      <c r="M5" s="11">
        <v>2154</v>
      </c>
      <c r="N5" s="11">
        <v>3295</v>
      </c>
      <c r="O5" s="5">
        <f>SUM(C5:N5)</f>
        <v>16907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6" t="s">
        <v>78</v>
      </c>
      <c r="D4" s="6" t="s">
        <v>79</v>
      </c>
      <c r="E4" s="6" t="s">
        <v>80</v>
      </c>
      <c r="F4" s="6" t="s">
        <v>81</v>
      </c>
      <c r="G4" s="7" t="s">
        <v>82</v>
      </c>
      <c r="H4" s="6" t="s">
        <v>83</v>
      </c>
      <c r="I4" s="6" t="s">
        <v>84</v>
      </c>
      <c r="J4" s="6" t="s">
        <v>85</v>
      </c>
      <c r="K4" s="6" t="s">
        <v>86</v>
      </c>
      <c r="L4" s="6" t="s">
        <v>87</v>
      </c>
      <c r="M4" s="6" t="s">
        <v>88</v>
      </c>
      <c r="N4" s="6" t="s">
        <v>89</v>
      </c>
      <c r="O4" s="6" t="s">
        <v>1</v>
      </c>
    </row>
    <row r="5" spans="1:15" x14ac:dyDescent="0.5">
      <c r="B5" t="s">
        <v>185</v>
      </c>
      <c r="C5" s="8">
        <v>1072</v>
      </c>
      <c r="D5" s="8">
        <v>1192</v>
      </c>
      <c r="E5" s="8">
        <v>1270</v>
      </c>
      <c r="F5" s="8">
        <v>1156</v>
      </c>
      <c r="G5" s="8">
        <v>1186</v>
      </c>
      <c r="H5" s="8">
        <v>1130</v>
      </c>
      <c r="I5" s="8">
        <v>1123</v>
      </c>
      <c r="J5" s="8">
        <v>1126</v>
      </c>
      <c r="K5" s="8">
        <v>1158</v>
      </c>
      <c r="L5" s="8">
        <v>1275</v>
      </c>
      <c r="M5" s="8">
        <v>1945</v>
      </c>
      <c r="N5" s="8">
        <v>2987</v>
      </c>
      <c r="O5" s="5">
        <f>SUM(C5:N5)</f>
        <v>16620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6" t="s">
        <v>66</v>
      </c>
      <c r="D4" s="6" t="s">
        <v>67</v>
      </c>
      <c r="E4" s="6" t="s">
        <v>68</v>
      </c>
      <c r="F4" s="6" t="s">
        <v>69</v>
      </c>
      <c r="G4" s="7" t="s">
        <v>70</v>
      </c>
      <c r="H4" s="6" t="s">
        <v>71</v>
      </c>
      <c r="I4" s="6" t="s">
        <v>72</v>
      </c>
      <c r="J4" s="6" t="s">
        <v>73</v>
      </c>
      <c r="K4" s="6" t="s">
        <v>74</v>
      </c>
      <c r="L4" s="6" t="s">
        <v>75</v>
      </c>
      <c r="M4" s="6" t="s">
        <v>76</v>
      </c>
      <c r="N4" s="6" t="s">
        <v>77</v>
      </c>
      <c r="O4" s="6" t="s">
        <v>1</v>
      </c>
    </row>
    <row r="5" spans="1:15" x14ac:dyDescent="0.5">
      <c r="B5" t="s">
        <v>185</v>
      </c>
      <c r="C5" s="8">
        <v>972</v>
      </c>
      <c r="D5" s="8">
        <v>1030</v>
      </c>
      <c r="E5" s="8">
        <v>1201</v>
      </c>
      <c r="F5" s="8">
        <v>1192</v>
      </c>
      <c r="G5" s="8">
        <v>1073</v>
      </c>
      <c r="H5" s="8">
        <v>1069</v>
      </c>
      <c r="I5" s="8">
        <v>1089</v>
      </c>
      <c r="J5" s="8">
        <v>1074</v>
      </c>
      <c r="K5" s="8">
        <v>1151</v>
      </c>
      <c r="L5" s="8">
        <v>1252</v>
      </c>
      <c r="M5" s="8">
        <v>1964</v>
      </c>
      <c r="N5" s="8">
        <v>3052</v>
      </c>
      <c r="O5" s="5">
        <f>SUM(C5:N5)</f>
        <v>16119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6" t="s">
        <v>54</v>
      </c>
      <c r="D4" s="6" t="s">
        <v>55</v>
      </c>
      <c r="E4" s="6" t="s">
        <v>56</v>
      </c>
      <c r="F4" s="6" t="s">
        <v>57</v>
      </c>
      <c r="G4" s="7" t="s">
        <v>58</v>
      </c>
      <c r="H4" s="6" t="s">
        <v>59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6" t="s">
        <v>1</v>
      </c>
    </row>
    <row r="5" spans="1:15" x14ac:dyDescent="0.5">
      <c r="B5" t="s">
        <v>185</v>
      </c>
      <c r="C5" s="8">
        <v>958</v>
      </c>
      <c r="D5" s="8">
        <v>1005</v>
      </c>
      <c r="E5" s="8">
        <v>1161</v>
      </c>
      <c r="F5" s="8">
        <v>1065</v>
      </c>
      <c r="G5" s="8">
        <v>1036</v>
      </c>
      <c r="H5" s="8">
        <v>1030</v>
      </c>
      <c r="I5" s="8">
        <v>1077</v>
      </c>
      <c r="J5" s="8">
        <v>1046</v>
      </c>
      <c r="K5" s="8">
        <v>1080</v>
      </c>
      <c r="L5" s="8">
        <v>1262</v>
      </c>
      <c r="M5" s="8">
        <v>2003</v>
      </c>
      <c r="N5" s="8">
        <v>3082</v>
      </c>
      <c r="O5" s="5">
        <f>SUM(C5:N5)</f>
        <v>15805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1</v>
      </c>
    </row>
    <row r="5" spans="1:15" x14ac:dyDescent="0.5">
      <c r="B5" t="s">
        <v>185</v>
      </c>
      <c r="C5" s="5">
        <v>1034</v>
      </c>
      <c r="D5" s="5">
        <v>1012</v>
      </c>
      <c r="E5" s="5">
        <v>1099</v>
      </c>
      <c r="F5" s="5">
        <v>1089</v>
      </c>
      <c r="G5" s="5">
        <v>1068</v>
      </c>
      <c r="H5" s="5">
        <v>1025</v>
      </c>
      <c r="I5" s="5">
        <v>1062</v>
      </c>
      <c r="J5" s="5">
        <v>1011</v>
      </c>
      <c r="K5" s="5">
        <v>1067</v>
      </c>
      <c r="L5" s="5">
        <v>1200</v>
      </c>
      <c r="M5" s="5">
        <v>1850</v>
      </c>
      <c r="N5" s="5">
        <v>3013</v>
      </c>
      <c r="O5" s="5">
        <f>SUM(C5:N5)</f>
        <v>15530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1</v>
      </c>
    </row>
    <row r="5" spans="1:15" x14ac:dyDescent="0.5">
      <c r="B5" t="s">
        <v>185</v>
      </c>
      <c r="C5" s="5">
        <v>1045</v>
      </c>
      <c r="D5" s="5">
        <v>1078</v>
      </c>
      <c r="E5" s="5">
        <v>1185</v>
      </c>
      <c r="F5" s="5">
        <v>1082</v>
      </c>
      <c r="G5" s="5">
        <v>1132</v>
      </c>
      <c r="H5" s="5">
        <v>1045</v>
      </c>
      <c r="I5" s="5">
        <v>1100</v>
      </c>
      <c r="J5" s="5">
        <v>1067</v>
      </c>
      <c r="K5" s="5">
        <v>1063</v>
      </c>
      <c r="L5" s="5">
        <v>1221</v>
      </c>
      <c r="M5" s="5">
        <v>1964</v>
      </c>
      <c r="N5" s="5">
        <v>3125</v>
      </c>
      <c r="O5" s="5">
        <f>SUM(C5:N5)</f>
        <v>16107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1</v>
      </c>
    </row>
    <row r="5" spans="1:15" x14ac:dyDescent="0.5">
      <c r="B5" t="s">
        <v>185</v>
      </c>
      <c r="C5" s="5">
        <v>948</v>
      </c>
      <c r="D5" s="5">
        <v>974</v>
      </c>
      <c r="E5" s="5">
        <v>1188</v>
      </c>
      <c r="F5" s="5">
        <v>1064</v>
      </c>
      <c r="G5" s="5">
        <v>1050</v>
      </c>
      <c r="H5" s="5">
        <v>1096</v>
      </c>
      <c r="I5" s="5">
        <v>1102</v>
      </c>
      <c r="J5" s="5">
        <v>1084</v>
      </c>
      <c r="K5" s="5">
        <v>1102</v>
      </c>
      <c r="L5" s="5">
        <v>1275</v>
      </c>
      <c r="M5" s="5">
        <v>2208</v>
      </c>
      <c r="N5" s="5">
        <v>3253</v>
      </c>
      <c r="O5" s="5">
        <f>SUM(C5:N5)</f>
        <v>16344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>
      <selection activeCell="C4" sqref="C4:N5"/>
    </sheetView>
  </sheetViews>
  <sheetFormatPr defaultRowHeight="18" x14ac:dyDescent="0.5"/>
  <cols>
    <col min="2" max="2" width="18.88671875" customWidth="1"/>
  </cols>
  <sheetData>
    <row r="1" spans="1:15" x14ac:dyDescent="0.5">
      <c r="A1" s="3" t="s">
        <v>104</v>
      </c>
    </row>
    <row r="2" spans="1:15" x14ac:dyDescent="0.5">
      <c r="A2" s="4" t="s">
        <v>105</v>
      </c>
    </row>
    <row r="3" spans="1:15" x14ac:dyDescent="0.5">
      <c r="A3" s="2" t="s">
        <v>0</v>
      </c>
    </row>
    <row r="4" spans="1:15" x14ac:dyDescent="0.5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</v>
      </c>
    </row>
    <row r="5" spans="1:15" x14ac:dyDescent="0.5">
      <c r="B5" t="s">
        <v>185</v>
      </c>
      <c r="C5" s="5">
        <v>1063</v>
      </c>
      <c r="D5" s="5">
        <v>1022</v>
      </c>
      <c r="E5" s="5">
        <v>1117</v>
      </c>
      <c r="F5" s="5">
        <v>1094</v>
      </c>
      <c r="G5" s="5">
        <v>1040</v>
      </c>
      <c r="H5" s="5">
        <v>1048</v>
      </c>
      <c r="I5" s="5">
        <v>1070</v>
      </c>
      <c r="J5" s="5">
        <v>1043</v>
      </c>
      <c r="K5" s="5">
        <v>1086</v>
      </c>
      <c r="L5" s="5">
        <v>1205</v>
      </c>
      <c r="M5" s="5">
        <v>1933</v>
      </c>
      <c r="N5" s="5">
        <v>3299</v>
      </c>
      <c r="O5" s="5">
        <f>SUM(C5:N5)</f>
        <v>16020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activeCell="B4" sqref="B4:F5"/>
    </sheetView>
  </sheetViews>
  <sheetFormatPr defaultRowHeight="18" x14ac:dyDescent="0.5"/>
  <cols>
    <col min="2" max="2" width="18.88671875" customWidth="1"/>
  </cols>
  <sheetData>
    <row r="1" spans="1:6" x14ac:dyDescent="0.5">
      <c r="A1" s="3" t="s">
        <v>104</v>
      </c>
    </row>
    <row r="2" spans="1:6" x14ac:dyDescent="0.5">
      <c r="A2" s="4" t="s">
        <v>105</v>
      </c>
    </row>
    <row r="3" spans="1:6" x14ac:dyDescent="0.5">
      <c r="A3" s="2" t="s">
        <v>0</v>
      </c>
    </row>
    <row r="4" spans="1:6" x14ac:dyDescent="0.5"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5">
      <c r="B5" t="s">
        <v>185</v>
      </c>
      <c r="C5" s="5">
        <v>1019</v>
      </c>
      <c r="D5" s="5">
        <v>1229</v>
      </c>
      <c r="E5" s="5">
        <v>2120</v>
      </c>
      <c r="F5" s="5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Original Data</vt:lpstr>
      <vt:lpstr>Linear Regression</vt:lpstr>
      <vt:lpstr>Linear Regression Summary</vt:lpstr>
      <vt:lpstr>Quadratic</vt:lpstr>
      <vt:lpstr>Quadratic Regression Summary</vt:lpstr>
      <vt:lpstr>Exponential Regression</vt:lpstr>
      <vt:lpstr>Exponential Regression Summary</vt:lpstr>
      <vt:lpstr>Linear DV</vt:lpstr>
      <vt:lpstr>Linear DV Summary</vt:lpstr>
      <vt:lpstr>Quadratic DV </vt:lpstr>
      <vt:lpstr>Quadratic DV Summary</vt:lpstr>
      <vt:lpstr>Exponential</vt:lpstr>
      <vt:lpstr>Exponential DV Summary</vt:lpstr>
      <vt:lpstr>SF Model</vt:lpstr>
      <vt:lpstr>Linear DS</vt:lpstr>
      <vt:lpstr>Linear DS Summary</vt:lpstr>
      <vt:lpstr>Quadratic DS</vt:lpstr>
      <vt:lpstr>Quadratic DS Summary</vt:lpstr>
      <vt:lpstr>Exponential DS</vt:lpstr>
      <vt:lpstr>Exponential DS Summary</vt:lpstr>
      <vt:lpstr>Comparisons 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>EF Education 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Escamilla</dc:creator>
  <cp:lastModifiedBy>Sephora Tsh</cp:lastModifiedBy>
  <dcterms:created xsi:type="dcterms:W3CDTF">2015-02-27T08:24:54Z</dcterms:created>
  <dcterms:modified xsi:type="dcterms:W3CDTF">2024-06-05T14:15:26Z</dcterms:modified>
</cp:coreProperties>
</file>