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D:\University 2022-2023\semester 5\Thesise\Final Test\"/>
    </mc:Choice>
  </mc:AlternateContent>
  <xr:revisionPtr revIDLastSave="0" documentId="13_ncr:1_{A92EB5FE-5BA2-40C3-A72E-DEAD383131B3}" xr6:coauthVersionLast="47" xr6:coauthVersionMax="47" xr10:uidLastSave="{00000000-0000-0000-0000-000000000000}"/>
  <bookViews>
    <workbookView xWindow="-108" yWindow="-108" windowWidth="23256" windowHeight="12456" tabRatio="749" xr2:uid="{7CF94265-B42A-44F7-9FA0-C8C4A921E51B}"/>
  </bookViews>
  <sheets>
    <sheet name="Distribution of Tasks" sheetId="7" r:id="rId1"/>
    <sheet name="SUS" sheetId="10" r:id="rId2"/>
    <sheet name="SEQ" sheetId="11" r:id="rId3"/>
    <sheet name="Demography form" sheetId="9" r:id="rId4"/>
    <sheet name="Distribution of Tasks (2)" sheetId="12" r:id="rId5"/>
  </sheets>
  <definedNames>
    <definedName name="Slicer_Labeling_without_SUS">#N/A</definedName>
    <definedName name="Slicer_task_id">#N/A</definedName>
    <definedName name="Slicer_website">#N/A</definedName>
  </definedNames>
  <calcPr calcId="191029"/>
  <pivotCaches>
    <pivotCache cacheId="1"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 i="7" l="1"/>
  <c r="M62" i="7" s="1"/>
  <c r="H60" i="7"/>
  <c r="M60" i="7" s="1"/>
  <c r="H61" i="7"/>
  <c r="M61" i="7" s="1"/>
  <c r="H10" i="7"/>
  <c r="N10" i="7" s="1"/>
  <c r="H11" i="7"/>
  <c r="N11" i="7" s="1"/>
  <c r="H12" i="7"/>
  <c r="M12" i="7" s="1"/>
  <c r="H13" i="7"/>
  <c r="M13" i="7" s="1"/>
  <c r="H14" i="7"/>
  <c r="M14" i="7" s="1"/>
  <c r="H15" i="7"/>
  <c r="N15" i="7" s="1"/>
  <c r="H16" i="7"/>
  <c r="M16" i="7" s="1"/>
  <c r="H17" i="7"/>
  <c r="N17" i="7" s="1"/>
  <c r="H18" i="7"/>
  <c r="M18" i="7" s="1"/>
  <c r="H19" i="7"/>
  <c r="M19" i="7" s="1"/>
  <c r="H20" i="7"/>
  <c r="M20" i="7" s="1"/>
  <c r="H21" i="7"/>
  <c r="M21" i="7" s="1"/>
  <c r="H22" i="7"/>
  <c r="M22" i="7" s="1"/>
  <c r="H23" i="7"/>
  <c r="M23" i="7" s="1"/>
  <c r="H24" i="7"/>
  <c r="N24" i="7" s="1"/>
  <c r="H25" i="7"/>
  <c r="N25" i="7" s="1"/>
  <c r="H26" i="7"/>
  <c r="N26" i="7" s="1"/>
  <c r="H27" i="7"/>
  <c r="M27" i="7" s="1"/>
  <c r="H28" i="7"/>
  <c r="M28" i="7" s="1"/>
  <c r="H29" i="7"/>
  <c r="M29" i="7" s="1"/>
  <c r="H30" i="7"/>
  <c r="M30" i="7" s="1"/>
  <c r="H31" i="7"/>
  <c r="N31" i="7" s="1"/>
  <c r="H32" i="7"/>
  <c r="M32" i="7" s="1"/>
  <c r="H33" i="7"/>
  <c r="N33" i="7" s="1"/>
  <c r="H34" i="7"/>
  <c r="M34" i="7" s="1"/>
  <c r="H35" i="7"/>
  <c r="M35" i="7" s="1"/>
  <c r="H36" i="7"/>
  <c r="M36" i="7" s="1"/>
  <c r="H37" i="7"/>
  <c r="M37" i="7" s="1"/>
  <c r="H38" i="7"/>
  <c r="M38" i="7" s="1"/>
  <c r="H39" i="7"/>
  <c r="M39" i="7" s="1"/>
  <c r="H40" i="7"/>
  <c r="N40" i="7" s="1"/>
  <c r="H41" i="7"/>
  <c r="N41" i="7" s="1"/>
  <c r="H42" i="7"/>
  <c r="N42" i="7" s="1"/>
  <c r="H43" i="7"/>
  <c r="M43" i="7" s="1"/>
  <c r="H44" i="7"/>
  <c r="M44" i="7" s="1"/>
  <c r="H45" i="7"/>
  <c r="M45" i="7" s="1"/>
  <c r="H46" i="7"/>
  <c r="M46" i="7" s="1"/>
  <c r="H47" i="7"/>
  <c r="N47" i="7" s="1"/>
  <c r="H48" i="7"/>
  <c r="M48" i="7" s="1"/>
  <c r="H49" i="7"/>
  <c r="N49" i="7" s="1"/>
  <c r="H50" i="7"/>
  <c r="M50" i="7" s="1"/>
  <c r="H51" i="7"/>
  <c r="M51" i="7" s="1"/>
  <c r="H52" i="7"/>
  <c r="M52" i="7" s="1"/>
  <c r="H53" i="7"/>
  <c r="M53" i="7" s="1"/>
  <c r="H54" i="7"/>
  <c r="M54" i="7" s="1"/>
  <c r="H55" i="7"/>
  <c r="M55" i="7" s="1"/>
  <c r="H56" i="7"/>
  <c r="N56" i="7" s="1"/>
  <c r="H57" i="7"/>
  <c r="N57" i="7" s="1"/>
  <c r="H58" i="7"/>
  <c r="N58" i="7" s="1"/>
  <c r="H59" i="7"/>
  <c r="M59" i="7" s="1"/>
  <c r="H63" i="7"/>
  <c r="N63" i="7" s="1"/>
  <c r="H64" i="7"/>
  <c r="M64" i="7" s="1"/>
  <c r="H65" i="7"/>
  <c r="N65" i="7" s="1"/>
  <c r="H66" i="7"/>
  <c r="M66" i="7" s="1"/>
  <c r="H67" i="7"/>
  <c r="M67" i="7" s="1"/>
  <c r="H68" i="7"/>
  <c r="M68" i="7" s="1"/>
  <c r="H69" i="7"/>
  <c r="M69" i="7" s="1"/>
  <c r="H70" i="7"/>
  <c r="M70" i="7" s="1"/>
  <c r="H71" i="7"/>
  <c r="M71" i="7" s="1"/>
  <c r="H72" i="7"/>
  <c r="N72" i="7" s="1"/>
  <c r="H73" i="7"/>
  <c r="N73" i="7" s="1"/>
  <c r="H74" i="7"/>
  <c r="N74" i="7" s="1"/>
  <c r="H75" i="7"/>
  <c r="M75" i="7" s="1"/>
  <c r="H76" i="7"/>
  <c r="M76" i="7" s="1"/>
  <c r="H77" i="7"/>
  <c r="M77" i="7" s="1"/>
  <c r="H78" i="7"/>
  <c r="M78" i="7" s="1"/>
  <c r="H79" i="7"/>
  <c r="N79" i="7" s="1"/>
  <c r="H80" i="7"/>
  <c r="M80" i="7" s="1"/>
  <c r="H81" i="7"/>
  <c r="N81" i="7" s="1"/>
  <c r="H82" i="7"/>
  <c r="M82" i="7" s="1"/>
  <c r="H83" i="7"/>
  <c r="M83" i="7" s="1"/>
  <c r="H84" i="7"/>
  <c r="M84" i="7" s="1"/>
  <c r="H85" i="7"/>
  <c r="M85" i="7" s="1"/>
  <c r="H86" i="7"/>
  <c r="M86" i="7" s="1"/>
  <c r="H87" i="7"/>
  <c r="M87" i="7" s="1"/>
  <c r="H88" i="7"/>
  <c r="N88" i="7" s="1"/>
  <c r="H89" i="7"/>
  <c r="N89" i="7" s="1"/>
  <c r="H90" i="7"/>
  <c r="N90" i="7" s="1"/>
  <c r="H91" i="7"/>
  <c r="M91" i="7" s="1"/>
  <c r="H92" i="7"/>
  <c r="M92" i="7" s="1"/>
  <c r="H93" i="7"/>
  <c r="M93" i="7" s="1"/>
  <c r="H94" i="7"/>
  <c r="M94" i="7" s="1"/>
  <c r="H95" i="7"/>
  <c r="N95" i="7" s="1"/>
  <c r="H96" i="7"/>
  <c r="M96" i="7" s="1"/>
  <c r="H97" i="7"/>
  <c r="N97" i="7" s="1"/>
  <c r="H98" i="7"/>
  <c r="M98" i="7" s="1"/>
  <c r="H99" i="7"/>
  <c r="M99" i="7" s="1"/>
  <c r="H100" i="7"/>
  <c r="M100" i="7" s="1"/>
  <c r="H101" i="7"/>
  <c r="M101" i="7" s="1"/>
  <c r="H102" i="7"/>
  <c r="M102" i="7" s="1"/>
  <c r="H103" i="7"/>
  <c r="M103" i="7" s="1"/>
  <c r="H104" i="7"/>
  <c r="N104" i="7" s="1"/>
  <c r="H105" i="7"/>
  <c r="N105" i="7" s="1"/>
  <c r="H106" i="7"/>
  <c r="N106" i="7" s="1"/>
  <c r="H107" i="7"/>
  <c r="M107" i="7" s="1"/>
  <c r="H108" i="7"/>
  <c r="M108" i="7" s="1"/>
  <c r="H109" i="7"/>
  <c r="M109" i="7" s="1"/>
  <c r="H110" i="7"/>
  <c r="M110" i="7" s="1"/>
  <c r="H111" i="7"/>
  <c r="N111" i="7" s="1"/>
  <c r="H112" i="7"/>
  <c r="M112" i="7" s="1"/>
  <c r="H113" i="7"/>
  <c r="N113" i="7" s="1"/>
  <c r="H114" i="7"/>
  <c r="M114" i="7" s="1"/>
  <c r="H115" i="7"/>
  <c r="M115" i="7" s="1"/>
  <c r="H9" i="7"/>
  <c r="N9" i="7" s="1"/>
  <c r="H8" i="7"/>
  <c r="N8" i="7" s="1"/>
  <c r="E5" i="12"/>
  <c r="P115" i="10"/>
  <c r="Q115" i="10" s="1"/>
  <c r="P114" i="10"/>
  <c r="Q114" i="10" s="1"/>
  <c r="P113" i="10"/>
  <c r="Q113" i="10" s="1"/>
  <c r="P112" i="10"/>
  <c r="Q112" i="10" s="1"/>
  <c r="P111" i="10"/>
  <c r="Q111" i="10" s="1"/>
  <c r="P110" i="10"/>
  <c r="Q110" i="10" s="1"/>
  <c r="P109" i="10"/>
  <c r="Q109" i="10" s="1"/>
  <c r="P108" i="10"/>
  <c r="Q108" i="10" s="1"/>
  <c r="P107" i="10"/>
  <c r="Q107" i="10" s="1"/>
  <c r="P106" i="10"/>
  <c r="Q106" i="10" s="1"/>
  <c r="P105" i="10"/>
  <c r="Q105" i="10" s="1"/>
  <c r="P104" i="10"/>
  <c r="Q104" i="10" s="1"/>
  <c r="P103" i="10"/>
  <c r="Q103" i="10" s="1"/>
  <c r="P102" i="10"/>
  <c r="Q102" i="10" s="1"/>
  <c r="P101" i="10"/>
  <c r="Q101" i="10" s="1"/>
  <c r="P100" i="10"/>
  <c r="Q100" i="10" s="1"/>
  <c r="P99" i="10"/>
  <c r="Q99" i="10" s="1"/>
  <c r="P98" i="10"/>
  <c r="Q98" i="10" s="1"/>
  <c r="P97" i="10"/>
  <c r="Q97" i="10" s="1"/>
  <c r="P96" i="10"/>
  <c r="Q96" i="10" s="1"/>
  <c r="P95" i="10"/>
  <c r="Q95" i="10" s="1"/>
  <c r="P94" i="10"/>
  <c r="Q94" i="10" s="1"/>
  <c r="P93" i="10"/>
  <c r="Q93" i="10" s="1"/>
  <c r="P92" i="10"/>
  <c r="Q92" i="10" s="1"/>
  <c r="P91" i="10"/>
  <c r="Q91" i="10" s="1"/>
  <c r="P90" i="10"/>
  <c r="Q90" i="10" s="1"/>
  <c r="P89" i="10"/>
  <c r="Q89" i="10" s="1"/>
  <c r="P88" i="10"/>
  <c r="Q88" i="10" s="1"/>
  <c r="P87" i="10"/>
  <c r="Q87" i="10" s="1"/>
  <c r="P86" i="10"/>
  <c r="Q86" i="10" s="1"/>
  <c r="P85" i="10"/>
  <c r="Q85" i="10" s="1"/>
  <c r="P84" i="10"/>
  <c r="Q84" i="10" s="1"/>
  <c r="P83" i="10"/>
  <c r="Q83" i="10" s="1"/>
  <c r="P82" i="10"/>
  <c r="Q82" i="10" s="1"/>
  <c r="P81" i="10"/>
  <c r="Q81" i="10" s="1"/>
  <c r="P80" i="10"/>
  <c r="Q80" i="10" s="1"/>
  <c r="P79" i="10"/>
  <c r="Q79" i="10" s="1"/>
  <c r="P78" i="10"/>
  <c r="Q78" i="10" s="1"/>
  <c r="P77" i="10"/>
  <c r="Q77" i="10" s="1"/>
  <c r="P76" i="10"/>
  <c r="Q76" i="10" s="1"/>
  <c r="P75" i="10"/>
  <c r="Q75" i="10" s="1"/>
  <c r="P74" i="10"/>
  <c r="Q74" i="10" s="1"/>
  <c r="P73" i="10"/>
  <c r="Q73" i="10" s="1"/>
  <c r="P72" i="10"/>
  <c r="Q72" i="10" s="1"/>
  <c r="P71" i="10"/>
  <c r="Q71" i="10" s="1"/>
  <c r="P70" i="10"/>
  <c r="Q70" i="10" s="1"/>
  <c r="P69" i="10"/>
  <c r="Q69" i="10" s="1"/>
  <c r="P68" i="10"/>
  <c r="Q68" i="10" s="1"/>
  <c r="P67" i="10"/>
  <c r="Q67" i="10" s="1"/>
  <c r="P66" i="10"/>
  <c r="Q66" i="10" s="1"/>
  <c r="P65" i="10"/>
  <c r="Q65" i="10" s="1"/>
  <c r="P64" i="10"/>
  <c r="Q64" i="10" s="1"/>
  <c r="P63" i="10"/>
  <c r="Q63" i="10" s="1"/>
  <c r="P62" i="10"/>
  <c r="Q62" i="10" s="1"/>
  <c r="P61" i="10"/>
  <c r="Q61" i="10" s="1"/>
  <c r="P60" i="10"/>
  <c r="Q60" i="10" s="1"/>
  <c r="P59" i="10"/>
  <c r="Q59" i="10" s="1"/>
  <c r="P58" i="10"/>
  <c r="Q58" i="10" s="1"/>
  <c r="P57" i="10"/>
  <c r="Q57" i="10" s="1"/>
  <c r="P56" i="10"/>
  <c r="Q56" i="10" s="1"/>
  <c r="P55" i="10"/>
  <c r="Q55" i="10" s="1"/>
  <c r="P54" i="10"/>
  <c r="Q54" i="10" s="1"/>
  <c r="P53" i="10"/>
  <c r="Q53" i="10" s="1"/>
  <c r="P52" i="10"/>
  <c r="Q52" i="10" s="1"/>
  <c r="P51" i="10"/>
  <c r="Q51" i="10" s="1"/>
  <c r="P50" i="10"/>
  <c r="Q50" i="10" s="1"/>
  <c r="P49" i="10"/>
  <c r="Q49" i="10" s="1"/>
  <c r="P48" i="10"/>
  <c r="Q48" i="10" s="1"/>
  <c r="P47" i="10"/>
  <c r="Q47" i="10" s="1"/>
  <c r="P46" i="10"/>
  <c r="Q46" i="10" s="1"/>
  <c r="P45" i="10"/>
  <c r="Q45" i="10" s="1"/>
  <c r="P44" i="10"/>
  <c r="Q44" i="10" s="1"/>
  <c r="P43" i="10"/>
  <c r="Q43" i="10" s="1"/>
  <c r="P42" i="10"/>
  <c r="Q42" i="10" s="1"/>
  <c r="P41" i="10"/>
  <c r="Q41" i="10" s="1"/>
  <c r="P40" i="10"/>
  <c r="Q40" i="10" s="1"/>
  <c r="P39" i="10"/>
  <c r="Q39" i="10" s="1"/>
  <c r="P38" i="10"/>
  <c r="Q38" i="10" s="1"/>
  <c r="P37" i="10"/>
  <c r="Q37" i="10" s="1"/>
  <c r="P36" i="10"/>
  <c r="Q36" i="10" s="1"/>
  <c r="P35" i="10"/>
  <c r="Q35" i="10" s="1"/>
  <c r="P34" i="10"/>
  <c r="Q34" i="10" s="1"/>
  <c r="P33" i="10"/>
  <c r="Q33" i="10" s="1"/>
  <c r="P32" i="10"/>
  <c r="Q32" i="10" s="1"/>
  <c r="P31" i="10"/>
  <c r="Q31" i="10" s="1"/>
  <c r="P30" i="10"/>
  <c r="Q30" i="10" s="1"/>
  <c r="P29" i="10"/>
  <c r="Q29" i="10" s="1"/>
  <c r="P28" i="10"/>
  <c r="Q28" i="10" s="1"/>
  <c r="P27" i="10"/>
  <c r="Q27" i="10" s="1"/>
  <c r="P26" i="10"/>
  <c r="Q26" i="10" s="1"/>
  <c r="P25" i="10"/>
  <c r="Q25" i="10" s="1"/>
  <c r="P24" i="10"/>
  <c r="Q24" i="10" s="1"/>
  <c r="P23" i="10"/>
  <c r="Q23" i="10" s="1"/>
  <c r="P22" i="10"/>
  <c r="Q22" i="10" s="1"/>
  <c r="P21" i="10"/>
  <c r="Q21" i="10" s="1"/>
  <c r="P20" i="10"/>
  <c r="Q20" i="10" s="1"/>
  <c r="P19" i="10"/>
  <c r="Q19" i="10" s="1"/>
  <c r="P18" i="10"/>
  <c r="Q18" i="10" s="1"/>
  <c r="P17" i="10"/>
  <c r="Q17" i="10" s="1"/>
  <c r="P16" i="10"/>
  <c r="Q16" i="10" s="1"/>
  <c r="P15" i="10"/>
  <c r="Q15" i="10" s="1"/>
  <c r="P14" i="10"/>
  <c r="Q14" i="10" s="1"/>
  <c r="P13" i="10"/>
  <c r="Q13" i="10" s="1"/>
  <c r="P12" i="10"/>
  <c r="Q12" i="10" s="1"/>
  <c r="P11" i="10"/>
  <c r="Q11" i="10" s="1"/>
  <c r="P10" i="10"/>
  <c r="Q10" i="10" s="1"/>
  <c r="P9" i="10"/>
  <c r="Q9" i="10" s="1"/>
  <c r="P8" i="10"/>
  <c r="Q8" i="10" s="1"/>
  <c r="M8" i="7" l="1"/>
  <c r="M113" i="7"/>
  <c r="M97" i="7"/>
  <c r="M81" i="7"/>
  <c r="M65" i="7"/>
  <c r="M49" i="7"/>
  <c r="M33" i="7"/>
  <c r="M17" i="7"/>
  <c r="M111" i="7"/>
  <c r="M95" i="7"/>
  <c r="M79" i="7"/>
  <c r="M63" i="7"/>
  <c r="M47" i="7"/>
  <c r="M31" i="7"/>
  <c r="M15" i="7"/>
  <c r="M11" i="7"/>
  <c r="M106" i="7"/>
  <c r="M90" i="7"/>
  <c r="M74" i="7"/>
  <c r="M58" i="7"/>
  <c r="M42" i="7"/>
  <c r="M26" i="7"/>
  <c r="M10" i="7"/>
  <c r="M105" i="7"/>
  <c r="M89" i="7"/>
  <c r="M73" i="7"/>
  <c r="M57" i="7"/>
  <c r="M41" i="7"/>
  <c r="M25" i="7"/>
  <c r="M9" i="7"/>
  <c r="M104" i="7"/>
  <c r="M88" i="7"/>
  <c r="M72" i="7"/>
  <c r="M56" i="7"/>
  <c r="M40" i="7"/>
  <c r="M24" i="7"/>
  <c r="N109" i="7"/>
  <c r="N107" i="7"/>
  <c r="N93" i="7"/>
  <c r="N91" i="7"/>
  <c r="N77" i="7"/>
  <c r="N75" i="7"/>
  <c r="N61" i="7"/>
  <c r="N59" i="7"/>
  <c r="N45" i="7"/>
  <c r="N43" i="7"/>
  <c r="N29" i="7"/>
  <c r="N27" i="7"/>
  <c r="N103" i="7"/>
  <c r="N87" i="7"/>
  <c r="N71" i="7"/>
  <c r="N55" i="7"/>
  <c r="N39" i="7"/>
  <c r="N23" i="7"/>
  <c r="N102" i="7"/>
  <c r="N86" i="7"/>
  <c r="N70" i="7"/>
  <c r="N54" i="7"/>
  <c r="N38" i="7"/>
  <c r="N22" i="7"/>
  <c r="N101" i="7"/>
  <c r="N85" i="7"/>
  <c r="N69" i="7"/>
  <c r="N53" i="7"/>
  <c r="N37" i="7"/>
  <c r="N21" i="7"/>
  <c r="N100" i="7"/>
  <c r="N84" i="7"/>
  <c r="N68" i="7"/>
  <c r="N52" i="7"/>
  <c r="N36" i="7"/>
  <c r="N20" i="7"/>
  <c r="N115" i="7"/>
  <c r="N99" i="7"/>
  <c r="N83" i="7"/>
  <c r="N67" i="7"/>
  <c r="N51" i="7"/>
  <c r="N35" i="7"/>
  <c r="N19" i="7"/>
  <c r="N114" i="7"/>
  <c r="N98" i="7"/>
  <c r="N82" i="7"/>
  <c r="N66" i="7"/>
  <c r="N50" i="7"/>
  <c r="N34" i="7"/>
  <c r="N18" i="7"/>
  <c r="N112" i="7"/>
  <c r="N96" i="7"/>
  <c r="N80" i="7"/>
  <c r="N64" i="7"/>
  <c r="N48" i="7"/>
  <c r="N32" i="7"/>
  <c r="N16" i="7"/>
  <c r="N110" i="7"/>
  <c r="N94" i="7"/>
  <c r="N78" i="7"/>
  <c r="N62" i="7"/>
  <c r="N46" i="7"/>
  <c r="N30" i="7"/>
  <c r="N14" i="7"/>
  <c r="N13" i="7"/>
  <c r="N108" i="7"/>
  <c r="N92" i="7"/>
  <c r="N76" i="7"/>
  <c r="N60" i="7"/>
  <c r="N44" i="7"/>
  <c r="N28" i="7"/>
  <c r="N12" i="7"/>
</calcChain>
</file>

<file path=xl/sharedStrings.xml><?xml version="1.0" encoding="utf-8"?>
<sst xmlns="http://schemas.openxmlformats.org/spreadsheetml/2006/main" count="1777" uniqueCount="211">
  <si>
    <t>Alireza Khornegah</t>
  </si>
  <si>
    <t>Prof.Dondi</t>
  </si>
  <si>
    <t>Timestamp</t>
  </si>
  <si>
    <t>Which university website would you like to provide feedback on?</t>
  </si>
  <si>
    <t>1. Princeton</t>
  </si>
  <si>
    <t>2. Massachusetts</t>
  </si>
  <si>
    <t>3. Harvard</t>
  </si>
  <si>
    <t>4. Stanford</t>
  </si>
  <si>
    <t>5. Yale</t>
  </si>
  <si>
    <t>6. California</t>
  </si>
  <si>
    <t>1</t>
  </si>
  <si>
    <t>2</t>
  </si>
  <si>
    <t>3</t>
  </si>
  <si>
    <t>4</t>
  </si>
  <si>
    <t>5</t>
  </si>
  <si>
    <t>6</t>
  </si>
  <si>
    <t>7</t>
  </si>
  <si>
    <t>8</t>
  </si>
  <si>
    <t>9</t>
  </si>
  <si>
    <t>10</t>
  </si>
  <si>
    <t>SUS for raw</t>
  </si>
  <si>
    <t>Final SUS Score</t>
  </si>
  <si>
    <t>website</t>
  </si>
  <si>
    <t>Score</t>
  </si>
  <si>
    <t>Excellent</t>
  </si>
  <si>
    <t>Good</t>
  </si>
  <si>
    <t>Poor</t>
  </si>
  <si>
    <t>Awful</t>
  </si>
  <si>
    <t>Distribution of Tasks and Sites:</t>
  </si>
  <si>
    <t>order of tasks</t>
  </si>
  <si>
    <t>sahar taheri</t>
  </si>
  <si>
    <t>nam</t>
  </si>
  <si>
    <r>
      <t>T1</t>
    </r>
    <r>
      <rPr>
        <sz val="11"/>
        <color theme="1"/>
        <rFont val="Calibri"/>
        <family val="2"/>
      </rPr>
      <t>: Finding the list of programs for graduate students.</t>
    </r>
  </si>
  <si>
    <r>
      <t>T2</t>
    </r>
    <r>
      <rPr>
        <sz val="11"/>
        <color theme="1"/>
        <rFont val="Calibri"/>
        <family val="2"/>
      </rPr>
      <t>: Finding online courses.</t>
    </r>
  </si>
  <si>
    <r>
      <t>T3</t>
    </r>
    <r>
      <rPr>
        <sz val="11"/>
        <color theme="1"/>
        <rFont val="Calibri"/>
        <family val="2"/>
      </rPr>
      <t>: Checking the opening hours of a library.</t>
    </r>
  </si>
  <si>
    <t>reza ghorbani</t>
  </si>
  <si>
    <t>Kourosh sajjadi</t>
  </si>
  <si>
    <t>N.User</t>
  </si>
  <si>
    <t>Full name</t>
  </si>
  <si>
    <t>age</t>
  </si>
  <si>
    <t>Glasses</t>
  </si>
  <si>
    <t>note</t>
  </si>
  <si>
    <t>Sahar Taheri Moghadar</t>
  </si>
  <si>
    <t>no</t>
  </si>
  <si>
    <t>-</t>
  </si>
  <si>
    <t>Le nam Hoang</t>
  </si>
  <si>
    <t>yes</t>
  </si>
  <si>
    <t>Reza Ghorbani</t>
  </si>
  <si>
    <t>Allesandra Setti</t>
  </si>
  <si>
    <t>yaseman Zakeri</t>
  </si>
  <si>
    <t>yasaman Zakeri</t>
  </si>
  <si>
    <t>Russell De Giovanni</t>
  </si>
  <si>
    <t>Russell de giovanni</t>
  </si>
  <si>
    <t>Anahita Hedayat zadeh</t>
  </si>
  <si>
    <t>Anahita Hemat Zadeh</t>
  </si>
  <si>
    <t>sajad jangravi</t>
  </si>
  <si>
    <t>Sajad jangravi</t>
  </si>
  <si>
    <t>sanaz Ahi</t>
  </si>
  <si>
    <t>allessandra</t>
  </si>
  <si>
    <t>reza jahromi</t>
  </si>
  <si>
    <t>soheil mehranfar</t>
  </si>
  <si>
    <t>soheil mehran far</t>
  </si>
  <si>
    <t>sina arteghzadeh</t>
  </si>
  <si>
    <t>lense</t>
  </si>
  <si>
    <t xml:space="preserve">sina </t>
  </si>
  <si>
    <t>Melorin Abdi</t>
  </si>
  <si>
    <t>Melorin</t>
  </si>
  <si>
    <t>masoud zargari</t>
  </si>
  <si>
    <t>masoud</t>
  </si>
  <si>
    <t>adele ali hashemi ashtiani</t>
  </si>
  <si>
    <t>MohamadMehdi baseri</t>
  </si>
  <si>
    <t>MohamadMehdi</t>
  </si>
  <si>
    <t>arsalan bagheri shabankare</t>
  </si>
  <si>
    <t>arsalan</t>
  </si>
  <si>
    <t>Ehsan Ahadi</t>
  </si>
  <si>
    <t>Adele</t>
  </si>
  <si>
    <t>Abolhasan Ahmadi</t>
  </si>
  <si>
    <t>ehsan ahadi</t>
  </si>
  <si>
    <t>Fateme shojaei</t>
  </si>
  <si>
    <t>Fateme Shojaei</t>
  </si>
  <si>
    <t>Diar Keshavarz</t>
  </si>
  <si>
    <t>Diay Keshavarz</t>
  </si>
  <si>
    <t>Michele</t>
  </si>
  <si>
    <t>Abolfazl Kermanshahi</t>
  </si>
  <si>
    <t>Alireza Khorenegah</t>
  </si>
  <si>
    <t>Pegah Moradpour</t>
  </si>
  <si>
    <t>Pegah MoradPour</t>
  </si>
  <si>
    <t>Peircalro Dondi</t>
  </si>
  <si>
    <t>consent form</t>
  </si>
  <si>
    <t>Maedeh Farrokhzad</t>
  </si>
  <si>
    <t>Mahin Vazifedan</t>
  </si>
  <si>
    <t>Davide Marco Mascheroni</t>
  </si>
  <si>
    <t>Davide</t>
  </si>
  <si>
    <t>elisa marenzi</t>
  </si>
  <si>
    <t>Column2</t>
  </si>
  <si>
    <t>student</t>
  </si>
  <si>
    <t>Professor</t>
  </si>
  <si>
    <t>Daniyal EhsanFard</t>
  </si>
  <si>
    <t>Danyal</t>
  </si>
  <si>
    <t>Yasamin</t>
  </si>
  <si>
    <t>Raffaella Turri</t>
  </si>
  <si>
    <t>Rampoldi Jvonne</t>
  </si>
  <si>
    <t xml:space="preserve">Yassamin </t>
  </si>
  <si>
    <t>employee</t>
  </si>
  <si>
    <t>Researcher</t>
  </si>
  <si>
    <t xml:space="preserve">Awias </t>
  </si>
  <si>
    <t>sucsses</t>
  </si>
  <si>
    <t>Time for finding the task</t>
  </si>
  <si>
    <t>Total Time</t>
  </si>
  <si>
    <t>min</t>
  </si>
  <si>
    <t>user feeling</t>
  </si>
  <si>
    <t>skiped the task</t>
  </si>
  <si>
    <t>03.48.625</t>
  </si>
  <si>
    <t>out of eye tracker</t>
  </si>
  <si>
    <t>I don’t have the video for this record</t>
  </si>
  <si>
    <t>imagined that found correct results</t>
  </si>
  <si>
    <t>spend time to choose</t>
  </si>
  <si>
    <t>after 3 min</t>
  </si>
  <si>
    <t>03.45.315</t>
  </si>
  <si>
    <t>01.28..551</t>
  </si>
  <si>
    <t>01:00:059</t>
  </si>
  <si>
    <t>different page and path</t>
  </si>
  <si>
    <t>could not find</t>
  </si>
  <si>
    <t>SUS Score</t>
  </si>
  <si>
    <t>SEQ</t>
  </si>
  <si>
    <t>For odd-numbered questions (1, 3, 5, 7, 9):</t>
  </si>
  <si>
    <t>Score = Response value - 1</t>
  </si>
  <si>
    <t>85–100</t>
  </si>
  <si>
    <t>A</t>
  </si>
  <si>
    <t>For even-numbered questions (2, 4, 6, 8, 10):</t>
  </si>
  <si>
    <t>Score = 5 - Response value</t>
  </si>
  <si>
    <t>70–84.9</t>
  </si>
  <si>
    <t>B</t>
  </si>
  <si>
    <t>50–69.9</t>
  </si>
  <si>
    <t>C</t>
  </si>
  <si>
    <t>Marginal</t>
  </si>
  <si>
    <t>25–49.9</t>
  </si>
  <si>
    <t>D</t>
  </si>
  <si>
    <t>0–24.9</t>
  </si>
  <si>
    <t>E</t>
  </si>
  <si>
    <t>1. I think that I would like to use this website frequently.</t>
  </si>
  <si>
    <t>2. I found the  website  unnecessarily complex.</t>
  </si>
  <si>
    <t>3. I thought the  website  was easy to use.</t>
  </si>
  <si>
    <t>4. I think that I would need the support of a technical person to use this  website .</t>
  </si>
  <si>
    <t>5. I found the various functions in this  website  were well integrated.</t>
  </si>
  <si>
    <t>6. I thought there was too much inconsistency in this  website .</t>
  </si>
  <si>
    <t>7. I would imagine that most people would learn to use this  website very quickly.</t>
  </si>
  <si>
    <t>8. I found the  website very cumbersome to use.
( Cumbersome : hard to understand or deal with )</t>
  </si>
  <si>
    <t>9. I felt very confident using the  website .</t>
  </si>
  <si>
    <t>10. I needed to learn a lot of things before I could get going with this  website .</t>
  </si>
  <si>
    <t>Insert your name:</t>
  </si>
  <si>
    <t>which task?</t>
  </si>
  <si>
    <t>Cat.Score</t>
  </si>
  <si>
    <t>Task 3: Opening hours of a library</t>
  </si>
  <si>
    <t xml:space="preserve">Sahar Taheri Moghadar </t>
  </si>
  <si>
    <t>Task 2: online courses</t>
  </si>
  <si>
    <t>Hoang Nam</t>
  </si>
  <si>
    <t>Kourosh Sajjadi</t>
  </si>
  <si>
    <t>Alessandra Setti</t>
  </si>
  <si>
    <t>yaseman zakeri</t>
  </si>
  <si>
    <t>Anahita Hedayat Zadeh</t>
  </si>
  <si>
    <t>Sajad Jangravi</t>
  </si>
  <si>
    <t>sanaz ahi</t>
  </si>
  <si>
    <t>Sina Arteghzadeh</t>
  </si>
  <si>
    <t>MASOUD ZARGARI</t>
  </si>
  <si>
    <t>adeleh alihashemiashtiani</t>
  </si>
  <si>
    <t>Mohammadmehdi Baseri</t>
  </si>
  <si>
    <t>arsalan bagheri shabankareh</t>
  </si>
  <si>
    <t>Abolhasan Ahmadihaji</t>
  </si>
  <si>
    <t>Fatemeh Shojaei</t>
  </si>
  <si>
    <t>diyar keshavarz</t>
  </si>
  <si>
    <t>Michele Di Frisco Ramirez</t>
  </si>
  <si>
    <t>abolfazl kermanshahi</t>
  </si>
  <si>
    <t>pegah moradpour</t>
  </si>
  <si>
    <t>Piercarlo Dondi</t>
  </si>
  <si>
    <t>maedeh farrokhzad</t>
  </si>
  <si>
    <t>Mahin Vazifehdan</t>
  </si>
  <si>
    <t>Elisa Marenzi</t>
  </si>
  <si>
    <t>daniyal ehsanfard</t>
  </si>
  <si>
    <t>yasamin hosseinzadeh sani</t>
  </si>
  <si>
    <t>Jvonne Rampoldi</t>
  </si>
  <si>
    <t>Awais khan nawabi</t>
  </si>
  <si>
    <t>Overall, this task was:</t>
  </si>
  <si>
    <t xml:space="preserve">Davide Marco Mascheroni </t>
  </si>
  <si>
    <t>2. Massachusetts (MIT)</t>
  </si>
  <si>
    <t>6. California (Caltech)</t>
  </si>
  <si>
    <t>Leaving hompage time</t>
  </si>
  <si>
    <t>from second 6 can be considered</t>
  </si>
  <si>
    <t>Task 1: List of programs</t>
  </si>
  <si>
    <t>caltech</t>
  </si>
  <si>
    <t>harvard</t>
  </si>
  <si>
    <t>mit</t>
  </si>
  <si>
    <t>princeton</t>
  </si>
  <si>
    <t>stanford</t>
  </si>
  <si>
    <t>yale</t>
  </si>
  <si>
    <t>user</t>
  </si>
  <si>
    <t>task_id</t>
  </si>
  <si>
    <t>user name</t>
  </si>
  <si>
    <t>Label</t>
  </si>
  <si>
    <t>not easy</t>
  </si>
  <si>
    <t>easy</t>
  </si>
  <si>
    <t>Time for finding the task, 
Second</t>
  </si>
  <si>
    <t>Sucssess</t>
  </si>
  <si>
    <t>Labeling without SUS</t>
  </si>
  <si>
    <t>Labeling with SUS</t>
  </si>
  <si>
    <t>Row Labels</t>
  </si>
  <si>
    <t>Easy</t>
  </si>
  <si>
    <t>Not Easy</t>
  </si>
  <si>
    <t>Grand Total</t>
  </si>
  <si>
    <t>Count of Labeling without SUS</t>
  </si>
  <si>
    <t>Count of Labeling with 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</si>
</sst>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mm:ss.000"/>
  </numFmts>
  <fonts count="16" x14ac:knownFonts="1">
    <font>
      <sz val="11"/>
      <color theme="1"/>
      <name val="Aptos Narrow"/>
      <family val="2"/>
      <scheme val="minor"/>
    </font>
    <font>
      <b/>
      <sz val="11"/>
      <color theme="1"/>
      <name val="Aptos Narrow"/>
      <family val="2"/>
      <scheme val="minor"/>
    </font>
    <font>
      <b/>
      <sz val="11"/>
      <color theme="1"/>
      <name val="Calibri"/>
      <family val="2"/>
    </font>
    <font>
      <sz val="8"/>
      <name val="Aptos Narrow"/>
      <family val="2"/>
      <scheme val="minor"/>
    </font>
    <font>
      <sz val="10"/>
      <color theme="1"/>
      <name val="Aptos Narrow"/>
      <family val="2"/>
      <scheme val="minor"/>
    </font>
    <font>
      <sz val="11"/>
      <name val="Aptos Narrow"/>
      <family val="2"/>
      <scheme val="minor"/>
    </font>
    <font>
      <sz val="10"/>
      <color rgb="FF000000"/>
      <name val="Aptos Narrow"/>
      <family val="2"/>
      <scheme val="minor"/>
    </font>
    <font>
      <sz val="10"/>
      <name val="Aptos Narrow"/>
      <family val="2"/>
      <scheme val="minor"/>
    </font>
    <font>
      <sz val="10"/>
      <color theme="0"/>
      <name val="Aptos Narrow"/>
      <family val="2"/>
      <scheme val="minor"/>
    </font>
    <font>
      <sz val="11"/>
      <color theme="2" tint="-9.9978637043366805E-2"/>
      <name val="Aptos Narrow"/>
      <family val="2"/>
      <scheme val="minor"/>
    </font>
    <font>
      <sz val="11"/>
      <color theme="1"/>
      <name val="Calibri"/>
      <family val="2"/>
    </font>
    <font>
      <b/>
      <sz val="11"/>
      <color rgb="FFFF0000"/>
      <name val="Aptos Narrow"/>
      <family val="2"/>
      <scheme val="minor"/>
    </font>
    <font>
      <sz val="11"/>
      <color rgb="FFC00000"/>
      <name val="Aptos Narrow"/>
      <family val="2"/>
      <scheme val="minor"/>
    </font>
    <font>
      <b/>
      <sz val="10"/>
      <color rgb="FF000000"/>
      <name val="Aptos Narrow"/>
      <family val="2"/>
      <scheme val="minor"/>
    </font>
    <font>
      <b/>
      <sz val="10"/>
      <name val="Aptos Narrow"/>
      <family val="2"/>
      <scheme val="minor"/>
    </font>
    <font>
      <sz val="11"/>
      <color rgb="FFFF0000"/>
      <name val="Aptos Narrow"/>
      <family val="2"/>
      <scheme val="minor"/>
    </font>
  </fonts>
  <fills count="12">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FFFFFF"/>
      </patternFill>
    </fill>
    <fill>
      <patternFill patternType="solid">
        <fgColor rgb="FFF8F9FA"/>
        <bgColor rgb="FFF8F9FA"/>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5B3F86"/>
      </left>
      <right style="thin">
        <color rgb="FF5B3F86"/>
      </right>
      <top style="thin">
        <color rgb="FF442F65"/>
      </top>
      <bottom/>
      <diagonal/>
    </border>
    <border>
      <left style="thin">
        <color rgb="FF5B3F86"/>
      </left>
      <right style="thin">
        <color rgb="FF442F65"/>
      </right>
      <top style="thin">
        <color rgb="FF442F65"/>
      </top>
      <bottom/>
      <diagonal/>
    </border>
    <border>
      <left style="thin">
        <color rgb="FF5B3F86"/>
      </left>
      <right/>
      <top/>
      <bottom/>
      <diagonal/>
    </border>
    <border>
      <left style="thin">
        <color rgb="FF5B3F86"/>
      </left>
      <right style="thin">
        <color rgb="FF442F65"/>
      </right>
      <top style="thin">
        <color rgb="FF442F65"/>
      </top>
      <bottom style="thin">
        <color rgb="FF442F65"/>
      </bottom>
      <diagonal/>
    </border>
    <border>
      <left style="thin">
        <color theme="7"/>
      </left>
      <right style="thin">
        <color theme="7"/>
      </right>
      <top style="thin">
        <color theme="7"/>
      </top>
      <bottom style="thin">
        <color theme="7"/>
      </bottom>
      <diagonal/>
    </border>
  </borders>
  <cellStyleXfs count="2">
    <xf numFmtId="0" fontId="0" fillId="0" borderId="0"/>
    <xf numFmtId="0" fontId="6" fillId="0" borderId="0"/>
  </cellStyleXfs>
  <cellXfs count="64">
    <xf numFmtId="0" fontId="0" fillId="0" borderId="0" xfId="0"/>
    <xf numFmtId="0" fontId="0" fillId="0" borderId="0" xfId="0" applyAlignment="1">
      <alignment horizontal="left"/>
    </xf>
    <xf numFmtId="0" fontId="1" fillId="0" borderId="0" xfId="0" applyFont="1"/>
    <xf numFmtId="0" fontId="6" fillId="0" borderId="0" xfId="1"/>
    <xf numFmtId="164" fontId="4" fillId="0" borderId="4" xfId="1" applyNumberFormat="1" applyFont="1" applyBorder="1" applyAlignment="1">
      <alignment vertical="center"/>
    </xf>
    <xf numFmtId="0" fontId="4" fillId="0" borderId="5" xfId="1" applyFont="1" applyBorder="1" applyAlignment="1">
      <alignment vertical="center"/>
    </xf>
    <xf numFmtId="0" fontId="4" fillId="0" borderId="6" xfId="1" applyFont="1" applyBorder="1" applyAlignment="1">
      <alignment vertical="center"/>
    </xf>
    <xf numFmtId="164" fontId="4" fillId="0" borderId="7" xfId="1" applyNumberFormat="1" applyFont="1" applyBorder="1" applyAlignment="1">
      <alignment vertical="center"/>
    </xf>
    <xf numFmtId="0" fontId="4" fillId="0" borderId="8" xfId="1" applyFont="1" applyBorder="1" applyAlignment="1">
      <alignment vertical="center"/>
    </xf>
    <xf numFmtId="0" fontId="4" fillId="0" borderId="9" xfId="1" applyFont="1" applyBorder="1" applyAlignment="1">
      <alignment vertical="center"/>
    </xf>
    <xf numFmtId="164" fontId="4" fillId="0" borderId="10" xfId="1" applyNumberFormat="1" applyFont="1" applyBorder="1" applyAlignment="1">
      <alignment vertical="center"/>
    </xf>
    <xf numFmtId="0" fontId="4" fillId="0" borderId="11" xfId="1" applyFont="1" applyBorder="1" applyAlignment="1">
      <alignment vertical="center"/>
    </xf>
    <xf numFmtId="0" fontId="4" fillId="0" borderId="12" xfId="1" applyFont="1" applyBorder="1" applyAlignment="1">
      <alignment vertical="center"/>
    </xf>
    <xf numFmtId="0" fontId="6" fillId="0" borderId="1" xfId="1" applyBorder="1"/>
    <xf numFmtId="0" fontId="8" fillId="0" borderId="0" xfId="1" applyFont="1"/>
    <xf numFmtId="0" fontId="1" fillId="2" borderId="0" xfId="0" applyFont="1" applyFill="1"/>
    <xf numFmtId="0" fontId="9" fillId="0" borderId="0" xfId="0" applyFont="1"/>
    <xf numFmtId="0" fontId="2" fillId="3" borderId="0" xfId="0" applyFont="1" applyFill="1" applyAlignment="1">
      <alignment horizontal="left" vertical="center" indent="1"/>
    </xf>
    <xf numFmtId="0" fontId="11" fillId="0" borderId="0" xfId="0" applyFont="1" applyAlignment="1">
      <alignment horizontal="center"/>
    </xf>
    <xf numFmtId="0" fontId="13" fillId="0" borderId="0" xfId="1" applyFont="1"/>
    <xf numFmtId="0" fontId="14" fillId="0" borderId="13" xfId="1" applyFont="1" applyBorder="1" applyAlignment="1">
      <alignment horizontal="left" vertical="center"/>
    </xf>
    <xf numFmtId="0" fontId="14" fillId="0" borderId="14" xfId="1" applyFont="1" applyBorder="1" applyAlignment="1">
      <alignment horizontal="left" vertical="center"/>
    </xf>
    <xf numFmtId="0" fontId="14" fillId="0" borderId="15" xfId="1" applyFont="1" applyBorder="1" applyAlignment="1">
      <alignment horizontal="left" vertical="center"/>
    </xf>
    <xf numFmtId="0" fontId="7" fillId="0" borderId="0" xfId="1" applyFont="1" applyAlignment="1">
      <alignment horizontal="left" vertical="center"/>
    </xf>
    <xf numFmtId="0" fontId="7" fillId="4" borderId="0" xfId="1" applyFont="1" applyFill="1"/>
    <xf numFmtId="0" fontId="7" fillId="5" borderId="0" xfId="1" applyFont="1" applyFill="1"/>
    <xf numFmtId="0" fontId="7" fillId="6" borderId="0" xfId="1" applyFont="1" applyFill="1"/>
    <xf numFmtId="0" fontId="7" fillId="0" borderId="0" xfId="1" applyFont="1"/>
    <xf numFmtId="164" fontId="7" fillId="0" borderId="0" xfId="1" applyNumberFormat="1" applyFont="1" applyAlignment="1">
      <alignment vertical="center"/>
    </xf>
    <xf numFmtId="0" fontId="7" fillId="0" borderId="0" xfId="1" applyFont="1" applyAlignment="1">
      <alignment vertical="center"/>
    </xf>
    <xf numFmtId="164" fontId="7" fillId="7" borderId="0" xfId="1" applyNumberFormat="1" applyFont="1" applyFill="1" applyAlignment="1">
      <alignment vertical="center"/>
    </xf>
    <xf numFmtId="0" fontId="7" fillId="7" borderId="0" xfId="1" applyFont="1" applyFill="1" applyAlignment="1">
      <alignment vertical="center"/>
    </xf>
    <xf numFmtId="0" fontId="7" fillId="7" borderId="0" xfId="1" applyFont="1" applyFill="1"/>
    <xf numFmtId="0" fontId="6" fillId="8" borderId="0" xfId="1" applyFill="1"/>
    <xf numFmtId="0" fontId="8" fillId="0" borderId="2" xfId="1" applyFont="1" applyBorder="1" applyAlignment="1">
      <alignment horizontal="left" vertical="center"/>
    </xf>
    <xf numFmtId="0" fontId="8" fillId="0" borderId="3" xfId="1" applyFont="1" applyBorder="1" applyAlignment="1">
      <alignment horizontal="left" vertical="center"/>
    </xf>
    <xf numFmtId="0" fontId="8" fillId="0" borderId="16" xfId="1" applyFont="1" applyBorder="1" applyAlignment="1">
      <alignment horizontal="left" vertical="center"/>
    </xf>
    <xf numFmtId="164" fontId="4" fillId="8" borderId="7" xfId="1" applyNumberFormat="1" applyFont="1" applyFill="1" applyBorder="1" applyAlignment="1">
      <alignment vertical="center"/>
    </xf>
    <xf numFmtId="0" fontId="4" fillId="8" borderId="5" xfId="1" applyFont="1" applyFill="1" applyBorder="1" applyAlignment="1">
      <alignment vertical="center"/>
    </xf>
    <xf numFmtId="0" fontId="4" fillId="8" borderId="6" xfId="1" applyFont="1" applyFill="1" applyBorder="1" applyAlignment="1">
      <alignment vertical="center"/>
    </xf>
    <xf numFmtId="164" fontId="4" fillId="8" borderId="4" xfId="1" applyNumberFormat="1" applyFont="1" applyFill="1" applyBorder="1" applyAlignment="1">
      <alignment vertical="center"/>
    </xf>
    <xf numFmtId="0" fontId="4" fillId="9" borderId="5" xfId="1" applyFont="1" applyFill="1" applyBorder="1" applyAlignment="1">
      <alignment vertical="center"/>
    </xf>
    <xf numFmtId="0" fontId="4" fillId="10" borderId="8" xfId="1" applyFont="1" applyFill="1" applyBorder="1" applyAlignment="1">
      <alignment vertical="center"/>
    </xf>
    <xf numFmtId="20" fontId="1" fillId="2" borderId="0" xfId="0" applyNumberFormat="1" applyFont="1" applyFill="1"/>
    <xf numFmtId="0" fontId="4" fillId="10" borderId="5" xfId="1" applyFont="1" applyFill="1" applyBorder="1" applyAlignment="1">
      <alignment vertical="center"/>
    </xf>
    <xf numFmtId="0" fontId="4" fillId="9" borderId="8" xfId="1" applyFont="1" applyFill="1" applyBorder="1" applyAlignment="1">
      <alignment vertical="center"/>
    </xf>
    <xf numFmtId="165" fontId="0" fillId="0" borderId="17" xfId="0" applyNumberFormat="1" applyBorder="1" applyAlignment="1">
      <alignment horizontal="left"/>
    </xf>
    <xf numFmtId="2" fontId="7" fillId="0" borderId="0" xfId="1" applyNumberFormat="1" applyFont="1"/>
    <xf numFmtId="0" fontId="0" fillId="8" borderId="0" xfId="0" applyFill="1"/>
    <xf numFmtId="0" fontId="0" fillId="0" borderId="0" xfId="0" applyAlignment="1">
      <alignment horizontal="left" readingOrder="1"/>
    </xf>
    <xf numFmtId="165" fontId="0" fillId="0" borderId="0" xfId="0" applyNumberFormat="1" applyAlignment="1">
      <alignment horizontal="left" readingOrder="1"/>
    </xf>
    <xf numFmtId="0" fontId="7" fillId="0" borderId="0" xfId="1" applyFont="1" applyAlignment="1">
      <alignment horizontal="left" vertical="center" readingOrder="1"/>
    </xf>
    <xf numFmtId="165" fontId="15" fillId="0" borderId="0" xfId="0" applyNumberFormat="1" applyFont="1" applyAlignment="1">
      <alignment horizontal="left" readingOrder="1"/>
    </xf>
    <xf numFmtId="0" fontId="5" fillId="0" borderId="0" xfId="0" applyFont="1" applyAlignment="1">
      <alignment horizontal="left" readingOrder="1"/>
    </xf>
    <xf numFmtId="0" fontId="7" fillId="0" borderId="0" xfId="1" applyFont="1" applyAlignment="1">
      <alignment horizontal="left" readingOrder="1"/>
    </xf>
    <xf numFmtId="165" fontId="5" fillId="0" borderId="0" xfId="0" applyNumberFormat="1" applyFont="1" applyAlignment="1">
      <alignment horizontal="left" readingOrder="1"/>
    </xf>
    <xf numFmtId="165" fontId="12" fillId="0" borderId="0" xfId="0" applyNumberFormat="1" applyFont="1" applyAlignment="1">
      <alignment horizontal="left" readingOrder="1"/>
    </xf>
    <xf numFmtId="1" fontId="0" fillId="0" borderId="0" xfId="0" applyNumberFormat="1" applyAlignment="1">
      <alignment horizontal="left" readingOrder="1"/>
    </xf>
    <xf numFmtId="0" fontId="0" fillId="0" borderId="0" xfId="0" applyAlignment="1">
      <alignment horizontal="center" vertical="center"/>
    </xf>
    <xf numFmtId="0" fontId="0" fillId="11" borderId="0" xfId="0" applyFill="1" applyAlignment="1">
      <alignment horizontal="center" vertical="center" wrapText="1"/>
    </xf>
    <xf numFmtId="0" fontId="0" fillId="11" borderId="0" xfId="0" applyFill="1" applyAlignment="1">
      <alignment horizontal="center" vertical="center"/>
    </xf>
    <xf numFmtId="0" fontId="0" fillId="8" borderId="0" xfId="0" applyFill="1" applyAlignment="1">
      <alignment horizontal="center" vertical="center"/>
    </xf>
    <xf numFmtId="0" fontId="0" fillId="0" borderId="0" xfId="0" pivotButton="1"/>
    <xf numFmtId="0" fontId="12" fillId="0" borderId="0" xfId="0" applyFont="1"/>
  </cellXfs>
  <cellStyles count="2">
    <cellStyle name="Normal" xfId="0" builtinId="0"/>
    <cellStyle name="Normal 2" xfId="1" xr:uid="{F915E646-B62D-447A-896C-0ACA08A62E1D}"/>
  </cellStyles>
  <dxfs count="63">
    <dxf>
      <numFmt numFmtId="0" formatCode="General"/>
      <fill>
        <patternFill patternType="none">
          <fgColor indexed="64"/>
          <bgColor auto="1"/>
        </patternFill>
      </fill>
      <alignment horizontal="left" textRotation="0" wrapText="0" indent="0" justifyLastLine="0" shrinkToFit="0" readingOrder="1"/>
    </dxf>
    <dxf>
      <numFmt numFmtId="0" formatCode="General"/>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numFmt numFmtId="165" formatCode="mm:ss.000"/>
      <fill>
        <patternFill patternType="none">
          <fgColor indexed="64"/>
          <bgColor auto="1"/>
        </patternFill>
      </fill>
      <alignment horizontal="left" vertical="bottom" textRotation="0" wrapText="0" indent="0" justifyLastLine="0" shrinkToFit="0" readingOrder="1"/>
    </dxf>
    <dxf>
      <numFmt numFmtId="165" formatCode="mm:ss.000"/>
      <fill>
        <patternFill patternType="none">
          <fgColor indexed="64"/>
          <bgColor auto="1"/>
        </patternFill>
      </fill>
      <alignment horizontal="left" vertical="bottom"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rgb="FF000000"/>
          <bgColor auto="1"/>
        </patternFill>
      </fill>
      <alignment horizontal="left" textRotation="0" wrapText="0" indent="0" justifyLastLine="0" shrinkToFit="0" readingOrder="1"/>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0"/>
        <color theme="0"/>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numFmt numFmtId="0" formatCode="General"/>
    </dxf>
    <dxf>
      <font>
        <strike val="0"/>
        <outline val="0"/>
        <shadow val="0"/>
        <u val="none"/>
        <vertAlign val="baseline"/>
        <sz val="10"/>
        <color auto="1"/>
        <name val="Aptos Narrow"/>
        <scheme val="minor"/>
      </font>
      <numFmt numFmtId="0" formatCode="General"/>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scheme val="minor"/>
      </font>
    </dxf>
    <dxf>
      <font>
        <strike val="0"/>
        <outline val="0"/>
        <shadow val="0"/>
        <u val="none"/>
        <vertAlign val="baseline"/>
        <sz val="10"/>
        <color auto="1"/>
        <name val="Aptos Narrow"/>
        <family val="2"/>
        <scheme val="minor"/>
      </font>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numFmt numFmtId="1" formatCode="0"/>
      <alignment horizontal="left" vertical="bottom" textRotation="0" wrapText="0" indent="0" justifyLastLine="0" shrinkToFit="0" readingOrder="1"/>
    </dxf>
    <dxf>
      <numFmt numFmtId="165" formatCode="mm:ss.000"/>
      <fill>
        <patternFill patternType="none">
          <fgColor indexed="64"/>
          <bgColor auto="1"/>
        </patternFill>
      </fill>
      <alignment horizontal="left" vertical="bottom" textRotation="0" wrapText="0" indent="0" justifyLastLine="0" shrinkToFit="0" readingOrder="1"/>
    </dxf>
    <dxf>
      <font>
        <strike val="0"/>
        <outline val="0"/>
        <shadow val="0"/>
        <u val="none"/>
        <vertAlign val="baseline"/>
        <sz val="11"/>
        <color auto="1"/>
        <name val="Aptos Narrow"/>
        <family val="2"/>
        <scheme val="minor"/>
      </font>
      <numFmt numFmtId="165" formatCode="mm:ss.000"/>
      <fill>
        <patternFill patternType="none">
          <fgColor indexed="64"/>
          <bgColor auto="1"/>
        </patternFill>
      </fill>
      <alignment horizontal="left" vertical="bottom" textRotation="0" wrapText="0" indent="0" justifyLastLine="0" shrinkToFit="0" readingOrder="1"/>
    </dxf>
    <dxf>
      <font>
        <strike val="0"/>
        <outline val="0"/>
        <shadow val="0"/>
        <u val="none"/>
        <vertAlign val="baseline"/>
        <sz val="11"/>
        <color auto="1"/>
        <name val="Aptos Narrow"/>
        <family val="2"/>
        <scheme val="minor"/>
      </font>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fill>
        <patternFill patternType="none">
          <fgColor indexed="64"/>
          <bgColor auto="1"/>
        </patternFill>
      </fill>
      <alignment horizontal="left" textRotation="0" wrapText="0" indent="0" justifyLastLine="0" shrinkToFit="0" readingOrder="1"/>
    </dxf>
    <dxf>
      <alignment horizontal="center" vertical="center" textRotation="0" indent="0" justifyLastLine="0" shrinkToFit="0" readingOrder="0"/>
    </dxf>
    <dxf>
      <font>
        <color rgb="FFC00000"/>
      </font>
    </dxf>
    <dxf>
      <font>
        <color rgb="FFC00000"/>
      </font>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Form responses 1-style" pivot="0" count="3" xr9:uid="{4E3E5868-5272-463A-8A9E-FA170438DA0C}">
      <tableStyleElement type="headerRow" dxfId="62"/>
      <tableStyleElement type="firstRowStripe" dxfId="61"/>
      <tableStyleElement type="secondRowStripe"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0</xdr:col>
      <xdr:colOff>52812</xdr:colOff>
      <xdr:row>0</xdr:row>
      <xdr:rowOff>67902</xdr:rowOff>
    </xdr:from>
    <xdr:to>
      <xdr:col>8</xdr:col>
      <xdr:colOff>218793</xdr:colOff>
      <xdr:row>5</xdr:row>
      <xdr:rowOff>113168</xdr:rowOff>
    </xdr:to>
    <mc:AlternateContent xmlns:mc="http://schemas.openxmlformats.org/markup-compatibility/2006" xmlns:sle15="http://schemas.microsoft.com/office/drawing/2012/slicer">
      <mc:Choice Requires="sle15">
        <xdr:graphicFrame macro="">
          <xdr:nvGraphicFramePr>
            <xdr:cNvPr id="2" name="website">
              <a:extLst>
                <a:ext uri="{FF2B5EF4-FFF2-40B4-BE49-F238E27FC236}">
                  <a16:creationId xmlns:a16="http://schemas.microsoft.com/office/drawing/2014/main" id="{4FE85C3E-ADF3-D760-7D78-A730D93F103E}"/>
                </a:ext>
              </a:extLst>
            </xdr:cNvPr>
            <xdr:cNvGraphicFramePr/>
          </xdr:nvGraphicFramePr>
          <xdr:xfrm>
            <a:off x="0" y="0"/>
            <a:ext cx="0" cy="0"/>
          </xdr:xfrm>
          <a:graphic>
            <a:graphicData uri="http://schemas.microsoft.com/office/drawing/2010/slicer">
              <sle:slicer xmlns:sle="http://schemas.microsoft.com/office/drawing/2010/slicer" name="website"/>
            </a:graphicData>
          </a:graphic>
        </xdr:graphicFrame>
      </mc:Choice>
      <mc:Fallback xmlns="">
        <xdr:sp macro="" textlink="">
          <xdr:nvSpPr>
            <xdr:cNvPr id="0" name=""/>
            <xdr:cNvSpPr>
              <a:spLocks noTextEdit="1"/>
            </xdr:cNvSpPr>
          </xdr:nvSpPr>
          <xdr:spPr>
            <a:xfrm>
              <a:off x="52812" y="67902"/>
              <a:ext cx="3900535" cy="95061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433662</xdr:colOff>
      <xdr:row>0</xdr:row>
      <xdr:rowOff>45268</xdr:rowOff>
    </xdr:from>
    <xdr:to>
      <xdr:col>11</xdr:col>
      <xdr:colOff>21729</xdr:colOff>
      <xdr:row>5</xdr:row>
      <xdr:rowOff>82990</xdr:rowOff>
    </xdr:to>
    <mc:AlternateContent xmlns:mc="http://schemas.openxmlformats.org/markup-compatibility/2006" xmlns:sle15="http://schemas.microsoft.com/office/drawing/2012/slicer">
      <mc:Choice Requires="sle15">
        <xdr:graphicFrame macro="">
          <xdr:nvGraphicFramePr>
            <xdr:cNvPr id="3" name="task_id">
              <a:extLst>
                <a:ext uri="{FF2B5EF4-FFF2-40B4-BE49-F238E27FC236}">
                  <a16:creationId xmlns:a16="http://schemas.microsoft.com/office/drawing/2014/main" id="{227F8697-8652-4EA5-B319-780C58E304E1}"/>
                </a:ext>
              </a:extLst>
            </xdr:cNvPr>
            <xdr:cNvGraphicFramePr/>
          </xdr:nvGraphicFramePr>
          <xdr:xfrm>
            <a:off x="0" y="0"/>
            <a:ext cx="0" cy="0"/>
          </xdr:xfrm>
          <a:graphic>
            <a:graphicData uri="http://schemas.microsoft.com/office/drawing/2010/slicer">
              <sle:slicer xmlns:sle="http://schemas.microsoft.com/office/drawing/2010/slicer" name="task_id"/>
            </a:graphicData>
          </a:graphic>
        </xdr:graphicFrame>
      </mc:Choice>
      <mc:Fallback xmlns="">
        <xdr:sp macro="" textlink="">
          <xdr:nvSpPr>
            <xdr:cNvPr id="0" name=""/>
            <xdr:cNvSpPr>
              <a:spLocks noTextEdit="1"/>
            </xdr:cNvSpPr>
          </xdr:nvSpPr>
          <xdr:spPr>
            <a:xfrm>
              <a:off x="4168216" y="45268"/>
              <a:ext cx="1828800" cy="9430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137084</xdr:colOff>
      <xdr:row>0</xdr:row>
      <xdr:rowOff>92345</xdr:rowOff>
    </xdr:from>
    <xdr:to>
      <xdr:col>12</xdr:col>
      <xdr:colOff>1143527</xdr:colOff>
      <xdr:row>5</xdr:row>
      <xdr:rowOff>75445</xdr:rowOff>
    </xdr:to>
    <mc:AlternateContent xmlns:mc="http://schemas.openxmlformats.org/markup-compatibility/2006" xmlns:sle15="http://schemas.microsoft.com/office/drawing/2012/slicer">
      <mc:Choice Requires="sle15">
        <xdr:graphicFrame macro="">
          <xdr:nvGraphicFramePr>
            <xdr:cNvPr id="4" name="Labeling without SUS">
              <a:extLst>
                <a:ext uri="{FF2B5EF4-FFF2-40B4-BE49-F238E27FC236}">
                  <a16:creationId xmlns:a16="http://schemas.microsoft.com/office/drawing/2014/main" id="{591FF281-D594-1534-02B8-CF531DA9BA3C}"/>
                </a:ext>
              </a:extLst>
            </xdr:cNvPr>
            <xdr:cNvGraphicFramePr/>
          </xdr:nvGraphicFramePr>
          <xdr:xfrm>
            <a:off x="0" y="0"/>
            <a:ext cx="0" cy="0"/>
          </xdr:xfrm>
          <a:graphic>
            <a:graphicData uri="http://schemas.microsoft.com/office/drawing/2010/slicer">
              <sle:slicer xmlns:sle="http://schemas.microsoft.com/office/drawing/2010/slicer" name="Labeling without SUS"/>
            </a:graphicData>
          </a:graphic>
        </xdr:graphicFrame>
      </mc:Choice>
      <mc:Fallback xmlns="">
        <xdr:sp macro="" textlink="">
          <xdr:nvSpPr>
            <xdr:cNvPr id="0" name=""/>
            <xdr:cNvSpPr>
              <a:spLocks noTextEdit="1"/>
            </xdr:cNvSpPr>
          </xdr:nvSpPr>
          <xdr:spPr>
            <a:xfrm>
              <a:off x="6112371" y="92345"/>
              <a:ext cx="1828800" cy="88844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pideh Hayati" refreshedDate="45853.432977546297" createdVersion="8" refreshedVersion="8" minRefreshableVersion="3" recordCount="108" xr:uid="{DA3C6E67-A818-4631-AE06-1692A53E367C}">
  <cacheSource type="worksheet">
    <worksheetSource name="Table1"/>
  </cacheSource>
  <cacheFields count="14">
    <cacheField name="user" numFmtId="0">
      <sharedItems containsSemiMixedTypes="0" containsString="0" containsNumber="1" containsInteger="1" minValue="1" maxValue="36"/>
    </cacheField>
    <cacheField name="website" numFmtId="0">
      <sharedItems/>
    </cacheField>
    <cacheField name="task_id" numFmtId="0">
      <sharedItems containsSemiMixedTypes="0" containsString="0" containsNumber="1" containsInteger="1" minValue="1" maxValue="3"/>
    </cacheField>
    <cacheField name="user name" numFmtId="0">
      <sharedItems/>
    </cacheField>
    <cacheField name="Leaving hompage time" numFmtId="165">
      <sharedItems containsSemiMixedTypes="0" containsNonDate="0" containsDate="1" containsString="0" minDate="1899-12-30T00:00:02" maxDate="1899-12-30T00:02:28"/>
    </cacheField>
    <cacheField name="Time for finding the task" numFmtId="165">
      <sharedItems containsSemiMixedTypes="0" containsNonDate="0" containsDate="1" containsString="0" minDate="1899-12-30T00:00:08" maxDate="1899-12-30T00:05:07"/>
    </cacheField>
    <cacheField name="Total Time" numFmtId="165">
      <sharedItems containsDate="1" containsMixedTypes="1" minDate="1899-12-30T00:00:10" maxDate="1899-12-30T01:13:46"/>
    </cacheField>
    <cacheField name="Time for finding the task, _x000a_Second" numFmtId="1">
      <sharedItems containsSemiMixedTypes="0" containsString="0" containsNumber="1" containsInteger="1" minValue="8" maxValue="307"/>
    </cacheField>
    <cacheField name="Sucssess" numFmtId="0">
      <sharedItems containsSemiMixedTypes="0" containsString="0" containsNumber="1" containsInteger="1" minValue="0" maxValue="1"/>
    </cacheField>
    <cacheField name="SUS Score" numFmtId="0">
      <sharedItems containsSemiMixedTypes="0" containsString="0" containsNumber="1" minValue="0" maxValue="100"/>
    </cacheField>
    <cacheField name="SEQ" numFmtId="0">
      <sharedItems containsSemiMixedTypes="0" containsString="0" containsNumber="1" containsInteger="1" minValue="1" maxValue="7"/>
    </cacheField>
    <cacheField name="user feeling" numFmtId="0">
      <sharedItems containsBlank="1"/>
    </cacheField>
    <cacheField name="Labeling without SUS" numFmtId="0">
      <sharedItems count="2">
        <s v="Not Easy"/>
        <s v="Easy"/>
      </sharedItems>
    </cacheField>
    <cacheField name="Labeling with SUS" numFmtId="0">
      <sharedItems count="2">
        <s v="Not Easy"/>
        <s v="Eas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n v="1"/>
    <s v="princeton"/>
    <n v="3"/>
    <s v="sahar taheri"/>
    <d v="1899-12-30T00:00:28"/>
    <d v="1899-12-30T00:01:00"/>
    <d v="1899-12-30T00:01:00"/>
    <n v="60"/>
    <n v="0"/>
    <n v="80"/>
    <n v="6"/>
    <s v="imagined that found correct results"/>
    <x v="0"/>
    <x v="0"/>
  </r>
  <r>
    <n v="1"/>
    <s v="stanford"/>
    <n v="2"/>
    <s v="sahar taheri"/>
    <d v="1899-12-30T00:00:46"/>
    <d v="1899-12-30T00:00:46"/>
    <d v="1899-12-30T00:01:30"/>
    <n v="46"/>
    <n v="1"/>
    <n v="72.5"/>
    <n v="5"/>
    <m/>
    <x v="1"/>
    <x v="1"/>
  </r>
  <r>
    <n v="1"/>
    <s v="yale"/>
    <n v="1"/>
    <s v="sahar taheri"/>
    <d v="1899-12-30T00:00:09"/>
    <d v="1899-12-30T00:00:11"/>
    <d v="1899-12-30T00:03:10"/>
    <n v="11"/>
    <n v="1"/>
    <n v="57.5"/>
    <n v="5"/>
    <m/>
    <x v="1"/>
    <x v="0"/>
  </r>
  <r>
    <n v="2"/>
    <s v="harvard"/>
    <n v="2"/>
    <s v="Hoang Nam"/>
    <d v="1899-12-30T00:00:13"/>
    <d v="1899-12-30T00:00:14"/>
    <d v="1899-12-30T00:00:28"/>
    <n v="14"/>
    <n v="1"/>
    <n v="95"/>
    <n v="7"/>
    <m/>
    <x v="1"/>
    <x v="1"/>
  </r>
  <r>
    <n v="2"/>
    <s v="mit"/>
    <n v="3"/>
    <s v="Hoang Nam"/>
    <d v="1899-12-30T00:00:21"/>
    <d v="1899-12-30T00:01:38"/>
    <d v="1899-12-30T00:01:45"/>
    <n v="98"/>
    <n v="1"/>
    <n v="65"/>
    <n v="2"/>
    <m/>
    <x v="0"/>
    <x v="0"/>
  </r>
  <r>
    <n v="2"/>
    <s v="stanford"/>
    <n v="1"/>
    <s v="nam"/>
    <d v="1899-12-30T00:00:08"/>
    <d v="1899-12-30T00:02:15"/>
    <d v="1899-12-30T00:02:54"/>
    <n v="135"/>
    <n v="0"/>
    <n v="65"/>
    <n v="2"/>
    <m/>
    <x v="0"/>
    <x v="0"/>
  </r>
  <r>
    <n v="3"/>
    <s v="harvard"/>
    <n v="1"/>
    <s v="reza ghorbani"/>
    <d v="1899-12-30T00:00:16"/>
    <d v="1899-12-30T00:00:17"/>
    <d v="1899-12-30T00:00:58"/>
    <n v="17"/>
    <n v="1"/>
    <n v="82.5"/>
    <n v="6"/>
    <m/>
    <x v="1"/>
    <x v="1"/>
  </r>
  <r>
    <n v="3"/>
    <s v="princeton"/>
    <n v="3"/>
    <s v="reza ghorbani"/>
    <d v="1899-12-30T00:00:19"/>
    <d v="1899-12-30T00:00:59"/>
    <d v="1899-12-30T00:01:11"/>
    <n v="59"/>
    <n v="1"/>
    <n v="62.5"/>
    <n v="3"/>
    <m/>
    <x v="0"/>
    <x v="0"/>
  </r>
  <r>
    <n v="3"/>
    <s v="yale"/>
    <n v="2"/>
    <s v="reza ghorbani"/>
    <d v="1899-12-30T00:00:07"/>
    <d v="1899-12-30T00:00:08"/>
    <d v="1899-12-30T00:02:15"/>
    <n v="8"/>
    <n v="1"/>
    <n v="67.5"/>
    <n v="6"/>
    <m/>
    <x v="1"/>
    <x v="0"/>
  </r>
  <r>
    <n v="4"/>
    <s v="harvard"/>
    <n v="1"/>
    <s v="Kourosh sajjadi"/>
    <d v="1899-12-30T00:00:13"/>
    <d v="1899-12-30T00:00:13"/>
    <d v="1899-12-30T00:00:22"/>
    <n v="13"/>
    <n v="1"/>
    <n v="90"/>
    <n v="7"/>
    <m/>
    <x v="1"/>
    <x v="1"/>
  </r>
  <r>
    <n v="4"/>
    <s v="mit"/>
    <n v="2"/>
    <s v="Kourosh sajjadi"/>
    <d v="1899-12-30T00:00:06"/>
    <d v="1899-12-30T00:00:23"/>
    <d v="1899-12-30T00:01:53"/>
    <n v="23"/>
    <n v="1"/>
    <n v="77.5"/>
    <n v="6"/>
    <m/>
    <x v="1"/>
    <x v="1"/>
  </r>
  <r>
    <n v="4"/>
    <s v="stanford"/>
    <n v="3"/>
    <s v="Kourosh sajjadi"/>
    <d v="1899-12-30T00:00:10"/>
    <d v="1899-12-30T00:00:17"/>
    <d v="1899-12-30T00:00:35"/>
    <n v="17"/>
    <n v="1"/>
    <n v="87.5"/>
    <n v="7"/>
    <m/>
    <x v="1"/>
    <x v="1"/>
  </r>
  <r>
    <n v="5"/>
    <s v="caltech"/>
    <n v="2"/>
    <s v="Allesandra Setti"/>
    <d v="1899-12-30T00:00:26"/>
    <d v="1899-12-30T00:00:27"/>
    <d v="1899-12-30T00:00:45"/>
    <n v="27"/>
    <n v="1"/>
    <n v="87.5"/>
    <n v="6"/>
    <m/>
    <x v="1"/>
    <x v="1"/>
  </r>
  <r>
    <n v="5"/>
    <s v="princeton"/>
    <n v="1"/>
    <s v="Allesandra Setti"/>
    <d v="1899-12-30T00:00:28"/>
    <d v="1899-12-30T00:00:37"/>
    <d v="1899-12-30T00:00:48"/>
    <n v="37"/>
    <n v="1"/>
    <n v="77.5"/>
    <n v="6"/>
    <m/>
    <x v="1"/>
    <x v="1"/>
  </r>
  <r>
    <n v="5"/>
    <s v="stanford"/>
    <n v="3"/>
    <s v="Allesandra Setti"/>
    <d v="1899-12-30T00:00:10"/>
    <d v="1899-12-30T00:01:10"/>
    <d v="1899-12-30T00:01:30"/>
    <n v="70"/>
    <n v="1"/>
    <n v="90"/>
    <n v="6"/>
    <m/>
    <x v="1"/>
    <x v="1"/>
  </r>
  <r>
    <n v="6"/>
    <s v="caltech"/>
    <n v="1"/>
    <s v="yasaman Zakeri"/>
    <d v="1899-12-30T00:00:05"/>
    <d v="1899-12-30T00:01:57"/>
    <d v="1899-12-30T00:02:11"/>
    <n v="117"/>
    <n v="1"/>
    <n v="35"/>
    <n v="3"/>
    <m/>
    <x v="0"/>
    <x v="0"/>
  </r>
  <r>
    <n v="6"/>
    <s v="mit"/>
    <n v="3"/>
    <s v="yasaman Zakeri"/>
    <d v="1899-12-30T00:00:26"/>
    <d v="1899-12-30T00:01:24"/>
    <d v="1899-12-30T00:01:34"/>
    <n v="84"/>
    <n v="1"/>
    <n v="42.5"/>
    <n v="5"/>
    <m/>
    <x v="1"/>
    <x v="0"/>
  </r>
  <r>
    <n v="6"/>
    <s v="stanford"/>
    <n v="2"/>
    <s v="yasaman Zakeri"/>
    <d v="1899-12-30T00:00:07"/>
    <d v="1899-12-30T00:02:22"/>
    <d v="1899-12-30T00:02:43"/>
    <n v="142"/>
    <n v="1"/>
    <n v="0"/>
    <n v="1"/>
    <m/>
    <x v="0"/>
    <x v="0"/>
  </r>
  <r>
    <n v="7"/>
    <s v="caltech"/>
    <n v="1"/>
    <s v="Russell de giovanni"/>
    <d v="1899-12-30T00:00:30"/>
    <d v="1899-12-30T00:03:01"/>
    <d v="1899-12-30T00:03:01"/>
    <n v="181"/>
    <n v="0"/>
    <n v="82.5"/>
    <n v="6"/>
    <m/>
    <x v="0"/>
    <x v="0"/>
  </r>
  <r>
    <n v="7"/>
    <s v="harvard"/>
    <n v="3"/>
    <s v="Russell de giovanni"/>
    <d v="1899-12-30T00:01:03"/>
    <d v="1899-12-30T00:04:18"/>
    <d v="1899-12-30T00:04:18"/>
    <n v="258"/>
    <n v="0"/>
    <n v="52.5"/>
    <n v="3"/>
    <m/>
    <x v="0"/>
    <x v="0"/>
  </r>
  <r>
    <n v="7"/>
    <s v="stanford"/>
    <n v="2"/>
    <s v="Russell de giovanni"/>
    <d v="1899-12-30T00:00:10"/>
    <d v="1899-12-30T00:02:45"/>
    <d v="1899-12-30T00:02:45"/>
    <n v="165"/>
    <n v="0"/>
    <n v="57.5"/>
    <n v="5"/>
    <m/>
    <x v="0"/>
    <x v="0"/>
  </r>
  <r>
    <n v="8"/>
    <s v="harvard"/>
    <n v="2"/>
    <s v="Anahita Hemat Zadeh"/>
    <d v="1899-12-30T00:00:25"/>
    <d v="1899-12-30T00:01:42"/>
    <d v="1899-12-30T00:01:57"/>
    <n v="102"/>
    <n v="1"/>
    <n v="50"/>
    <n v="5"/>
    <m/>
    <x v="1"/>
    <x v="0"/>
  </r>
  <r>
    <n v="8"/>
    <s v="mit"/>
    <n v="3"/>
    <s v="Anahita Hemat Zadeh"/>
    <d v="1899-12-30T00:00:15"/>
    <d v="1899-12-30T00:02:48"/>
    <d v="1899-12-30T00:02:48"/>
    <n v="168"/>
    <n v="0"/>
    <n v="7.5"/>
    <n v="1"/>
    <s v="skiped the task"/>
    <x v="0"/>
    <x v="0"/>
  </r>
  <r>
    <n v="8"/>
    <s v="stanford"/>
    <n v="1"/>
    <s v="Anahita Hemat Zadeh"/>
    <d v="1899-12-30T00:00:08"/>
    <d v="1899-12-30T00:01:21"/>
    <d v="1899-12-30T00:01:43"/>
    <n v="81"/>
    <n v="1"/>
    <n v="72.5"/>
    <n v="6"/>
    <m/>
    <x v="1"/>
    <x v="1"/>
  </r>
  <r>
    <n v="9"/>
    <s v="caltech"/>
    <n v="3"/>
    <s v="Sajad jangravi"/>
    <d v="1899-12-30T00:00:36"/>
    <d v="1899-12-30T00:03:50"/>
    <d v="1899-12-30T00:03:50"/>
    <n v="230"/>
    <n v="0"/>
    <n v="27.5"/>
    <n v="3"/>
    <m/>
    <x v="0"/>
    <x v="0"/>
  </r>
  <r>
    <n v="9"/>
    <s v="princeton"/>
    <n v="1"/>
    <s v="Sajad jangravi"/>
    <d v="1899-12-30T00:00:37"/>
    <d v="1899-12-30T00:00:42"/>
    <d v="1899-12-30T00:00:54"/>
    <n v="42"/>
    <n v="1"/>
    <n v="62.5"/>
    <n v="5"/>
    <m/>
    <x v="1"/>
    <x v="0"/>
  </r>
  <r>
    <n v="9"/>
    <s v="yale"/>
    <n v="2"/>
    <s v="Sajad jangravi"/>
    <d v="1899-12-30T00:00:44"/>
    <d v="1899-12-30T00:00:45"/>
    <d v="1899-12-30T00:01:05"/>
    <n v="45"/>
    <n v="1"/>
    <n v="67.5"/>
    <n v="5"/>
    <m/>
    <x v="1"/>
    <x v="0"/>
  </r>
  <r>
    <n v="10"/>
    <s v="caltech"/>
    <n v="3"/>
    <s v="sanaz Ahi"/>
    <d v="1899-12-30T00:01:01"/>
    <d v="1899-12-30T00:02:34"/>
    <d v="1899-12-30T00:03:49"/>
    <n v="154"/>
    <n v="1"/>
    <n v="35"/>
    <n v="2"/>
    <s v="out of eye tracker"/>
    <x v="0"/>
    <x v="0"/>
  </r>
  <r>
    <n v="10"/>
    <s v="harvard"/>
    <n v="2"/>
    <s v="sanaz Ahi"/>
    <d v="1899-12-30T00:00:18"/>
    <d v="1899-12-30T00:00:19"/>
    <d v="1899-12-30T00:00:49"/>
    <n v="19"/>
    <n v="1"/>
    <n v="65"/>
    <n v="4"/>
    <m/>
    <x v="1"/>
    <x v="0"/>
  </r>
  <r>
    <n v="10"/>
    <s v="mit"/>
    <n v="1"/>
    <s v="sanaz Ahi"/>
    <d v="1899-12-30T00:00:06"/>
    <d v="1899-12-30T00:03:44"/>
    <d v="1899-12-30T00:03:44"/>
    <n v="224"/>
    <n v="0"/>
    <n v="25"/>
    <n v="2"/>
    <s v="out of eye tracker"/>
    <x v="0"/>
    <x v="0"/>
  </r>
  <r>
    <n v="11"/>
    <s v="harvard"/>
    <n v="1"/>
    <s v="reza jahromi"/>
    <d v="1899-12-30T00:00:24"/>
    <d v="1899-12-30T00:00:25"/>
    <d v="1899-12-30T00:00:35"/>
    <n v="25"/>
    <n v="1"/>
    <n v="72.5"/>
    <n v="7"/>
    <m/>
    <x v="1"/>
    <x v="1"/>
  </r>
  <r>
    <n v="11"/>
    <s v="princeton"/>
    <n v="3"/>
    <s v="reza jahromi"/>
    <d v="1899-12-30T00:00:24"/>
    <d v="1899-12-30T00:01:28"/>
    <d v="1899-12-30T00:01:32"/>
    <n v="88"/>
    <n v="1"/>
    <n v="70"/>
    <n v="6"/>
    <s v="out of eye tracker"/>
    <x v="1"/>
    <x v="1"/>
  </r>
  <r>
    <n v="11"/>
    <s v="yale"/>
    <n v="2"/>
    <s v="reza jahromi"/>
    <d v="1899-12-30T00:00:19"/>
    <d v="1899-12-30T00:00:50"/>
    <d v="1899-12-30T00:01:29"/>
    <n v="50"/>
    <n v="1"/>
    <n v="65"/>
    <n v="2"/>
    <m/>
    <x v="0"/>
    <x v="0"/>
  </r>
  <r>
    <n v="12"/>
    <s v="caltech"/>
    <n v="2"/>
    <s v="soheil mehranfar"/>
    <d v="1899-12-30T00:00:16"/>
    <d v="1899-12-30T00:01:27"/>
    <d v="1899-12-30T00:01:51"/>
    <n v="87"/>
    <n v="1"/>
    <n v="57.5"/>
    <n v="5"/>
    <m/>
    <x v="1"/>
    <x v="0"/>
  </r>
  <r>
    <n v="12"/>
    <s v="princeton"/>
    <n v="1"/>
    <s v="soheil mehranfar"/>
    <d v="1899-12-30T00:00:20"/>
    <d v="1899-12-30T00:00:41"/>
    <d v="1899-12-30T01:13:46"/>
    <n v="41"/>
    <n v="1"/>
    <n v="55"/>
    <n v="5"/>
    <m/>
    <x v="1"/>
    <x v="0"/>
  </r>
  <r>
    <n v="12"/>
    <s v="stanford"/>
    <n v="3"/>
    <s v="soheil mehranfar"/>
    <d v="1899-12-30T00:00:13"/>
    <d v="1899-12-30T00:00:31"/>
    <d v="1899-12-30T00:00:36"/>
    <n v="31"/>
    <n v="1"/>
    <n v="55"/>
    <n v="6"/>
    <m/>
    <x v="1"/>
    <x v="0"/>
  </r>
  <r>
    <n v="13"/>
    <s v="mit"/>
    <n v="3"/>
    <s v="Ehsan Ahadi"/>
    <d v="1899-12-30T00:00:08"/>
    <d v="1899-12-30T00:01:24"/>
    <d v="1899-12-30T00:01:31"/>
    <n v="84"/>
    <n v="1"/>
    <n v="52.5"/>
    <n v="4"/>
    <m/>
    <x v="1"/>
    <x v="0"/>
  </r>
  <r>
    <n v="13"/>
    <s v="princeton"/>
    <n v="2"/>
    <s v="Ehsan Ahadi"/>
    <d v="1899-12-30T00:00:29"/>
    <d v="1899-12-30T00:00:45"/>
    <d v="1899-12-30T00:01:07"/>
    <n v="45"/>
    <n v="1"/>
    <n v="62.5"/>
    <n v="6"/>
    <m/>
    <x v="1"/>
    <x v="0"/>
  </r>
  <r>
    <n v="13"/>
    <s v="yale"/>
    <n v="1"/>
    <s v="Ehsan Ahadi"/>
    <d v="1899-12-30T00:00:10"/>
    <d v="1899-12-30T00:00:10"/>
    <d v="1899-12-30T00:00:10"/>
    <n v="10"/>
    <n v="1"/>
    <n v="90"/>
    <n v="7"/>
    <m/>
    <x v="1"/>
    <x v="1"/>
  </r>
  <r>
    <n v="14"/>
    <s v="mit"/>
    <n v="1"/>
    <s v="sina "/>
    <d v="1899-12-30T00:00:10"/>
    <d v="1899-12-30T00:04:04"/>
    <d v="1899-12-30T00:04:04"/>
    <n v="244"/>
    <n v="0"/>
    <n v="37.5"/>
    <n v="3"/>
    <m/>
    <x v="0"/>
    <x v="0"/>
  </r>
  <r>
    <n v="14"/>
    <s v="princeton"/>
    <n v="2"/>
    <s v="sina "/>
    <d v="1899-12-30T00:00:30"/>
    <d v="1899-12-30T00:00:42"/>
    <d v="1899-12-30T00:01:25"/>
    <n v="42"/>
    <n v="1"/>
    <n v="92.5"/>
    <n v="6"/>
    <m/>
    <x v="1"/>
    <x v="1"/>
  </r>
  <r>
    <n v="14"/>
    <s v="stanford"/>
    <n v="3"/>
    <s v="sina "/>
    <d v="1899-12-30T00:00:06"/>
    <d v="1899-12-30T00:03:07"/>
    <d v="1899-12-30T00:03:07"/>
    <n v="187"/>
    <n v="0"/>
    <n v="25"/>
    <n v="3"/>
    <m/>
    <x v="0"/>
    <x v="0"/>
  </r>
  <r>
    <n v="15"/>
    <s v="caltech"/>
    <n v="1"/>
    <s v="Melorin"/>
    <d v="1899-12-30T00:00:17"/>
    <d v="1899-12-30T00:01:27"/>
    <d v="1899-12-30T00:01:50"/>
    <n v="87"/>
    <n v="1"/>
    <n v="90"/>
    <n v="7"/>
    <m/>
    <x v="1"/>
    <x v="1"/>
  </r>
  <r>
    <n v="15"/>
    <s v="mit"/>
    <n v="2"/>
    <s v="Melorin"/>
    <d v="1899-12-30T00:00:24"/>
    <d v="1899-12-30T00:02:41"/>
    <d v="1899-12-30T00:03:04"/>
    <n v="161"/>
    <n v="1"/>
    <n v="87.5"/>
    <n v="6"/>
    <m/>
    <x v="1"/>
    <x v="0"/>
  </r>
  <r>
    <n v="15"/>
    <s v="yale"/>
    <n v="3"/>
    <s v="Melorin"/>
    <d v="1899-12-30T00:00:33"/>
    <d v="1899-12-30T00:01:18"/>
    <d v="1899-12-30T00:01:45"/>
    <n v="78"/>
    <n v="1"/>
    <n v="97.5"/>
    <n v="7"/>
    <m/>
    <x v="1"/>
    <x v="1"/>
  </r>
  <r>
    <n v="16"/>
    <s v="caltech"/>
    <n v="2"/>
    <s v="masoud"/>
    <d v="1899-12-30T00:00:19"/>
    <d v="1899-12-30T00:00:19"/>
    <d v="1899-12-30T00:00:52"/>
    <n v="19"/>
    <n v="1"/>
    <n v="80"/>
    <n v="6"/>
    <m/>
    <x v="1"/>
    <x v="1"/>
  </r>
  <r>
    <n v="16"/>
    <s v="princeton"/>
    <n v="1"/>
    <s v="masoud"/>
    <d v="1899-12-30T00:00:10"/>
    <d v="1899-12-30T00:00:10"/>
    <d v="1899-12-30T00:00:10"/>
    <n v="10"/>
    <n v="1"/>
    <n v="90"/>
    <n v="6"/>
    <m/>
    <x v="1"/>
    <x v="1"/>
  </r>
  <r>
    <n v="16"/>
    <s v="stanford"/>
    <n v="3"/>
    <s v="masoud"/>
    <d v="1899-12-30T00:00:48"/>
    <d v="1899-12-30T00:02:29"/>
    <d v="1899-12-30T00:02:33"/>
    <n v="149"/>
    <n v="1"/>
    <n v="67.5"/>
    <n v="4"/>
    <m/>
    <x v="1"/>
    <x v="0"/>
  </r>
  <r>
    <n v="17"/>
    <s v="harvard"/>
    <n v="1"/>
    <s v="Adele"/>
    <d v="1899-12-30T00:00:18"/>
    <d v="1899-12-30T00:00:19"/>
    <d v="1899-12-30T00:00:29"/>
    <n v="19"/>
    <n v="1"/>
    <n v="97.5"/>
    <n v="7"/>
    <m/>
    <x v="1"/>
    <x v="1"/>
  </r>
  <r>
    <n v="17"/>
    <s v="mit"/>
    <n v="2"/>
    <s v="Adele"/>
    <d v="1899-12-30T00:00:17"/>
    <d v="1899-12-30T00:03:24"/>
    <d v="1899-12-30T00:03:24"/>
    <n v="204"/>
    <n v="0"/>
    <n v="42.5"/>
    <n v="2"/>
    <m/>
    <x v="0"/>
    <x v="0"/>
  </r>
  <r>
    <n v="17"/>
    <s v="stanford"/>
    <n v="3"/>
    <s v="Adele"/>
    <d v="1899-12-30T00:00:19"/>
    <d v="1899-12-30T00:01:47"/>
    <d v="1899-12-30T00:01:51"/>
    <n v="107"/>
    <n v="1"/>
    <n v="70"/>
    <n v="6"/>
    <m/>
    <x v="1"/>
    <x v="1"/>
  </r>
  <r>
    <n v="18"/>
    <s v="caltech"/>
    <n v="3"/>
    <s v="MohamadMehdi"/>
    <d v="1899-12-30T00:01:10"/>
    <d v="1899-12-30T00:02:33"/>
    <d v="1899-12-30T00:03:04"/>
    <n v="153"/>
    <n v="1"/>
    <n v="70"/>
    <n v="6"/>
    <m/>
    <x v="1"/>
    <x v="0"/>
  </r>
  <r>
    <n v="18"/>
    <s v="stanford"/>
    <n v="2"/>
    <s v="MohamadMehdi"/>
    <d v="1899-12-30T00:00:17"/>
    <d v="1899-12-30T00:01:43"/>
    <d v="1899-12-30T00:02:11"/>
    <n v="103"/>
    <n v="1"/>
    <n v="65"/>
    <n v="4"/>
    <m/>
    <x v="1"/>
    <x v="0"/>
  </r>
  <r>
    <n v="18"/>
    <s v="yale"/>
    <n v="1"/>
    <s v="MohamadMehdi"/>
    <d v="1899-12-30T00:00:06"/>
    <d v="1899-12-30T00:00:12"/>
    <d v="1899-12-30T00:00:12"/>
    <n v="12"/>
    <n v="1"/>
    <n v="87.5"/>
    <n v="6"/>
    <m/>
    <x v="1"/>
    <x v="1"/>
  </r>
  <r>
    <n v="19"/>
    <s v="caltech"/>
    <n v="1"/>
    <s v="arsalan"/>
    <d v="1899-12-30T00:00:07"/>
    <d v="1899-12-30T00:01:00"/>
    <s v="01:00:059"/>
    <n v="60"/>
    <n v="0"/>
    <n v="85"/>
    <n v="7"/>
    <s v="imagined that found correct results"/>
    <x v="0"/>
    <x v="0"/>
  </r>
  <r>
    <n v="19"/>
    <s v="mit"/>
    <n v="2"/>
    <s v="arsalan"/>
    <d v="1899-12-30T00:00:51"/>
    <d v="1899-12-30T00:02:14"/>
    <d v="1899-12-30T00:02:45"/>
    <n v="134"/>
    <n v="1"/>
    <n v="67.5"/>
    <n v="5"/>
    <m/>
    <x v="1"/>
    <x v="0"/>
  </r>
  <r>
    <n v="19"/>
    <s v="yale"/>
    <n v="3"/>
    <s v="arsalan"/>
    <d v="1899-12-30T00:01:37"/>
    <d v="1899-12-30T00:05:07"/>
    <d v="1899-12-30T00:05:07"/>
    <n v="307"/>
    <n v="0"/>
    <n v="35"/>
    <n v="3"/>
    <m/>
    <x v="0"/>
    <x v="0"/>
  </r>
  <r>
    <n v="20"/>
    <s v="caltech"/>
    <n v="3"/>
    <s v="Abolhasan Ahmadihaji"/>
    <d v="1899-12-30T00:01:36"/>
    <d v="1899-12-30T00:02:44"/>
    <d v="1899-12-30T00:03:16"/>
    <n v="164"/>
    <n v="1"/>
    <n v="40"/>
    <n v="4"/>
    <m/>
    <x v="1"/>
    <x v="0"/>
  </r>
  <r>
    <n v="20"/>
    <s v="stanford"/>
    <n v="2"/>
    <s v="Abolhasan Ahmadihaji"/>
    <d v="1899-12-30T00:00:39"/>
    <d v="1899-12-30T00:00:39"/>
    <d v="1899-12-30T00:01:01"/>
    <n v="39"/>
    <n v="1"/>
    <n v="55"/>
    <n v="7"/>
    <m/>
    <x v="1"/>
    <x v="0"/>
  </r>
  <r>
    <n v="20"/>
    <s v="yale"/>
    <n v="1"/>
    <s v="Abolhasan Ahmadihaji"/>
    <d v="1899-12-30T00:00:20"/>
    <d v="1899-12-30T00:00:21"/>
    <d v="1899-12-30T00:00:21"/>
    <n v="21"/>
    <n v="1"/>
    <n v="85"/>
    <n v="7"/>
    <m/>
    <x v="1"/>
    <x v="1"/>
  </r>
  <r>
    <n v="21"/>
    <s v="caltech"/>
    <n v="1"/>
    <s v="Pegah Moradpour"/>
    <d v="1899-12-30T00:00:16"/>
    <d v="1899-12-30T00:01:16"/>
    <d v="1899-12-30T00:01:33"/>
    <n v="76"/>
    <n v="1"/>
    <n v="35"/>
    <n v="4"/>
    <m/>
    <x v="1"/>
    <x v="0"/>
  </r>
  <r>
    <n v="21"/>
    <s v="princeton"/>
    <n v="2"/>
    <s v="Pegah Moradpour"/>
    <d v="1899-12-30T00:00:18"/>
    <d v="1899-12-30T00:03:23"/>
    <d v="1899-12-30T00:03:23"/>
    <n v="203"/>
    <n v="0"/>
    <n v="97.5"/>
    <n v="5"/>
    <m/>
    <x v="0"/>
    <x v="0"/>
  </r>
  <r>
    <n v="21"/>
    <s v="yale"/>
    <n v="3"/>
    <s v="Pegah Moradpour"/>
    <d v="1899-12-30T00:00:12"/>
    <d v="1899-12-30T00:00:28"/>
    <d v="1899-12-30T00:00:46"/>
    <n v="28"/>
    <n v="1"/>
    <n v="37.5"/>
    <n v="4"/>
    <m/>
    <x v="1"/>
    <x v="0"/>
  </r>
  <r>
    <n v="22"/>
    <s v="caltech"/>
    <n v="2"/>
    <s v="Diay Keshavarz"/>
    <d v="1899-12-30T00:00:08"/>
    <d v="1899-12-30T00:00:42"/>
    <d v="1899-12-30T00:01:24"/>
    <n v="42"/>
    <n v="1"/>
    <n v="50"/>
    <n v="3"/>
    <m/>
    <x v="0"/>
    <x v="0"/>
  </r>
  <r>
    <n v="22"/>
    <s v="mit"/>
    <n v="3"/>
    <s v="Diay Keshavarz"/>
    <d v="1899-12-30T00:00:08"/>
    <d v="1899-12-30T00:04:28"/>
    <d v="1899-12-30T00:04:28"/>
    <n v="268"/>
    <n v="0"/>
    <n v="25"/>
    <n v="2"/>
    <m/>
    <x v="0"/>
    <x v="0"/>
  </r>
  <r>
    <n v="22"/>
    <s v="yale"/>
    <n v="1"/>
    <s v="Diay Keshavarz"/>
    <d v="1899-12-30T00:00:30"/>
    <d v="1899-12-30T00:00:31"/>
    <d v="1899-12-30T00:00:31"/>
    <n v="31"/>
    <n v="1"/>
    <n v="50"/>
    <n v="5"/>
    <m/>
    <x v="1"/>
    <x v="0"/>
  </r>
  <r>
    <n v="23"/>
    <s v="mit"/>
    <n v="2"/>
    <s v="Michele"/>
    <d v="1899-12-30T00:00:08"/>
    <d v="1899-12-30T00:00:57"/>
    <d v="1899-12-30T00:01:06"/>
    <n v="57"/>
    <n v="1"/>
    <n v="67.5"/>
    <n v="3"/>
    <s v="I don’t have the video for this record"/>
    <x v="0"/>
    <x v="0"/>
  </r>
  <r>
    <n v="23"/>
    <s v="princeton"/>
    <n v="3"/>
    <s v="Michele"/>
    <d v="1899-12-30T00:00:31"/>
    <d v="1899-12-30T00:01:12"/>
    <d v="1899-12-30T00:01:17"/>
    <n v="72"/>
    <n v="1"/>
    <n v="55"/>
    <n v="3"/>
    <s v="spend time to choose"/>
    <x v="0"/>
    <x v="0"/>
  </r>
  <r>
    <n v="23"/>
    <s v="stanford"/>
    <n v="1"/>
    <s v="Michele"/>
    <d v="1899-12-30T00:00:05"/>
    <d v="1899-12-30T00:03:16"/>
    <d v="1899-12-30T00:03:16"/>
    <n v="196"/>
    <n v="0"/>
    <n v="32.5"/>
    <n v="1"/>
    <m/>
    <x v="0"/>
    <x v="0"/>
  </r>
  <r>
    <n v="24"/>
    <s v="harvard"/>
    <n v="3"/>
    <s v="abolfazl kermanshahi"/>
    <d v="1899-12-30T00:00:18"/>
    <d v="1899-12-30T00:02:09"/>
    <d v="1899-12-30T00:02:09"/>
    <n v="129"/>
    <n v="0"/>
    <n v="72.5"/>
    <n v="5"/>
    <s v="imagined that found correct results"/>
    <x v="0"/>
    <x v="0"/>
  </r>
  <r>
    <n v="24"/>
    <s v="mit"/>
    <n v="1"/>
    <s v="abolfazl kermanshahi"/>
    <d v="1899-12-30T00:00:02"/>
    <d v="1899-12-30T00:02:42"/>
    <d v="1899-12-30T00:03:05"/>
    <n v="162"/>
    <n v="1"/>
    <n v="50"/>
    <n v="5"/>
    <m/>
    <x v="1"/>
    <x v="0"/>
  </r>
  <r>
    <n v="24"/>
    <s v="stanford"/>
    <n v="2"/>
    <s v="abolfazl kermanshahi"/>
    <d v="1899-12-30T00:00:12"/>
    <d v="1899-12-30T00:03:40"/>
    <d v="1899-12-30T00:03:40"/>
    <n v="220"/>
    <n v="0"/>
    <n v="42.5"/>
    <n v="4"/>
    <m/>
    <x v="0"/>
    <x v="0"/>
  </r>
  <r>
    <n v="25"/>
    <s v="harvard"/>
    <n v="2"/>
    <s v="Alireza Khorenegah"/>
    <d v="1899-12-30T00:00:19"/>
    <d v="1899-12-30T00:00:19"/>
    <d v="1899-12-30T00:00:43"/>
    <n v="19"/>
    <n v="1"/>
    <n v="82.5"/>
    <n v="7"/>
    <m/>
    <x v="1"/>
    <x v="1"/>
  </r>
  <r>
    <n v="25"/>
    <s v="princeton"/>
    <n v="1"/>
    <s v="Alireza Khorenegah"/>
    <d v="1899-12-30T00:00:32"/>
    <d v="1899-12-30T00:00:40"/>
    <d v="1899-12-30T00:00:53"/>
    <n v="40"/>
    <n v="1"/>
    <n v="97.5"/>
    <n v="7"/>
    <m/>
    <x v="1"/>
    <x v="1"/>
  </r>
  <r>
    <n v="25"/>
    <s v="yale"/>
    <n v="3"/>
    <s v="Alireza Khorenegah"/>
    <d v="1899-12-30T00:00:32"/>
    <d v="1899-12-30T00:01:39"/>
    <d v="1899-12-30T00:02:02"/>
    <n v="99"/>
    <n v="1"/>
    <n v="32.5"/>
    <n v="5"/>
    <m/>
    <x v="1"/>
    <x v="0"/>
  </r>
  <r>
    <n v="26"/>
    <s v="caltech"/>
    <n v="3"/>
    <s v="Fateme Shojaei"/>
    <d v="1899-12-30T00:00:53"/>
    <d v="1899-12-30T00:01:10"/>
    <d v="1899-12-30T00:01:18"/>
    <n v="70"/>
    <n v="1"/>
    <n v="67.5"/>
    <n v="6"/>
    <m/>
    <x v="1"/>
    <x v="0"/>
  </r>
  <r>
    <n v="26"/>
    <s v="harvard"/>
    <n v="2"/>
    <s v="Fateme Shojaei"/>
    <d v="1899-12-30T00:00:19"/>
    <d v="1899-12-30T00:00:19"/>
    <d v="1899-12-30T00:00:46"/>
    <n v="19"/>
    <n v="1"/>
    <n v="37.5"/>
    <n v="7"/>
    <m/>
    <x v="1"/>
    <x v="0"/>
  </r>
  <r>
    <n v="26"/>
    <s v="princeton"/>
    <n v="1"/>
    <s v="Fateme Shojaei"/>
    <d v="1899-12-30T00:00:29"/>
    <d v="1899-12-30T00:00:30"/>
    <d v="1899-12-30T00:01:48"/>
    <n v="30"/>
    <n v="1"/>
    <n v="70"/>
    <n v="4"/>
    <m/>
    <x v="1"/>
    <x v="1"/>
  </r>
  <r>
    <n v="27"/>
    <s v="harvard"/>
    <n v="3"/>
    <s v="Prof.Dondi"/>
    <d v="1899-12-30T00:00:21"/>
    <d v="1899-12-30T00:00:46"/>
    <d v="1899-12-30T00:01:08"/>
    <n v="46"/>
    <n v="1"/>
    <n v="87.5"/>
    <n v="6"/>
    <m/>
    <x v="1"/>
    <x v="1"/>
  </r>
  <r>
    <n v="27"/>
    <s v="stanford"/>
    <n v="1"/>
    <s v="Prof.Dondi"/>
    <d v="1899-12-30T00:00:08"/>
    <d v="1899-12-30T00:01:35"/>
    <d v="1899-12-30T00:01:35"/>
    <n v="95"/>
    <n v="0"/>
    <n v="45"/>
    <n v="4"/>
    <s v="imagined that found correct results"/>
    <x v="0"/>
    <x v="0"/>
  </r>
  <r>
    <n v="27"/>
    <s v="yale"/>
    <n v="2"/>
    <s v="Prof.Dondi"/>
    <d v="1899-12-30T00:00:12"/>
    <d v="1899-12-30T00:00:13"/>
    <d v="1899-12-30T00:00:27"/>
    <n v="13"/>
    <n v="1"/>
    <n v="85"/>
    <n v="6"/>
    <m/>
    <x v="1"/>
    <x v="1"/>
  </r>
  <r>
    <n v="28"/>
    <s v="harvard"/>
    <n v="3"/>
    <s v="Maedeh Farrokhzad"/>
    <d v="1899-12-30T00:02:28"/>
    <d v="1899-12-30T00:03:18"/>
    <d v="1899-12-30T00:03:18"/>
    <n v="198"/>
    <n v="0"/>
    <n v="100"/>
    <n v="7"/>
    <m/>
    <x v="0"/>
    <x v="0"/>
  </r>
  <r>
    <n v="28"/>
    <s v="mit"/>
    <n v="1"/>
    <s v="Maedeh Farrokhzad"/>
    <d v="1899-12-30T00:00:11"/>
    <d v="1899-12-30T00:00:32"/>
    <d v="1899-12-30T00:00:53"/>
    <n v="32"/>
    <n v="1"/>
    <n v="100"/>
    <n v="7"/>
    <m/>
    <x v="1"/>
    <x v="1"/>
  </r>
  <r>
    <n v="28"/>
    <s v="princeton"/>
    <n v="2"/>
    <s v="Maedeh Farrokhzad"/>
    <d v="1899-12-30T00:00:55"/>
    <d v="1899-12-30T00:03:22"/>
    <d v="1899-12-30T00:03:22"/>
    <n v="202"/>
    <n v="0"/>
    <n v="10"/>
    <n v="1"/>
    <m/>
    <x v="0"/>
    <x v="0"/>
  </r>
  <r>
    <n v="29"/>
    <s v="harvard"/>
    <n v="1"/>
    <s v="Mahin Vazifedan"/>
    <d v="1899-12-30T00:00:11"/>
    <d v="1899-12-30T00:00:11"/>
    <d v="1899-12-30T00:00:18"/>
    <n v="11"/>
    <n v="1"/>
    <n v="100"/>
    <n v="7"/>
    <s v="out of eye tracker"/>
    <x v="1"/>
    <x v="1"/>
  </r>
  <r>
    <n v="29"/>
    <s v="princeton"/>
    <n v="2"/>
    <s v="Mahin Vazifedan"/>
    <d v="1899-12-30T00:00:15"/>
    <d v="1899-12-30T00:03:00"/>
    <d v="1899-12-30T00:03:00"/>
    <n v="180"/>
    <n v="0"/>
    <n v="32.5"/>
    <n v="2"/>
    <s v="out of eye tracker"/>
    <x v="0"/>
    <x v="0"/>
  </r>
  <r>
    <n v="29"/>
    <s v="yale"/>
    <n v="3"/>
    <s v="Mahin Vazifedan"/>
    <d v="1899-12-30T00:00:33"/>
    <d v="1899-12-30T00:01:09"/>
    <d v="1899-12-30T00:01:15"/>
    <n v="69"/>
    <n v="1"/>
    <n v="87.5"/>
    <n v="6"/>
    <s v="out of eye tracker"/>
    <x v="1"/>
    <x v="1"/>
  </r>
  <r>
    <n v="30"/>
    <s v="caltech"/>
    <n v="1"/>
    <s v="Davide"/>
    <d v="1899-12-30T00:00:53"/>
    <d v="1899-12-30T00:01:38"/>
    <d v="1899-12-30T00:02:03"/>
    <n v="98"/>
    <n v="1"/>
    <n v="77.5"/>
    <n v="5"/>
    <m/>
    <x v="1"/>
    <x v="1"/>
  </r>
  <r>
    <n v="30"/>
    <s v="princeton"/>
    <n v="2"/>
    <s v="Davide"/>
    <d v="1899-12-30T00:01:45"/>
    <d v="1899-12-30T00:03:45"/>
    <d v="1899-12-30T00:03:45"/>
    <n v="225"/>
    <n v="0"/>
    <n v="37.5"/>
    <n v="3"/>
    <m/>
    <x v="0"/>
    <x v="0"/>
  </r>
  <r>
    <n v="30"/>
    <s v="yale"/>
    <n v="3"/>
    <s v="Davide"/>
    <d v="1899-12-30T00:00:43"/>
    <d v="1899-12-30T00:03:40"/>
    <d v="1899-12-30T00:03:40"/>
    <n v="220"/>
    <n v="0"/>
    <n v="30"/>
    <n v="2"/>
    <m/>
    <x v="0"/>
    <x v="0"/>
  </r>
  <r>
    <n v="31"/>
    <s v="caltech"/>
    <n v="2"/>
    <s v="elisa marenzi"/>
    <d v="1899-12-30T00:00:11"/>
    <d v="1899-12-30T00:00:12"/>
    <d v="1899-12-30T00:00:38"/>
    <n v="12"/>
    <n v="1"/>
    <n v="100"/>
    <n v="7"/>
    <m/>
    <x v="1"/>
    <x v="1"/>
  </r>
  <r>
    <n v="31"/>
    <s v="harvard"/>
    <n v="1"/>
    <s v="elisa marenzi"/>
    <d v="1899-12-30T00:00:32"/>
    <d v="1899-12-30T00:00:32"/>
    <d v="1899-12-30T00:00:41"/>
    <n v="32"/>
    <n v="1"/>
    <n v="95"/>
    <n v="7"/>
    <m/>
    <x v="1"/>
    <x v="1"/>
  </r>
  <r>
    <n v="31"/>
    <s v="princeton"/>
    <n v="3"/>
    <s v="elisa marenzi"/>
    <d v="1899-12-30T00:00:19"/>
    <d v="1899-12-30T00:00:55"/>
    <d v="1899-12-30T00:00:55"/>
    <n v="55"/>
    <n v="0"/>
    <n v="70"/>
    <n v="7"/>
    <s v="imagined that found correct results"/>
    <x v="0"/>
    <x v="0"/>
  </r>
  <r>
    <n v="32"/>
    <s v="mit"/>
    <n v="1"/>
    <s v="Danyal"/>
    <d v="1899-12-30T00:00:04"/>
    <d v="1899-12-30T00:00:42"/>
    <d v="1899-12-30T00:00:52"/>
    <n v="42"/>
    <n v="1"/>
    <n v="85"/>
    <n v="7"/>
    <m/>
    <x v="1"/>
    <x v="1"/>
  </r>
  <r>
    <n v="32"/>
    <s v="princeton"/>
    <n v="3"/>
    <s v="Danyal"/>
    <d v="1899-12-30T00:00:23"/>
    <d v="1899-12-30T00:00:58"/>
    <d v="1899-12-30T00:01:06"/>
    <n v="58"/>
    <n v="1"/>
    <n v="90"/>
    <n v="6"/>
    <m/>
    <x v="1"/>
    <x v="1"/>
  </r>
  <r>
    <n v="32"/>
    <s v="yale"/>
    <n v="2"/>
    <s v="Danyal"/>
    <d v="1899-12-30T00:00:12"/>
    <d v="1899-12-30T00:00:13"/>
    <d v="1899-12-30T00:00:36"/>
    <n v="13"/>
    <n v="1"/>
    <n v="90"/>
    <n v="6"/>
    <m/>
    <x v="1"/>
    <x v="1"/>
  </r>
  <r>
    <n v="33"/>
    <s v="harvard"/>
    <n v="2"/>
    <s v="Raffaella Turri"/>
    <d v="1899-12-30T00:00:12"/>
    <d v="1899-12-30T00:00:29"/>
    <d v="1899-12-30T00:01:46"/>
    <n v="29"/>
    <n v="1"/>
    <n v="87.5"/>
    <n v="7"/>
    <m/>
    <x v="1"/>
    <x v="1"/>
  </r>
  <r>
    <n v="33"/>
    <s v="stanford"/>
    <n v="1"/>
    <s v="Raffaella Turri"/>
    <d v="1899-12-30T00:00:05"/>
    <d v="1899-12-30T00:03:14"/>
    <d v="1899-12-30T00:03:14"/>
    <n v="194"/>
    <n v="0"/>
    <n v="10"/>
    <n v="1"/>
    <m/>
    <x v="0"/>
    <x v="0"/>
  </r>
  <r>
    <n v="33"/>
    <s v="yale"/>
    <n v="3"/>
    <s v="Raffaella Turri"/>
    <d v="1899-12-30T00:00:27"/>
    <d v="1899-12-30T00:00:39"/>
    <d v="1899-12-30T00:00:47"/>
    <n v="39"/>
    <n v="1"/>
    <n v="85"/>
    <n v="6"/>
    <m/>
    <x v="1"/>
    <x v="1"/>
  </r>
  <r>
    <n v="34"/>
    <s v="harvard"/>
    <n v="3"/>
    <s v="Yasamin"/>
    <d v="1899-12-30T00:00:09"/>
    <d v="1899-12-30T00:00:24"/>
    <d v="1899-12-30T00:00:29"/>
    <n v="24"/>
    <n v="1"/>
    <n v="97.5"/>
    <n v="7"/>
    <m/>
    <x v="1"/>
    <x v="1"/>
  </r>
  <r>
    <n v="34"/>
    <s v="mit"/>
    <n v="2"/>
    <s v="Yasamin"/>
    <d v="1899-12-30T00:00:09"/>
    <d v="1899-12-30T00:00:27"/>
    <d v="1899-12-30T00:00:42"/>
    <n v="27"/>
    <n v="1"/>
    <n v="85"/>
    <n v="6"/>
    <s v="different page and path"/>
    <x v="1"/>
    <x v="1"/>
  </r>
  <r>
    <n v="34"/>
    <s v="stanford"/>
    <n v="1"/>
    <s v="Yasamin"/>
    <d v="1899-12-30T00:00:05"/>
    <d v="1899-12-30T00:01:26"/>
    <d v="1899-12-30T00:01:33"/>
    <n v="86"/>
    <n v="1"/>
    <n v="45"/>
    <n v="5"/>
    <m/>
    <x v="1"/>
    <x v="0"/>
  </r>
  <r>
    <n v="35"/>
    <s v="caltech"/>
    <n v="2"/>
    <s v="Rampoldi Jvonne"/>
    <d v="1899-12-30T00:00:15"/>
    <d v="1899-12-30T00:00:15"/>
    <d v="1899-12-30T00:00:42"/>
    <n v="15"/>
    <n v="1"/>
    <n v="97.5"/>
    <n v="7"/>
    <m/>
    <x v="1"/>
    <x v="1"/>
  </r>
  <r>
    <n v="35"/>
    <s v="mit"/>
    <n v="3"/>
    <s v="Rampoldi Jvonne"/>
    <d v="1899-12-30T00:00:06"/>
    <d v="1899-12-30T00:01:32"/>
    <d v="1899-12-30T00:02:00"/>
    <n v="92"/>
    <n v="1"/>
    <n v="47.5"/>
    <n v="5"/>
    <m/>
    <x v="1"/>
    <x v="0"/>
  </r>
  <r>
    <n v="35"/>
    <s v="yale"/>
    <n v="1"/>
    <s v="Rampoldi Jvonne"/>
    <d v="1899-12-30T00:01:04"/>
    <d v="1899-12-30T00:01:05"/>
    <d v="1899-12-30T00:02:05"/>
    <n v="65"/>
    <n v="1"/>
    <n v="90"/>
    <n v="7"/>
    <m/>
    <x v="1"/>
    <x v="1"/>
  </r>
  <r>
    <n v="36"/>
    <s v="caltech"/>
    <n v="3"/>
    <s v="Awias "/>
    <d v="1899-12-30T00:01:36"/>
    <d v="1899-12-30T00:03:30"/>
    <d v="1899-12-30T00:03:52"/>
    <n v="210"/>
    <n v="0"/>
    <n v="57.5"/>
    <n v="4"/>
    <m/>
    <x v="0"/>
    <x v="0"/>
  </r>
  <r>
    <n v="36"/>
    <s v="harvard"/>
    <n v="2"/>
    <s v="Awias "/>
    <d v="1899-12-30T00:01:13"/>
    <d v="1899-12-30T00:01:14"/>
    <d v="1899-12-30T00:01:35"/>
    <n v="74"/>
    <n v="1"/>
    <n v="97.5"/>
    <n v="6"/>
    <m/>
    <x v="1"/>
    <x v="1"/>
  </r>
  <r>
    <n v="36"/>
    <s v="mit"/>
    <n v="1"/>
    <s v="Awias "/>
    <d v="1899-12-30T00:00:19"/>
    <d v="1899-12-30T00:00:28"/>
    <d v="1899-12-30T00:01:06"/>
    <n v="28"/>
    <n v="1"/>
    <n v="87.5"/>
    <n v="6"/>
    <m/>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042B5-9F2A-42E1-AFA2-6C0F62F4FA2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2:Q15" firstHeaderRow="1" firstDataRow="1" firstDataCol="1"/>
  <pivotFields count="14">
    <pivotField showAll="0"/>
    <pivotField showAll="0"/>
    <pivotField showAll="0"/>
    <pivotField showAll="0"/>
    <pivotField numFmtId="165" showAll="0"/>
    <pivotField numFmtId="165" showAll="0"/>
    <pivotField showAll="0"/>
    <pivotField numFmtId="1" showAll="0"/>
    <pivotField showAll="0"/>
    <pivotField showAll="0"/>
    <pivotField showAll="0"/>
    <pivotField showAll="0"/>
    <pivotField showAll="0"/>
    <pivotField axis="axisRow" dataField="1" showAll="0">
      <items count="3">
        <item x="1"/>
        <item x="0"/>
        <item t="default"/>
      </items>
    </pivotField>
  </pivotFields>
  <rowFields count="1">
    <field x="13"/>
  </rowFields>
  <rowItems count="3">
    <i>
      <x/>
    </i>
    <i>
      <x v="1"/>
    </i>
    <i t="grand">
      <x/>
    </i>
  </rowItems>
  <colItems count="1">
    <i/>
  </colItems>
  <dataFields count="1">
    <dataField name="Count of Labeling with SUS" fld="13" subtotal="count" baseField="0" baseItem="0"/>
  </dataFields>
  <formats count="1">
    <format dxfId="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CE9C9-7829-416E-855F-A0A8A26E4C2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7:Q10" firstHeaderRow="1" firstDataRow="1" firstDataCol="1"/>
  <pivotFields count="14">
    <pivotField showAll="0"/>
    <pivotField showAll="0"/>
    <pivotField showAll="0"/>
    <pivotField showAll="0"/>
    <pivotField numFmtId="165" showAll="0"/>
    <pivotField numFmtId="165" showAll="0"/>
    <pivotField showAll="0"/>
    <pivotField numFmtId="1" showAll="0"/>
    <pivotField showAll="0"/>
    <pivotField showAll="0"/>
    <pivotField showAll="0"/>
    <pivotField showAll="0"/>
    <pivotField axis="axisRow" dataField="1" showAll="0">
      <items count="3">
        <item x="1"/>
        <item x="0"/>
        <item t="default"/>
      </items>
    </pivotField>
    <pivotField showAll="0"/>
  </pivotFields>
  <rowFields count="1">
    <field x="12"/>
  </rowFields>
  <rowItems count="3">
    <i>
      <x/>
    </i>
    <i>
      <x v="1"/>
    </i>
    <i t="grand">
      <x/>
    </i>
  </rowItems>
  <colItems count="1">
    <i/>
  </colItems>
  <dataFields count="1">
    <dataField name="Count of Labeling without SUS" fld="12" subtotal="count" baseField="0" baseItem="0"/>
  </dataFields>
  <formats count="1">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site" xr10:uid="{2805C917-DCF0-4500-858F-E5F88C2822EC}" sourceName="websit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id" xr10:uid="{1BF85F1E-A7DE-496F-BAB4-E51B5082C493}" sourceName="task_id">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beling_without_SUS" xr10:uid="{ABA9E0C1-536C-4FD0-A37B-85CE9E315252}" sourceName="Labeling without SUS">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bsite" xr10:uid="{23B4B404-6AD0-4E09-BA85-C16FD2059907}" cache="Slicer_website" caption="website" columnCount="3" rowHeight="247650"/>
  <slicer name="task_id" xr10:uid="{D5440A21-E1AD-4E2C-B991-0F4EC6C0F5C5}" cache="Slicer_task_id" caption="task_id" columnCount="3" rowHeight="247650"/>
  <slicer name="Labeling without SUS" xr10:uid="{9C960BB4-A61E-485C-81BE-636BF3B9DB56}" cache="Slicer_Labeling_without_SUS" caption="Labeling without SU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000E8-E0E1-4D3C-A580-D0813246AB60}" name="Table1" displayName="Table1" ref="A7:N115" totalsRowShown="0" headerRowDxfId="57" dataDxfId="56">
  <autoFilter ref="A7:N115" xr:uid="{1F014076-7FCE-481B-8292-81AC1F73B373}">
    <filterColumn colId="12">
      <filters>
        <filter val="Not Easy"/>
      </filters>
    </filterColumn>
  </autoFilter>
  <tableColumns count="14">
    <tableColumn id="1" xr3:uid="{E96E705A-F4A0-4545-8818-FC6FACA293E1}" name="user" dataDxfId="55"/>
    <tableColumn id="2" xr3:uid="{37DFFB64-C6E4-4088-BDBA-0A2B467D3B3F}" name="website" dataDxfId="54"/>
    <tableColumn id="3" xr3:uid="{4047B5AB-E968-45A8-90C4-CDAF1A4C98AE}" name="task_id" dataDxfId="53"/>
    <tableColumn id="4" xr3:uid="{453C86D5-9D72-4993-88F9-EFBBAF676DDE}" name="user name" dataDxfId="52"/>
    <tableColumn id="15" xr3:uid="{BB10215A-50DF-4CF0-8D77-96811121C7A3}" name="Leaving hompage time" dataDxfId="51"/>
    <tableColumn id="8" xr3:uid="{49EF0350-A770-421A-B763-390BDC717AD5}" name="Time for finding the task" dataDxfId="50"/>
    <tableColumn id="11" xr3:uid="{D99FB7D0-95F5-483F-82D4-B1819B94D4CB}" name="Total Time" dataDxfId="49"/>
    <tableColumn id="6" xr3:uid="{76EC0507-CE14-40E4-A193-31720CA52AE6}" name="Time for finding the task, _x000a_Second" dataDxfId="48">
      <calculatedColumnFormula>MINUTE(F8)*60 + SECOND(F8)</calculatedColumnFormula>
    </tableColumn>
    <tableColumn id="9" xr3:uid="{171B8E74-EF16-40D4-A4F3-7D4290DF62B9}" name="Sucssess" dataDxfId="47"/>
    <tableColumn id="13" xr3:uid="{792F0B25-53A5-4EC0-B111-A962DED5888F}" name="SUS Score" dataDxfId="46"/>
    <tableColumn id="12" xr3:uid="{4F30F573-0817-4125-8E36-34BF8AB9D197}" name="SEQ" dataDxfId="45"/>
    <tableColumn id="5" xr3:uid="{D27B3DE2-6843-4E7E-854A-16E6C895A3C8}" name="user feeling" dataDxfId="44"/>
    <tableColumn id="7" xr3:uid="{38C9ED4B-68DA-4E07-8396-9E18BB2DACA8}" name="Labeling without SUS" dataDxfId="0">
      <calculatedColumnFormula>IF(AND(H8&lt;=70, I8=1, K8&gt;=4), "Easy", "Not Easy")</calculatedColumnFormula>
    </tableColumn>
    <tableColumn id="10" xr3:uid="{9DCA0E3F-BD7C-4B32-87A3-C507A240B197}" name="Labeling with SUS" dataDxfId="1">
      <calculatedColumnFormula>IF(AND(H8&lt;=57, I8=1, K8&gt;=4, J8&gt;=68), "Easy", "Not Easy")</calculatedColumnFormula>
    </tableColumn>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5A1EE7-AF1F-4D22-94DE-DA85C4B43B75}" name="Form_Responses18" displayName="Form_Responses18" ref="A7:R115" headerRowDxfId="43" dataDxfId="42">
  <autoFilter ref="A7:R115" xr:uid="{00000000-000C-0000-FFFF-FFFF00000000}">
    <filterColumn colId="3">
      <filters>
        <filter val="6. California"/>
      </filters>
    </filterColumn>
    <filterColumn colId="4">
      <filters>
        <filter val="Task 3: Opening hours of a library"/>
      </filters>
    </filterColumn>
  </autoFilter>
  <tableColumns count="18">
    <tableColumn id="1" xr3:uid="{AD44247C-10D1-4811-A32D-37639BAEBE19}" name="Timestamp" dataDxfId="41"/>
    <tableColumn id="2" xr3:uid="{509B521B-6737-4957-B7AD-22CE681644F8}" name="Score" dataDxfId="40"/>
    <tableColumn id="3" xr3:uid="{8000B2B0-4DA5-4B61-AA88-8EF6F7241A69}" name="Insert your name:" dataDxfId="39"/>
    <tableColumn id="4" xr3:uid="{0072EDE2-E800-455E-8FA9-1B583A954B54}" name="Which university website would you like to provide feedback on?" dataDxfId="38"/>
    <tableColumn id="5" xr3:uid="{C466046A-AEEC-4243-9D14-63616B48B3E4}" name="which task?" dataDxfId="37"/>
    <tableColumn id="6" xr3:uid="{640265C2-D872-4746-B1D4-6469BFF570F8}" name="1" dataDxfId="36"/>
    <tableColumn id="7" xr3:uid="{E38399AF-62C8-46E4-B44D-35B8E6CC4AE3}" name="2" dataDxfId="35"/>
    <tableColumn id="8" xr3:uid="{7144C50B-C774-4D30-A59E-8B45AB08758B}" name="3" dataDxfId="34"/>
    <tableColumn id="9" xr3:uid="{87DA6DEC-916F-4FF2-A490-2A9BE064EBFF}" name="4" dataDxfId="33"/>
    <tableColumn id="10" xr3:uid="{C5A43137-7ADD-4B91-B14E-6FF00FEF000D}" name="5" dataDxfId="32"/>
    <tableColumn id="11" xr3:uid="{705E3D82-5243-4A01-AF07-2AB70951C6C3}" name="6" dataDxfId="31"/>
    <tableColumn id="12" xr3:uid="{9F3E88A4-DB66-4D8F-A4F7-20FEE0CFD1BD}" name="7" dataDxfId="30"/>
    <tableColumn id="13" xr3:uid="{36A612E5-9214-41B2-8DFC-D8CD3BC587F8}" name="8" dataDxfId="29"/>
    <tableColumn id="14" xr3:uid="{48C12AA9-89BB-4CE2-B1A8-5FC12AC55BF3}" name="9" dataDxfId="28"/>
    <tableColumn id="15" xr3:uid="{E013A8E1-386C-4508-B02A-0E9106D82332}" name="10" dataDxfId="27"/>
    <tableColumn id="17" xr3:uid="{2FF44720-434B-413A-97B1-42CD0A09D1D8}" name="SUS for raw" dataDxfId="26">
      <calculatedColumnFormula>(Form_Responses18[[#This Row],[1]]-1)+(5-Form_Responses18[[#This Row],[2]])+(Form_Responses18[[#This Row],[3]]-1)+(5-Form_Responses18[[#This Row],[4]])+(Form_Responses18[[#This Row],[5]]-1)+(5-Form_Responses18[[#This Row],[6]])+(Form_Responses18[[#This Row],[7]]-1)+(5-Form_Responses18[[#This Row],[8]])+(Form_Responses18[[#This Row],[9]]-1)+(5-Form_Responses18[[#This Row],[10]])</calculatedColumnFormula>
    </tableColumn>
    <tableColumn id="18" xr3:uid="{215CD09C-3F1A-4136-8D95-01DEB7DFA706}" name="Final SUS Score" dataDxfId="25">
      <calculatedColumnFormula>Form_Responses18[[#This Row],[SUS for raw]]*2.5</calculatedColumnFormula>
    </tableColumn>
    <tableColumn id="19" xr3:uid="{8D42B1A5-B37E-4D8B-A953-86794B3448CF}" name="Cat.Score" dataDxfId="24"/>
  </tableColumns>
  <tableStyleInfo name="TableStyleLight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DC6FB4-AC9F-4F39-A3DC-656034207AC2}" name="Form_Responses19" displayName="Form_Responses19" ref="A1:F109" headerRowDxfId="23">
  <autoFilter ref="A1:F109" xr:uid="{38DC6FB4-AC9F-4F39-A3DC-656034207AC2}"/>
  <tableColumns count="6">
    <tableColumn id="1" xr3:uid="{3D49C7FC-FAB8-499E-BBAC-EEB8700833D9}" name="Timestamp"/>
    <tableColumn id="2" xr3:uid="{86C210B8-72E2-498A-AEB0-74DFE58307C6}" name="Score"/>
    <tableColumn id="3" xr3:uid="{FACA1ED9-9EC2-4223-B6C5-1016B6934EF6}" name="Insert your name:"/>
    <tableColumn id="4" xr3:uid="{1E4AA445-5E9F-46A6-A79A-16D6E1CB6742}" name="Which university website would you like to provide feedback on?"/>
    <tableColumn id="5" xr3:uid="{6D4D6136-0FE3-43AC-BAA8-42EC23DC4C8E}" name="which task?"/>
    <tableColumn id="6" xr3:uid="{56C87037-092E-452F-B5E9-2884098462B6}" name="Overall, this task was:"/>
  </tableColumns>
  <tableStyleInfo name="Form responses 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D14EAF-6E17-4DA9-A3C7-297021BF15FB}" name="Table3" displayName="Table3" ref="A3:F39" totalsRowShown="0" dataDxfId="22">
  <autoFilter ref="A3:F39" xr:uid="{29D14EAF-6E17-4DA9-A3C7-297021BF15FB}"/>
  <tableColumns count="6">
    <tableColumn id="1" xr3:uid="{B5873E9A-ACF5-445D-9718-6FB7D126A4FA}" name="N.User" dataDxfId="21"/>
    <tableColumn id="2" xr3:uid="{04ED8F07-BF13-4AA6-8665-E00158A5ED3A}" name="Full name" dataDxfId="20"/>
    <tableColumn id="3" xr3:uid="{995AEAF6-D150-4CAF-BA2A-51F7D8713029}" name="age" dataDxfId="19"/>
    <tableColumn id="4" xr3:uid="{61546718-129B-40E8-98C4-58E249C1C6EE}" name="Glasses" dataDxfId="18"/>
    <tableColumn id="5" xr3:uid="{3D5F99D5-B446-4091-9C4B-323079512416}" name="note" dataDxfId="17"/>
    <tableColumn id="7" xr3:uid="{ABC3AE30-CFAC-4EBE-954F-4D226E49C44C}" name="Column2" dataDxfId="16"/>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02ACEDB-0A2F-4ACE-8E32-10892EE8B6C2}" name="Table110" displayName="Table110" ref="A6:M114" totalsRowShown="0" dataDxfId="15">
  <autoFilter ref="A6:M114" xr:uid="{1F014076-7FCE-481B-8292-81AC1F73B373}"/>
  <tableColumns count="13">
    <tableColumn id="1" xr3:uid="{1EDB166C-3052-407C-AB99-D9EDB88EB195}" name="user" dataDxfId="14"/>
    <tableColumn id="2" xr3:uid="{37767A9B-BB40-4DF0-A8A0-168EAB1219F1}" name="website" dataDxfId="13"/>
    <tableColumn id="3" xr3:uid="{8C218F54-7F7C-4FF9-A33B-5107314E9818}" name="task_id" dataDxfId="12"/>
    <tableColumn id="4" xr3:uid="{0741F734-F478-48EC-9269-69FCFCCCBB85}" name="user name" dataDxfId="11"/>
    <tableColumn id="7" xr3:uid="{C8F76B37-9DBB-4D51-9BFF-0D99A0633201}" name="consent form" dataDxfId="10"/>
    <tableColumn id="15" xr3:uid="{0E40449C-76D9-4D8B-9FE3-0ABF5A9AFBA9}" name="Leaving hompage time" dataDxfId="9"/>
    <tableColumn id="8" xr3:uid="{52400499-810C-46E9-8471-FFA29833FBFB}" name="Time for finding the task" dataDxfId="8"/>
    <tableColumn id="11" xr3:uid="{C20C8424-AF30-4608-A8D9-D7D733CBDA81}" name="Total Time" dataDxfId="7"/>
    <tableColumn id="9" xr3:uid="{99C907D7-2096-46EA-B518-1E9F9DF78306}" name="sucsses" dataDxfId="6"/>
    <tableColumn id="13" xr3:uid="{35C6C358-476A-46D9-911D-A8EA8A76AE65}" name="SUS Score" dataDxfId="5"/>
    <tableColumn id="12" xr3:uid="{E381D130-1DB2-48EC-8131-0A616AC3C1D0}" name="SEQ" dataDxfId="4"/>
    <tableColumn id="14" xr3:uid="{F47AE776-0270-483F-84F7-85831B6ECCBE}" name="Label" dataDxfId="3"/>
    <tableColumn id="5" xr3:uid="{004EBB1B-96E8-4AF5-B100-AED3EEFE6C64}" name="user feeling" dataDxfId="2"/>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20126-907C-4360-B8DB-9DD3BF670BF4}">
  <dimension ref="A7:R115"/>
  <sheetViews>
    <sheetView showGridLines="0" tabSelected="1" zoomScale="101" zoomScaleNormal="70" workbookViewId="0">
      <pane ySplit="7" topLeftCell="A8" activePane="bottomLeft" state="frozen"/>
      <selection pane="bottomLeft" activeCell="M12" sqref="M12"/>
    </sheetView>
  </sheetViews>
  <sheetFormatPr defaultRowHeight="14.4" outlineLevelCol="1" x14ac:dyDescent="0.3"/>
  <cols>
    <col min="1" max="1" width="7.6640625" customWidth="1"/>
    <col min="2" max="2" width="11.109375" bestFit="1" customWidth="1"/>
    <col min="3" max="3" width="11.77734375" bestFit="1" customWidth="1"/>
    <col min="4" max="4" width="18.33203125" hidden="1" customWidth="1" outlineLevel="1"/>
    <col min="5" max="5" width="22.21875" hidden="1" customWidth="1" outlineLevel="1"/>
    <col min="6" max="6" width="24.5546875" hidden="1" customWidth="1" outlineLevel="1"/>
    <col min="7" max="7" width="14.21875" hidden="1" customWidth="1" outlineLevel="1"/>
    <col min="8" max="8" width="23.88671875" customWidth="1" collapsed="1"/>
    <col min="9" max="9" width="10.33203125" bestFit="1" customWidth="1"/>
    <col min="10" max="10" width="12" bestFit="1" customWidth="1"/>
    <col min="11" max="11" width="10.33203125" customWidth="1"/>
    <col min="12" max="12" width="12" customWidth="1" outlineLevel="1"/>
    <col min="13" max="13" width="23.77734375" bestFit="1" customWidth="1"/>
    <col min="14" max="14" width="20.77734375" bestFit="1" customWidth="1"/>
    <col min="16" max="16" width="13" bestFit="1" customWidth="1"/>
    <col min="17" max="17" width="27.21875" bestFit="1" customWidth="1"/>
  </cols>
  <sheetData>
    <row r="7" spans="1:18" s="58" customFormat="1" ht="28.8" x14ac:dyDescent="0.3">
      <c r="A7" s="58" t="s">
        <v>195</v>
      </c>
      <c r="B7" s="58" t="s">
        <v>22</v>
      </c>
      <c r="C7" s="58" t="s">
        <v>196</v>
      </c>
      <c r="D7" s="58" t="s">
        <v>197</v>
      </c>
      <c r="E7" s="58" t="s">
        <v>186</v>
      </c>
      <c r="F7" s="58" t="s">
        <v>107</v>
      </c>
      <c r="G7" s="58" t="s">
        <v>108</v>
      </c>
      <c r="H7" s="59" t="s">
        <v>201</v>
      </c>
      <c r="I7" s="60" t="s">
        <v>202</v>
      </c>
      <c r="J7" s="61" t="s">
        <v>123</v>
      </c>
      <c r="K7" s="60" t="s">
        <v>124</v>
      </c>
      <c r="L7" s="58" t="s">
        <v>110</v>
      </c>
      <c r="M7" s="58" t="s">
        <v>203</v>
      </c>
      <c r="N7" s="58" t="s">
        <v>204</v>
      </c>
      <c r="P7" s="62" t="s">
        <v>205</v>
      </c>
      <c r="Q7" s="63" t="s">
        <v>209</v>
      </c>
      <c r="R7"/>
    </row>
    <row r="8" spans="1:18" x14ac:dyDescent="0.3">
      <c r="A8" s="49">
        <v>1</v>
      </c>
      <c r="B8" s="49" t="s">
        <v>192</v>
      </c>
      <c r="C8" s="49">
        <v>3</v>
      </c>
      <c r="D8" s="49" t="s">
        <v>30</v>
      </c>
      <c r="E8" s="55">
        <v>3.1924768518518516E-4</v>
      </c>
      <c r="F8" s="55">
        <v>6.9473379629629627E-4</v>
      </c>
      <c r="G8" s="50">
        <v>6.9473379629629627E-4</v>
      </c>
      <c r="H8" s="57">
        <f t="shared" ref="H8:H39" si="0">MINUTE(F8)*60 + SECOND(F8)</f>
        <v>60</v>
      </c>
      <c r="I8" s="49">
        <v>0</v>
      </c>
      <c r="J8" s="49">
        <v>80</v>
      </c>
      <c r="K8" s="49">
        <v>6</v>
      </c>
      <c r="L8" s="49" t="s">
        <v>115</v>
      </c>
      <c r="M8" s="49" t="str">
        <f>IF(AND(H8&lt;=70, I8=1, K8&gt;=4), "Easy", "Not Easy")</f>
        <v>Not Easy</v>
      </c>
      <c r="N8" s="49" t="str">
        <f t="shared" ref="N8:N39" si="1">IF(AND(H8&lt;=57, I8=1, K8&gt;=4, J8&gt;=68), "Easy", "Not Easy")</f>
        <v>Not Easy</v>
      </c>
      <c r="P8" s="1" t="s">
        <v>206</v>
      </c>
      <c r="Q8">
        <v>72</v>
      </c>
    </row>
    <row r="9" spans="1:18" hidden="1" x14ac:dyDescent="0.3">
      <c r="A9" s="49">
        <v>1</v>
      </c>
      <c r="B9" s="49" t="s">
        <v>193</v>
      </c>
      <c r="C9" s="49">
        <v>2</v>
      </c>
      <c r="D9" s="49" t="s">
        <v>30</v>
      </c>
      <c r="E9" s="55">
        <v>5.2743055555555551E-4</v>
      </c>
      <c r="F9" s="55">
        <v>5.320023148148149E-4</v>
      </c>
      <c r="G9" s="50">
        <v>1.0442129629629629E-3</v>
      </c>
      <c r="H9" s="57">
        <f t="shared" si="0"/>
        <v>46</v>
      </c>
      <c r="I9" s="49">
        <v>1</v>
      </c>
      <c r="J9" s="49">
        <v>72.5</v>
      </c>
      <c r="K9" s="49">
        <v>5</v>
      </c>
      <c r="L9" s="49"/>
      <c r="M9" s="49" t="str">
        <f t="shared" ref="M8:M39" si="2">IF(AND(H9&lt;=70, I9=1, K9&gt;=4), "Easy", "Not Easy")</f>
        <v>Easy</v>
      </c>
      <c r="N9" s="49" t="str">
        <f t="shared" si="1"/>
        <v>Easy</v>
      </c>
      <c r="P9" s="1" t="s">
        <v>207</v>
      </c>
      <c r="Q9">
        <v>36</v>
      </c>
    </row>
    <row r="10" spans="1:18" hidden="1" x14ac:dyDescent="0.3">
      <c r="A10" s="49">
        <v>1</v>
      </c>
      <c r="B10" s="49" t="s">
        <v>194</v>
      </c>
      <c r="C10" s="49">
        <v>1</v>
      </c>
      <c r="D10" s="49" t="s">
        <v>30</v>
      </c>
      <c r="E10" s="55">
        <v>9.8819444444444454E-5</v>
      </c>
      <c r="F10" s="55">
        <v>1.3074074074074073E-4</v>
      </c>
      <c r="G10" s="50">
        <v>2.2037384259259258E-3</v>
      </c>
      <c r="H10" s="57">
        <f t="shared" si="0"/>
        <v>11</v>
      </c>
      <c r="I10" s="49">
        <v>1</v>
      </c>
      <c r="J10" s="49">
        <v>57.5</v>
      </c>
      <c r="K10" s="49">
        <v>5</v>
      </c>
      <c r="L10" s="49"/>
      <c r="M10" s="49" t="str">
        <f t="shared" si="2"/>
        <v>Easy</v>
      </c>
      <c r="N10" s="49" t="str">
        <f t="shared" si="1"/>
        <v>Not Easy</v>
      </c>
      <c r="P10" s="1" t="s">
        <v>208</v>
      </c>
      <c r="Q10">
        <v>108</v>
      </c>
    </row>
    <row r="11" spans="1:18" hidden="1" x14ac:dyDescent="0.3">
      <c r="A11" s="49">
        <v>2</v>
      </c>
      <c r="B11" s="49" t="s">
        <v>190</v>
      </c>
      <c r="C11" s="49">
        <v>2</v>
      </c>
      <c r="D11" s="51" t="s">
        <v>156</v>
      </c>
      <c r="E11" s="55">
        <v>1.5399305555555555E-4</v>
      </c>
      <c r="F11" s="55">
        <v>1.6009259259259259E-4</v>
      </c>
      <c r="G11" s="50">
        <v>3.2923611111111115E-4</v>
      </c>
      <c r="H11" s="57">
        <f t="shared" si="0"/>
        <v>14</v>
      </c>
      <c r="I11" s="49">
        <v>1</v>
      </c>
      <c r="J11" s="49">
        <v>95</v>
      </c>
      <c r="K11" s="49">
        <v>7</v>
      </c>
      <c r="L11" s="49"/>
      <c r="M11" s="49" t="str">
        <f t="shared" si="2"/>
        <v>Easy</v>
      </c>
      <c r="N11" s="49" t="str">
        <f t="shared" si="1"/>
        <v>Easy</v>
      </c>
    </row>
    <row r="12" spans="1:18" x14ac:dyDescent="0.3">
      <c r="A12" s="49">
        <v>2</v>
      </c>
      <c r="B12" s="49" t="s">
        <v>191</v>
      </c>
      <c r="C12" s="49">
        <v>3</v>
      </c>
      <c r="D12" s="51" t="s">
        <v>156</v>
      </c>
      <c r="E12" s="55">
        <v>2.4622685185185186E-4</v>
      </c>
      <c r="F12" s="55">
        <v>1.1394675925925925E-3</v>
      </c>
      <c r="G12" s="50">
        <v>1.2187384259259261E-3</v>
      </c>
      <c r="H12" s="57">
        <f t="shared" si="0"/>
        <v>98</v>
      </c>
      <c r="I12" s="49">
        <v>1</v>
      </c>
      <c r="J12" s="49">
        <v>65</v>
      </c>
      <c r="K12" s="49">
        <v>2</v>
      </c>
      <c r="L12" s="49"/>
      <c r="M12" s="49" t="str">
        <f t="shared" si="2"/>
        <v>Not Easy</v>
      </c>
      <c r="N12" s="49" t="str">
        <f t="shared" si="1"/>
        <v>Not Easy</v>
      </c>
      <c r="P12" s="62" t="s">
        <v>205</v>
      </c>
      <c r="Q12" s="63" t="s">
        <v>210</v>
      </c>
    </row>
    <row r="13" spans="1:18" x14ac:dyDescent="0.3">
      <c r="A13" s="49">
        <v>2</v>
      </c>
      <c r="B13" s="49" t="s">
        <v>193</v>
      </c>
      <c r="C13" s="49">
        <v>1</v>
      </c>
      <c r="D13" s="49" t="s">
        <v>31</v>
      </c>
      <c r="E13" s="55">
        <v>9.2083333333333326E-5</v>
      </c>
      <c r="F13" s="55">
        <v>1.562650462962963E-3</v>
      </c>
      <c r="G13" s="50">
        <v>2.0089004629629632E-3</v>
      </c>
      <c r="H13" s="57">
        <f t="shared" si="0"/>
        <v>135</v>
      </c>
      <c r="I13" s="49">
        <v>0</v>
      </c>
      <c r="J13" s="49">
        <v>65</v>
      </c>
      <c r="K13" s="49">
        <v>2</v>
      </c>
      <c r="L13" s="49"/>
      <c r="M13" s="49" t="str">
        <f t="shared" si="2"/>
        <v>Not Easy</v>
      </c>
      <c r="N13" s="49" t="str">
        <f t="shared" si="1"/>
        <v>Not Easy</v>
      </c>
      <c r="P13" s="1" t="s">
        <v>206</v>
      </c>
      <c r="Q13">
        <v>44</v>
      </c>
    </row>
    <row r="14" spans="1:18" hidden="1" x14ac:dyDescent="0.3">
      <c r="A14" s="49">
        <v>3</v>
      </c>
      <c r="B14" s="49" t="s">
        <v>190</v>
      </c>
      <c r="C14" s="49">
        <v>1</v>
      </c>
      <c r="D14" s="49" t="s">
        <v>35</v>
      </c>
      <c r="E14" s="55">
        <v>1.8718749999999999E-4</v>
      </c>
      <c r="F14" s="55">
        <v>1.9268518518518517E-4</v>
      </c>
      <c r="G14" s="50">
        <v>6.682060185185185E-4</v>
      </c>
      <c r="H14" s="57">
        <f t="shared" si="0"/>
        <v>17</v>
      </c>
      <c r="I14" s="49">
        <v>1</v>
      </c>
      <c r="J14" s="49">
        <v>82.5</v>
      </c>
      <c r="K14" s="49">
        <v>6</v>
      </c>
      <c r="L14" s="49"/>
      <c r="M14" s="49" t="str">
        <f t="shared" si="2"/>
        <v>Easy</v>
      </c>
      <c r="N14" s="49" t="str">
        <f t="shared" si="1"/>
        <v>Easy</v>
      </c>
      <c r="P14" s="1" t="s">
        <v>207</v>
      </c>
      <c r="Q14">
        <v>64</v>
      </c>
    </row>
    <row r="15" spans="1:18" x14ac:dyDescent="0.3">
      <c r="A15" s="49">
        <v>3</v>
      </c>
      <c r="B15" s="49" t="s">
        <v>192</v>
      </c>
      <c r="C15" s="49">
        <v>3</v>
      </c>
      <c r="D15" s="49" t="s">
        <v>35</v>
      </c>
      <c r="E15" s="55">
        <v>2.2421296296296295E-4</v>
      </c>
      <c r="F15" s="55">
        <v>6.8092592592592597E-4</v>
      </c>
      <c r="G15" s="50">
        <v>8.1730324074074073E-4</v>
      </c>
      <c r="H15" s="57">
        <f t="shared" si="0"/>
        <v>59</v>
      </c>
      <c r="I15" s="49">
        <v>1</v>
      </c>
      <c r="J15" s="49">
        <v>62.5</v>
      </c>
      <c r="K15" s="49">
        <v>3</v>
      </c>
      <c r="L15" s="49"/>
      <c r="M15" s="49" t="str">
        <f t="shared" si="2"/>
        <v>Not Easy</v>
      </c>
      <c r="N15" s="49" t="str">
        <f t="shared" si="1"/>
        <v>Not Easy</v>
      </c>
      <c r="P15" s="1" t="s">
        <v>208</v>
      </c>
      <c r="Q15">
        <v>108</v>
      </c>
    </row>
    <row r="16" spans="1:18" hidden="1" x14ac:dyDescent="0.3">
      <c r="A16" s="49">
        <v>3</v>
      </c>
      <c r="B16" s="49" t="s">
        <v>194</v>
      </c>
      <c r="C16" s="49">
        <v>2</v>
      </c>
      <c r="D16" s="49" t="s">
        <v>35</v>
      </c>
      <c r="E16" s="55">
        <v>8.0648148148148145E-5</v>
      </c>
      <c r="F16" s="55">
        <v>9.0983796296296296E-5</v>
      </c>
      <c r="G16" s="50">
        <v>1.562650462962963E-3</v>
      </c>
      <c r="H16" s="57">
        <f t="shared" si="0"/>
        <v>8</v>
      </c>
      <c r="I16" s="49">
        <v>1</v>
      </c>
      <c r="J16" s="49">
        <v>67.5</v>
      </c>
      <c r="K16" s="49">
        <v>6</v>
      </c>
      <c r="L16" s="49"/>
      <c r="M16" s="49" t="str">
        <f t="shared" si="2"/>
        <v>Easy</v>
      </c>
      <c r="N16" s="49" t="str">
        <f t="shared" si="1"/>
        <v>Not Easy</v>
      </c>
    </row>
    <row r="17" spans="1:14" hidden="1" x14ac:dyDescent="0.3">
      <c r="A17" s="49">
        <v>4</v>
      </c>
      <c r="B17" s="49" t="s">
        <v>190</v>
      </c>
      <c r="C17" s="49">
        <v>1</v>
      </c>
      <c r="D17" s="49" t="s">
        <v>36</v>
      </c>
      <c r="E17" s="55">
        <v>1.4629629629629631E-4</v>
      </c>
      <c r="F17" s="55">
        <v>1.4925925925925927E-4</v>
      </c>
      <c r="G17" s="50">
        <v>2.5415509259259261E-4</v>
      </c>
      <c r="H17" s="57">
        <f t="shared" si="0"/>
        <v>13</v>
      </c>
      <c r="I17" s="49">
        <v>1</v>
      </c>
      <c r="J17" s="49">
        <v>90</v>
      </c>
      <c r="K17" s="49">
        <v>7</v>
      </c>
      <c r="L17" s="49"/>
      <c r="M17" s="49" t="str">
        <f t="shared" si="2"/>
        <v>Easy</v>
      </c>
      <c r="N17" s="49" t="str">
        <f t="shared" si="1"/>
        <v>Easy</v>
      </c>
    </row>
    <row r="18" spans="1:14" hidden="1" x14ac:dyDescent="0.3">
      <c r="A18" s="49">
        <v>4</v>
      </c>
      <c r="B18" s="49" t="s">
        <v>191</v>
      </c>
      <c r="C18" s="49">
        <v>2</v>
      </c>
      <c r="D18" s="49" t="s">
        <v>36</v>
      </c>
      <c r="E18" s="55">
        <v>7.2222222222222219E-5</v>
      </c>
      <c r="F18" s="55">
        <v>2.6366898148148148E-4</v>
      </c>
      <c r="G18" s="50">
        <v>1.3089814814814815E-3</v>
      </c>
      <c r="H18" s="57">
        <f t="shared" si="0"/>
        <v>23</v>
      </c>
      <c r="I18" s="49">
        <v>1</v>
      </c>
      <c r="J18" s="49">
        <v>77.5</v>
      </c>
      <c r="K18" s="49">
        <v>6</v>
      </c>
      <c r="L18" s="49"/>
      <c r="M18" s="49" t="str">
        <f t="shared" si="2"/>
        <v>Easy</v>
      </c>
      <c r="N18" s="49" t="str">
        <f t="shared" si="1"/>
        <v>Easy</v>
      </c>
    </row>
    <row r="19" spans="1:14" hidden="1" x14ac:dyDescent="0.3">
      <c r="A19" s="49">
        <v>4</v>
      </c>
      <c r="B19" s="49" t="s">
        <v>193</v>
      </c>
      <c r="C19" s="49">
        <v>3</v>
      </c>
      <c r="D19" s="49" t="s">
        <v>36</v>
      </c>
      <c r="E19" s="55">
        <v>1.1097222222222221E-4</v>
      </c>
      <c r="F19" s="55">
        <v>1.9675925925925926E-4</v>
      </c>
      <c r="G19" s="50">
        <v>4.0174768518518516E-4</v>
      </c>
      <c r="H19" s="57">
        <f t="shared" si="0"/>
        <v>17</v>
      </c>
      <c r="I19" s="49">
        <v>1</v>
      </c>
      <c r="J19" s="49">
        <v>87.5</v>
      </c>
      <c r="K19" s="49">
        <v>7</v>
      </c>
      <c r="L19" s="49"/>
      <c r="M19" s="49" t="str">
        <f t="shared" si="2"/>
        <v>Easy</v>
      </c>
      <c r="N19" s="49" t="str">
        <f t="shared" si="1"/>
        <v>Easy</v>
      </c>
    </row>
    <row r="20" spans="1:14" hidden="1" x14ac:dyDescent="0.3">
      <c r="A20" s="53">
        <v>5</v>
      </c>
      <c r="B20" s="49" t="s">
        <v>189</v>
      </c>
      <c r="C20" s="49">
        <v>2</v>
      </c>
      <c r="D20" s="49" t="s">
        <v>48</v>
      </c>
      <c r="E20" s="55">
        <v>3.023611111111111E-4</v>
      </c>
      <c r="F20" s="55">
        <v>3.0879629629629627E-4</v>
      </c>
      <c r="G20" s="50">
        <v>5.209837962962963E-4</v>
      </c>
      <c r="H20" s="57">
        <f t="shared" si="0"/>
        <v>27</v>
      </c>
      <c r="I20" s="49">
        <v>1</v>
      </c>
      <c r="J20" s="27">
        <v>87.5</v>
      </c>
      <c r="K20" s="49">
        <v>6</v>
      </c>
      <c r="L20" s="49"/>
      <c r="M20" s="49" t="str">
        <f t="shared" si="2"/>
        <v>Easy</v>
      </c>
      <c r="N20" s="49" t="str">
        <f t="shared" si="1"/>
        <v>Easy</v>
      </c>
    </row>
    <row r="21" spans="1:14" hidden="1" x14ac:dyDescent="0.3">
      <c r="A21" s="53">
        <v>5</v>
      </c>
      <c r="B21" s="49" t="s">
        <v>192</v>
      </c>
      <c r="C21" s="49">
        <v>1</v>
      </c>
      <c r="D21" s="49" t="s">
        <v>48</v>
      </c>
      <c r="E21" s="55">
        <v>3.2609953703703707E-4</v>
      </c>
      <c r="F21" s="55">
        <v>4.3092592592592591E-4</v>
      </c>
      <c r="G21" s="50">
        <v>5.6035879629629632E-4</v>
      </c>
      <c r="H21" s="57">
        <f t="shared" si="0"/>
        <v>37</v>
      </c>
      <c r="I21" s="49">
        <v>1</v>
      </c>
      <c r="J21" s="49">
        <v>77.5</v>
      </c>
      <c r="K21" s="49">
        <v>6</v>
      </c>
      <c r="L21" s="49"/>
      <c r="M21" s="49" t="str">
        <f t="shared" si="2"/>
        <v>Easy</v>
      </c>
      <c r="N21" s="49" t="str">
        <f t="shared" si="1"/>
        <v>Easy</v>
      </c>
    </row>
    <row r="22" spans="1:14" hidden="1" x14ac:dyDescent="0.3">
      <c r="A22" s="49">
        <v>5</v>
      </c>
      <c r="B22" s="49" t="s">
        <v>193</v>
      </c>
      <c r="C22" s="49">
        <v>3</v>
      </c>
      <c r="D22" s="49" t="s">
        <v>48</v>
      </c>
      <c r="E22" s="55">
        <v>1.1216435185185186E-4</v>
      </c>
      <c r="F22" s="55">
        <v>8.135069444444445E-4</v>
      </c>
      <c r="G22" s="50">
        <v>1.0403587962962964E-3</v>
      </c>
      <c r="H22" s="57">
        <f t="shared" si="0"/>
        <v>70</v>
      </c>
      <c r="I22" s="49">
        <v>1</v>
      </c>
      <c r="J22" s="49">
        <v>90</v>
      </c>
      <c r="K22" s="49">
        <v>6</v>
      </c>
      <c r="L22" s="49"/>
      <c r="M22" s="49" t="str">
        <f t="shared" si="2"/>
        <v>Easy</v>
      </c>
      <c r="N22" s="49" t="str">
        <f t="shared" si="1"/>
        <v>Not Easy</v>
      </c>
    </row>
    <row r="23" spans="1:14" x14ac:dyDescent="0.3">
      <c r="A23" s="53">
        <v>6</v>
      </c>
      <c r="B23" s="49" t="s">
        <v>189</v>
      </c>
      <c r="C23" s="49">
        <v>1</v>
      </c>
      <c r="D23" s="53" t="s">
        <v>50</v>
      </c>
      <c r="E23" s="55">
        <v>6.2939814814814811E-5</v>
      </c>
      <c r="F23" s="55">
        <v>1.3511921296296295E-3</v>
      </c>
      <c r="G23" s="50">
        <v>1.5183912037037037E-3</v>
      </c>
      <c r="H23" s="57">
        <f t="shared" si="0"/>
        <v>117</v>
      </c>
      <c r="I23" s="49">
        <v>1</v>
      </c>
      <c r="J23" s="49">
        <v>35</v>
      </c>
      <c r="K23" s="49">
        <v>3</v>
      </c>
      <c r="L23" s="49"/>
      <c r="M23" s="49" t="str">
        <f t="shared" si="2"/>
        <v>Not Easy</v>
      </c>
      <c r="N23" s="49" t="str">
        <f t="shared" si="1"/>
        <v>Not Easy</v>
      </c>
    </row>
    <row r="24" spans="1:14" x14ac:dyDescent="0.3">
      <c r="A24" s="53">
        <v>6</v>
      </c>
      <c r="B24" s="49" t="s">
        <v>191</v>
      </c>
      <c r="C24" s="49">
        <v>3</v>
      </c>
      <c r="D24" s="53" t="s">
        <v>50</v>
      </c>
      <c r="E24" s="55">
        <v>3.0158564814814816E-4</v>
      </c>
      <c r="F24" s="55">
        <v>9.7748842592592592E-4</v>
      </c>
      <c r="G24" s="50">
        <v>1.0831481481481482E-3</v>
      </c>
      <c r="H24" s="57">
        <f t="shared" si="0"/>
        <v>84</v>
      </c>
      <c r="I24" s="49">
        <v>1</v>
      </c>
      <c r="J24" s="49">
        <v>42.5</v>
      </c>
      <c r="K24" s="49">
        <v>5</v>
      </c>
      <c r="L24" s="49"/>
      <c r="M24" s="49" t="str">
        <f t="shared" si="2"/>
        <v>Not Easy</v>
      </c>
      <c r="N24" s="49" t="str">
        <f t="shared" si="1"/>
        <v>Not Easy</v>
      </c>
    </row>
    <row r="25" spans="1:14" x14ac:dyDescent="0.3">
      <c r="A25" s="53">
        <v>6</v>
      </c>
      <c r="B25" s="49" t="s">
        <v>193</v>
      </c>
      <c r="C25" s="49">
        <v>2</v>
      </c>
      <c r="D25" s="53" t="s">
        <v>50</v>
      </c>
      <c r="E25" s="55">
        <v>7.9884259259259267E-5</v>
      </c>
      <c r="F25" s="55">
        <v>1.6458101851851853E-3</v>
      </c>
      <c r="G25" s="50">
        <v>1.8820717592592591E-3</v>
      </c>
      <c r="H25" s="57">
        <f t="shared" si="0"/>
        <v>142</v>
      </c>
      <c r="I25" s="49">
        <v>1</v>
      </c>
      <c r="J25" s="49">
        <v>0</v>
      </c>
      <c r="K25" s="49">
        <v>1</v>
      </c>
      <c r="L25" s="49"/>
      <c r="M25" s="49" t="str">
        <f t="shared" si="2"/>
        <v>Not Easy</v>
      </c>
      <c r="N25" s="49" t="str">
        <f t="shared" si="1"/>
        <v>Not Easy</v>
      </c>
    </row>
    <row r="26" spans="1:14" x14ac:dyDescent="0.3">
      <c r="A26" s="49">
        <v>7</v>
      </c>
      <c r="B26" s="49" t="s">
        <v>189</v>
      </c>
      <c r="C26" s="49">
        <v>1</v>
      </c>
      <c r="D26" s="49" t="s">
        <v>52</v>
      </c>
      <c r="E26" s="55">
        <v>3.4836805555555554E-4</v>
      </c>
      <c r="F26" s="55">
        <v>2.0926388888888891E-3</v>
      </c>
      <c r="G26" s="50">
        <v>2.0926388888888891E-3</v>
      </c>
      <c r="H26" s="57">
        <f t="shared" si="0"/>
        <v>181</v>
      </c>
      <c r="I26" s="49">
        <v>0</v>
      </c>
      <c r="J26" s="49">
        <v>82.5</v>
      </c>
      <c r="K26" s="49">
        <v>6</v>
      </c>
      <c r="L26" s="49"/>
      <c r="M26" s="49" t="str">
        <f t="shared" si="2"/>
        <v>Not Easy</v>
      </c>
      <c r="N26" s="49" t="str">
        <f t="shared" si="1"/>
        <v>Not Easy</v>
      </c>
    </row>
    <row r="27" spans="1:14" x14ac:dyDescent="0.3">
      <c r="A27" s="53">
        <v>7</v>
      </c>
      <c r="B27" s="49" t="s">
        <v>190</v>
      </c>
      <c r="C27" s="49">
        <v>3</v>
      </c>
      <c r="D27" s="49" t="s">
        <v>52</v>
      </c>
      <c r="E27" s="55">
        <v>7.2766203703703697E-4</v>
      </c>
      <c r="F27" s="55">
        <v>2.9866898148148148E-3</v>
      </c>
      <c r="G27" s="50">
        <v>2.9866898148148148E-3</v>
      </c>
      <c r="H27" s="57">
        <f t="shared" si="0"/>
        <v>258</v>
      </c>
      <c r="I27" s="49">
        <v>0</v>
      </c>
      <c r="J27" s="49">
        <v>52.5</v>
      </c>
      <c r="K27" s="49">
        <v>3</v>
      </c>
      <c r="L27" s="49"/>
      <c r="M27" s="49" t="str">
        <f t="shared" si="2"/>
        <v>Not Easy</v>
      </c>
      <c r="N27" s="49" t="str">
        <f t="shared" si="1"/>
        <v>Not Easy</v>
      </c>
    </row>
    <row r="28" spans="1:14" x14ac:dyDescent="0.3">
      <c r="A28" s="53">
        <v>7</v>
      </c>
      <c r="B28" s="49" t="s">
        <v>193</v>
      </c>
      <c r="C28" s="49">
        <v>2</v>
      </c>
      <c r="D28" s="49" t="s">
        <v>52</v>
      </c>
      <c r="E28" s="55">
        <v>1.1017361111111111E-4</v>
      </c>
      <c r="F28" s="55">
        <v>1.9086574074074075E-3</v>
      </c>
      <c r="G28" s="50">
        <v>1.9086574074074075E-3</v>
      </c>
      <c r="H28" s="57">
        <f t="shared" si="0"/>
        <v>165</v>
      </c>
      <c r="I28" s="49">
        <v>0</v>
      </c>
      <c r="J28" s="49">
        <v>57.5</v>
      </c>
      <c r="K28" s="49">
        <v>5</v>
      </c>
      <c r="L28" s="49"/>
      <c r="M28" s="49" t="str">
        <f t="shared" si="2"/>
        <v>Not Easy</v>
      </c>
      <c r="N28" s="49" t="str">
        <f t="shared" si="1"/>
        <v>Not Easy</v>
      </c>
    </row>
    <row r="29" spans="1:14" x14ac:dyDescent="0.3">
      <c r="A29" s="49">
        <v>8</v>
      </c>
      <c r="B29" s="49" t="s">
        <v>190</v>
      </c>
      <c r="C29" s="49">
        <v>2</v>
      </c>
      <c r="D29" s="49" t="s">
        <v>54</v>
      </c>
      <c r="E29" s="55">
        <v>2.8447916666666666E-4</v>
      </c>
      <c r="F29" s="55">
        <v>1.1767592592592591E-3</v>
      </c>
      <c r="G29" s="50">
        <v>1.3567476851851852E-3</v>
      </c>
      <c r="H29" s="57">
        <f t="shared" si="0"/>
        <v>102</v>
      </c>
      <c r="I29" s="49">
        <v>1</v>
      </c>
      <c r="J29" s="54">
        <v>50</v>
      </c>
      <c r="K29" s="49">
        <v>5</v>
      </c>
      <c r="L29" s="49"/>
      <c r="M29" s="49" t="str">
        <f t="shared" si="2"/>
        <v>Not Easy</v>
      </c>
      <c r="N29" s="49" t="str">
        <f t="shared" si="1"/>
        <v>Not Easy</v>
      </c>
    </row>
    <row r="30" spans="1:14" x14ac:dyDescent="0.3">
      <c r="A30" s="49">
        <v>8</v>
      </c>
      <c r="B30" s="49" t="s">
        <v>191</v>
      </c>
      <c r="C30" s="49">
        <v>3</v>
      </c>
      <c r="D30" s="49" t="s">
        <v>54</v>
      </c>
      <c r="E30" s="55">
        <v>1.7335648148148147E-4</v>
      </c>
      <c r="F30" s="55">
        <v>1.9449421296296298E-3</v>
      </c>
      <c r="G30" s="50">
        <v>1.9449421296296298E-3</v>
      </c>
      <c r="H30" s="57">
        <f t="shared" si="0"/>
        <v>168</v>
      </c>
      <c r="I30" s="49">
        <v>0</v>
      </c>
      <c r="J30" s="49">
        <v>7.5</v>
      </c>
      <c r="K30" s="49">
        <v>1</v>
      </c>
      <c r="L30" s="49" t="s">
        <v>111</v>
      </c>
      <c r="M30" s="49" t="str">
        <f t="shared" si="2"/>
        <v>Not Easy</v>
      </c>
      <c r="N30" s="49" t="str">
        <f t="shared" si="1"/>
        <v>Not Easy</v>
      </c>
    </row>
    <row r="31" spans="1:14" x14ac:dyDescent="0.3">
      <c r="A31" s="49">
        <v>8</v>
      </c>
      <c r="B31" s="49" t="s">
        <v>193</v>
      </c>
      <c r="C31" s="49">
        <v>1</v>
      </c>
      <c r="D31" s="49" t="s">
        <v>54</v>
      </c>
      <c r="E31" s="55">
        <v>9.2476851851851848E-5</v>
      </c>
      <c r="F31" s="55">
        <v>9.414814814814814E-4</v>
      </c>
      <c r="G31" s="50">
        <v>1.197175925925926E-3</v>
      </c>
      <c r="H31" s="57">
        <f t="shared" si="0"/>
        <v>81</v>
      </c>
      <c r="I31" s="49">
        <v>1</v>
      </c>
      <c r="J31" s="49">
        <v>72.5</v>
      </c>
      <c r="K31" s="49">
        <v>6</v>
      </c>
      <c r="L31" s="49"/>
      <c r="M31" s="49" t="str">
        <f t="shared" si="2"/>
        <v>Not Easy</v>
      </c>
      <c r="N31" s="49" t="str">
        <f t="shared" si="1"/>
        <v>Not Easy</v>
      </c>
    </row>
    <row r="32" spans="1:14" x14ac:dyDescent="0.3">
      <c r="A32" s="49">
        <v>9</v>
      </c>
      <c r="B32" s="49" t="s">
        <v>189</v>
      </c>
      <c r="C32" s="49">
        <v>3</v>
      </c>
      <c r="D32" s="49" t="s">
        <v>56</v>
      </c>
      <c r="E32" s="55">
        <v>4.1357638888888884E-4</v>
      </c>
      <c r="F32" s="55">
        <v>2.6567939814814813E-3</v>
      </c>
      <c r="G32" s="50">
        <v>2.6567939814814813E-3</v>
      </c>
      <c r="H32" s="57">
        <f t="shared" si="0"/>
        <v>230</v>
      </c>
      <c r="I32" s="49">
        <v>0</v>
      </c>
      <c r="J32" s="49">
        <v>27.5</v>
      </c>
      <c r="K32" s="49">
        <v>3</v>
      </c>
      <c r="L32" s="49"/>
      <c r="M32" s="49" t="str">
        <f t="shared" si="2"/>
        <v>Not Easy</v>
      </c>
      <c r="N32" s="49" t="str">
        <f t="shared" si="1"/>
        <v>Not Easy</v>
      </c>
    </row>
    <row r="33" spans="1:14" hidden="1" x14ac:dyDescent="0.3">
      <c r="A33" s="49">
        <v>9</v>
      </c>
      <c r="B33" s="49" t="s">
        <v>192</v>
      </c>
      <c r="C33" s="49">
        <v>1</v>
      </c>
      <c r="D33" s="49" t="s">
        <v>56</v>
      </c>
      <c r="E33" s="55">
        <v>4.3053240740740742E-4</v>
      </c>
      <c r="F33" s="55">
        <v>4.8990740740740744E-4</v>
      </c>
      <c r="G33" s="50">
        <v>6.2037037037037041E-4</v>
      </c>
      <c r="H33" s="57">
        <f t="shared" si="0"/>
        <v>42</v>
      </c>
      <c r="I33" s="49">
        <v>1</v>
      </c>
      <c r="J33" s="49">
        <v>62.5</v>
      </c>
      <c r="K33" s="49">
        <v>5</v>
      </c>
      <c r="L33" s="49"/>
      <c r="M33" s="49" t="str">
        <f t="shared" si="2"/>
        <v>Easy</v>
      </c>
      <c r="N33" s="49" t="str">
        <f t="shared" si="1"/>
        <v>Not Easy</v>
      </c>
    </row>
    <row r="34" spans="1:14" hidden="1" x14ac:dyDescent="0.3">
      <c r="A34" s="49">
        <v>9</v>
      </c>
      <c r="B34" s="49" t="s">
        <v>194</v>
      </c>
      <c r="C34" s="49">
        <v>2</v>
      </c>
      <c r="D34" s="49" t="s">
        <v>56</v>
      </c>
      <c r="E34" s="55">
        <v>5.1016203703703705E-4</v>
      </c>
      <c r="F34" s="55">
        <v>5.2396990740740746E-4</v>
      </c>
      <c r="G34" s="50">
        <v>7.5412037037037049E-4</v>
      </c>
      <c r="H34" s="57">
        <f t="shared" si="0"/>
        <v>45</v>
      </c>
      <c r="I34" s="49">
        <v>1</v>
      </c>
      <c r="J34" s="49">
        <v>67.5</v>
      </c>
      <c r="K34" s="49">
        <v>5</v>
      </c>
      <c r="L34" s="49"/>
      <c r="M34" s="49" t="str">
        <f t="shared" si="2"/>
        <v>Easy</v>
      </c>
      <c r="N34" s="49" t="str">
        <f t="shared" si="1"/>
        <v>Not Easy</v>
      </c>
    </row>
    <row r="35" spans="1:14" x14ac:dyDescent="0.3">
      <c r="A35" s="49">
        <v>10</v>
      </c>
      <c r="B35" s="49" t="s">
        <v>189</v>
      </c>
      <c r="C35" s="49">
        <v>3</v>
      </c>
      <c r="D35" s="49" t="s">
        <v>57</v>
      </c>
      <c r="E35" s="55">
        <v>7.0966435185185184E-4</v>
      </c>
      <c r="F35" s="55">
        <v>1.7839467592592594E-3</v>
      </c>
      <c r="G35" s="50">
        <v>2.6461226851851854E-3</v>
      </c>
      <c r="H35" s="57">
        <f t="shared" si="0"/>
        <v>154</v>
      </c>
      <c r="I35" s="49">
        <v>1</v>
      </c>
      <c r="J35" s="49">
        <v>35</v>
      </c>
      <c r="K35" s="49">
        <v>2</v>
      </c>
      <c r="L35" s="49" t="s">
        <v>113</v>
      </c>
      <c r="M35" s="49" t="str">
        <f t="shared" si="2"/>
        <v>Not Easy</v>
      </c>
      <c r="N35" s="49" t="str">
        <f t="shared" si="1"/>
        <v>Not Easy</v>
      </c>
    </row>
    <row r="36" spans="1:14" hidden="1" x14ac:dyDescent="0.3">
      <c r="A36" s="49">
        <v>10</v>
      </c>
      <c r="B36" s="49" t="s">
        <v>190</v>
      </c>
      <c r="C36" s="49">
        <v>2</v>
      </c>
      <c r="D36" s="49" t="s">
        <v>57</v>
      </c>
      <c r="E36" s="55">
        <v>2.1374999999999999E-4</v>
      </c>
      <c r="F36" s="55">
        <v>2.1842592592592592E-4</v>
      </c>
      <c r="G36" s="50">
        <v>5.645601851851852E-4</v>
      </c>
      <c r="H36" s="57">
        <f t="shared" si="0"/>
        <v>19</v>
      </c>
      <c r="I36" s="49">
        <v>1</v>
      </c>
      <c r="J36" s="54">
        <v>65</v>
      </c>
      <c r="K36" s="49">
        <v>4</v>
      </c>
      <c r="L36" s="49"/>
      <c r="M36" s="49" t="str">
        <f t="shared" si="2"/>
        <v>Easy</v>
      </c>
      <c r="N36" s="49" t="str">
        <f t="shared" si="1"/>
        <v>Not Easy</v>
      </c>
    </row>
    <row r="37" spans="1:14" x14ac:dyDescent="0.3">
      <c r="A37" s="49">
        <v>10</v>
      </c>
      <c r="B37" s="49" t="s">
        <v>191</v>
      </c>
      <c r="C37" s="49">
        <v>1</v>
      </c>
      <c r="D37" s="49" t="s">
        <v>57</v>
      </c>
      <c r="E37" s="55">
        <v>6.8310185185185181E-5</v>
      </c>
      <c r="F37" s="55">
        <v>2.5957986111111108E-3</v>
      </c>
      <c r="G37" s="50">
        <v>2.5957986111111108E-3</v>
      </c>
      <c r="H37" s="57">
        <f t="shared" si="0"/>
        <v>224</v>
      </c>
      <c r="I37" s="49">
        <v>0</v>
      </c>
      <c r="J37" s="49">
        <v>25</v>
      </c>
      <c r="K37" s="49">
        <v>2</v>
      </c>
      <c r="L37" s="49" t="s">
        <v>113</v>
      </c>
      <c r="M37" s="49" t="str">
        <f t="shared" si="2"/>
        <v>Not Easy</v>
      </c>
      <c r="N37" s="49" t="str">
        <f t="shared" si="1"/>
        <v>Not Easy</v>
      </c>
    </row>
    <row r="38" spans="1:14" hidden="1" x14ac:dyDescent="0.3">
      <c r="A38" s="49">
        <v>11</v>
      </c>
      <c r="B38" s="49" t="s">
        <v>190</v>
      </c>
      <c r="C38" s="49">
        <v>1</v>
      </c>
      <c r="D38" s="49" t="s">
        <v>59</v>
      </c>
      <c r="E38" s="55">
        <v>2.8028935185185183E-4</v>
      </c>
      <c r="F38" s="55">
        <v>2.8481481481481484E-4</v>
      </c>
      <c r="G38" s="50">
        <v>4.0863425925925925E-4</v>
      </c>
      <c r="H38" s="57">
        <f t="shared" si="0"/>
        <v>25</v>
      </c>
      <c r="I38" s="49">
        <v>1</v>
      </c>
      <c r="J38" s="49">
        <v>72.5</v>
      </c>
      <c r="K38" s="49">
        <v>7</v>
      </c>
      <c r="L38" s="49"/>
      <c r="M38" s="49" t="str">
        <f t="shared" si="2"/>
        <v>Easy</v>
      </c>
      <c r="N38" s="49" t="str">
        <f t="shared" si="1"/>
        <v>Easy</v>
      </c>
    </row>
    <row r="39" spans="1:14" x14ac:dyDescent="0.3">
      <c r="A39" s="49">
        <v>11</v>
      </c>
      <c r="B39" s="49" t="s">
        <v>192</v>
      </c>
      <c r="C39" s="49">
        <v>3</v>
      </c>
      <c r="D39" s="49" t="s">
        <v>59</v>
      </c>
      <c r="E39" s="55">
        <v>2.7989583333333333E-4</v>
      </c>
      <c r="F39" s="55">
        <v>1.0160069444444444E-3</v>
      </c>
      <c r="G39" s="50">
        <v>1.0605902777777779E-3</v>
      </c>
      <c r="H39" s="57">
        <f t="shared" si="0"/>
        <v>88</v>
      </c>
      <c r="I39" s="49">
        <v>1</v>
      </c>
      <c r="J39" s="49">
        <v>70</v>
      </c>
      <c r="K39" s="49">
        <v>6</v>
      </c>
      <c r="L39" s="49" t="s">
        <v>113</v>
      </c>
      <c r="M39" s="49" t="str">
        <f t="shared" si="2"/>
        <v>Not Easy</v>
      </c>
      <c r="N39" s="49" t="str">
        <f t="shared" si="1"/>
        <v>Not Easy</v>
      </c>
    </row>
    <row r="40" spans="1:14" x14ac:dyDescent="0.3">
      <c r="A40" s="49">
        <v>11</v>
      </c>
      <c r="B40" s="49" t="s">
        <v>194</v>
      </c>
      <c r="C40" s="49">
        <v>2</v>
      </c>
      <c r="D40" s="49" t="s">
        <v>59</v>
      </c>
      <c r="E40" s="55">
        <v>2.1503472222222223E-4</v>
      </c>
      <c r="F40" s="55">
        <v>5.8009259259259255E-4</v>
      </c>
      <c r="G40" s="50">
        <v>1.0248958333333334E-3</v>
      </c>
      <c r="H40" s="57">
        <f t="shared" ref="H40:H71" si="3">MINUTE(F40)*60 + SECOND(F40)</f>
        <v>50</v>
      </c>
      <c r="I40" s="49">
        <v>1</v>
      </c>
      <c r="J40" s="49">
        <v>65</v>
      </c>
      <c r="K40" s="49">
        <v>2</v>
      </c>
      <c r="L40" s="49"/>
      <c r="M40" s="49" t="str">
        <f t="shared" ref="M40:M71" si="4">IF(AND(H40&lt;=70, I40=1, K40&gt;=4), "Easy", "Not Easy")</f>
        <v>Not Easy</v>
      </c>
      <c r="N40" s="49" t="str">
        <f t="shared" ref="N40:N71" si="5">IF(AND(H40&lt;=57, I40=1, K40&gt;=4, J40&gt;=68), "Easy", "Not Easy")</f>
        <v>Not Easy</v>
      </c>
    </row>
    <row r="41" spans="1:14" x14ac:dyDescent="0.3">
      <c r="A41" s="49">
        <v>12</v>
      </c>
      <c r="B41" s="49" t="s">
        <v>189</v>
      </c>
      <c r="C41" s="49">
        <v>2</v>
      </c>
      <c r="D41" s="49" t="s">
        <v>60</v>
      </c>
      <c r="E41" s="55">
        <v>1.8353009259259258E-4</v>
      </c>
      <c r="F41" s="55">
        <v>1.0012962962962964E-3</v>
      </c>
      <c r="G41" s="50">
        <v>1.283611111111111E-3</v>
      </c>
      <c r="H41" s="57">
        <f t="shared" si="3"/>
        <v>87</v>
      </c>
      <c r="I41" s="49">
        <v>1</v>
      </c>
      <c r="J41" s="49">
        <v>57.5</v>
      </c>
      <c r="K41" s="49">
        <v>5</v>
      </c>
      <c r="L41" s="49"/>
      <c r="M41" s="49" t="str">
        <f t="shared" si="4"/>
        <v>Not Easy</v>
      </c>
      <c r="N41" s="49" t="str">
        <f t="shared" si="5"/>
        <v>Not Easy</v>
      </c>
    </row>
    <row r="42" spans="1:14" hidden="1" x14ac:dyDescent="0.3">
      <c r="A42" s="49">
        <v>12</v>
      </c>
      <c r="B42" s="49" t="s">
        <v>192</v>
      </c>
      <c r="C42" s="49">
        <v>1</v>
      </c>
      <c r="D42" s="49" t="s">
        <v>60</v>
      </c>
      <c r="E42" s="55">
        <v>2.329050925925926E-4</v>
      </c>
      <c r="F42" s="55">
        <v>4.6981481481481478E-4</v>
      </c>
      <c r="G42" s="50">
        <v>5.122685185185185E-2</v>
      </c>
      <c r="H42" s="57">
        <f t="shared" si="3"/>
        <v>41</v>
      </c>
      <c r="I42" s="49">
        <v>1</v>
      </c>
      <c r="J42" s="49">
        <v>55</v>
      </c>
      <c r="K42" s="49">
        <v>5</v>
      </c>
      <c r="L42" s="49"/>
      <c r="M42" s="49" t="str">
        <f t="shared" si="4"/>
        <v>Easy</v>
      </c>
      <c r="N42" s="49" t="str">
        <f t="shared" si="5"/>
        <v>Not Easy</v>
      </c>
    </row>
    <row r="43" spans="1:14" hidden="1" x14ac:dyDescent="0.3">
      <c r="A43" s="49">
        <v>12</v>
      </c>
      <c r="B43" s="49" t="s">
        <v>193</v>
      </c>
      <c r="C43" s="49">
        <v>3</v>
      </c>
      <c r="D43" s="49" t="s">
        <v>60</v>
      </c>
      <c r="E43" s="55">
        <v>1.554861111111111E-4</v>
      </c>
      <c r="F43" s="55">
        <v>3.6146990740740741E-4</v>
      </c>
      <c r="G43" s="50">
        <v>4.2105324074074072E-4</v>
      </c>
      <c r="H43" s="57">
        <f t="shared" si="3"/>
        <v>31</v>
      </c>
      <c r="I43" s="49">
        <v>1</v>
      </c>
      <c r="J43" s="49">
        <v>55</v>
      </c>
      <c r="K43" s="49">
        <v>6</v>
      </c>
      <c r="L43" s="49"/>
      <c r="M43" s="49" t="str">
        <f t="shared" si="4"/>
        <v>Easy</v>
      </c>
      <c r="N43" s="49" t="str">
        <f t="shared" si="5"/>
        <v>Not Easy</v>
      </c>
    </row>
    <row r="44" spans="1:14" x14ac:dyDescent="0.3">
      <c r="A44" s="49">
        <v>13</v>
      </c>
      <c r="B44" s="49" t="s">
        <v>191</v>
      </c>
      <c r="C44" s="49">
        <v>3</v>
      </c>
      <c r="D44" s="49" t="s">
        <v>74</v>
      </c>
      <c r="E44" s="55">
        <v>9.5196759259259252E-5</v>
      </c>
      <c r="F44" s="55">
        <v>9.6684027777777773E-4</v>
      </c>
      <c r="G44" s="50">
        <v>1.0480555555555555E-3</v>
      </c>
      <c r="H44" s="57">
        <f t="shared" si="3"/>
        <v>84</v>
      </c>
      <c r="I44" s="49">
        <v>1</v>
      </c>
      <c r="J44" s="49">
        <v>52.5</v>
      </c>
      <c r="K44" s="49">
        <v>4</v>
      </c>
      <c r="L44" s="49"/>
      <c r="M44" s="49" t="str">
        <f t="shared" si="4"/>
        <v>Not Easy</v>
      </c>
      <c r="N44" s="49" t="str">
        <f t="shared" si="5"/>
        <v>Not Easy</v>
      </c>
    </row>
    <row r="45" spans="1:14" hidden="1" x14ac:dyDescent="0.3">
      <c r="A45" s="49">
        <v>13</v>
      </c>
      <c r="B45" s="49" t="s">
        <v>192</v>
      </c>
      <c r="C45" s="49">
        <v>2</v>
      </c>
      <c r="D45" s="49" t="s">
        <v>74</v>
      </c>
      <c r="E45" s="55">
        <v>3.3108796296296299E-4</v>
      </c>
      <c r="F45" s="55">
        <v>5.1944444444444445E-4</v>
      </c>
      <c r="G45" s="50">
        <v>7.7232638888888891E-4</v>
      </c>
      <c r="H45" s="57">
        <f t="shared" si="3"/>
        <v>45</v>
      </c>
      <c r="I45" s="49">
        <v>1</v>
      </c>
      <c r="J45" s="49">
        <v>62.5</v>
      </c>
      <c r="K45" s="49">
        <v>6</v>
      </c>
      <c r="L45" s="49"/>
      <c r="M45" s="49" t="str">
        <f t="shared" si="4"/>
        <v>Easy</v>
      </c>
      <c r="N45" s="49" t="str">
        <f t="shared" si="5"/>
        <v>Not Easy</v>
      </c>
    </row>
    <row r="46" spans="1:14" hidden="1" x14ac:dyDescent="0.3">
      <c r="A46" s="49">
        <v>13</v>
      </c>
      <c r="B46" s="49" t="s">
        <v>194</v>
      </c>
      <c r="C46" s="49">
        <v>1</v>
      </c>
      <c r="D46" s="49" t="s">
        <v>74</v>
      </c>
      <c r="E46" s="55">
        <v>1.1399305555555556E-4</v>
      </c>
      <c r="F46" s="55">
        <v>1.1831018518518518E-4</v>
      </c>
      <c r="G46" s="50">
        <v>1.1831018518518518E-4</v>
      </c>
      <c r="H46" s="57">
        <f t="shared" si="3"/>
        <v>10</v>
      </c>
      <c r="I46" s="49">
        <v>1</v>
      </c>
      <c r="J46" s="49">
        <v>90</v>
      </c>
      <c r="K46" s="49">
        <v>7</v>
      </c>
      <c r="L46" s="49"/>
      <c r="M46" s="49" t="str">
        <f t="shared" si="4"/>
        <v>Easy</v>
      </c>
      <c r="N46" s="49" t="str">
        <f t="shared" si="5"/>
        <v>Easy</v>
      </c>
    </row>
    <row r="47" spans="1:14" x14ac:dyDescent="0.3">
      <c r="A47" s="49">
        <v>14</v>
      </c>
      <c r="B47" s="49" t="s">
        <v>191</v>
      </c>
      <c r="C47" s="49">
        <v>1</v>
      </c>
      <c r="D47" s="49" t="s">
        <v>64</v>
      </c>
      <c r="E47" s="55">
        <v>1.1918981481481481E-4</v>
      </c>
      <c r="F47" s="55">
        <v>2.8186226851851853E-3</v>
      </c>
      <c r="G47" s="50">
        <v>2.8186226851851853E-3</v>
      </c>
      <c r="H47" s="57">
        <f t="shared" si="3"/>
        <v>244</v>
      </c>
      <c r="I47" s="49">
        <v>0</v>
      </c>
      <c r="J47" s="49">
        <v>37.5</v>
      </c>
      <c r="K47" s="49">
        <v>3</v>
      </c>
      <c r="L47" s="49"/>
      <c r="M47" s="49" t="str">
        <f t="shared" si="4"/>
        <v>Not Easy</v>
      </c>
      <c r="N47" s="49" t="str">
        <f t="shared" si="5"/>
        <v>Not Easy</v>
      </c>
    </row>
    <row r="48" spans="1:14" hidden="1" x14ac:dyDescent="0.3">
      <c r="A48" s="49">
        <v>14</v>
      </c>
      <c r="B48" s="49" t="s">
        <v>192</v>
      </c>
      <c r="C48" s="49">
        <v>2</v>
      </c>
      <c r="D48" s="49" t="s">
        <v>64</v>
      </c>
      <c r="E48" s="55">
        <v>3.5053240740740742E-4</v>
      </c>
      <c r="F48" s="55">
        <v>4.9062499999999996E-4</v>
      </c>
      <c r="G48" s="50">
        <v>9.849768518518519E-4</v>
      </c>
      <c r="H48" s="57">
        <f t="shared" si="3"/>
        <v>42</v>
      </c>
      <c r="I48" s="49">
        <v>1</v>
      </c>
      <c r="J48" s="49">
        <v>92.5</v>
      </c>
      <c r="K48" s="49">
        <v>6</v>
      </c>
      <c r="L48" s="49"/>
      <c r="M48" s="49" t="str">
        <f t="shared" si="4"/>
        <v>Easy</v>
      </c>
      <c r="N48" s="49" t="str">
        <f t="shared" si="5"/>
        <v>Easy</v>
      </c>
    </row>
    <row r="49" spans="1:14" x14ac:dyDescent="0.3">
      <c r="A49" s="49">
        <v>14</v>
      </c>
      <c r="B49" s="49" t="s">
        <v>193</v>
      </c>
      <c r="C49" s="49">
        <v>3</v>
      </c>
      <c r="D49" s="49" t="s">
        <v>64</v>
      </c>
      <c r="E49" s="55">
        <v>6.6111111111111107E-5</v>
      </c>
      <c r="F49" s="55">
        <v>2.1634259259259258E-3</v>
      </c>
      <c r="G49" s="50">
        <v>2.1634259259259258E-3</v>
      </c>
      <c r="H49" s="57">
        <f t="shared" si="3"/>
        <v>187</v>
      </c>
      <c r="I49" s="49">
        <v>0</v>
      </c>
      <c r="J49" s="49">
        <v>25</v>
      </c>
      <c r="K49" s="49">
        <v>3</v>
      </c>
      <c r="L49" s="49"/>
      <c r="M49" s="49" t="str">
        <f t="shared" si="4"/>
        <v>Not Easy</v>
      </c>
      <c r="N49" s="49" t="str">
        <f t="shared" si="5"/>
        <v>Not Easy</v>
      </c>
    </row>
    <row r="50" spans="1:14" x14ac:dyDescent="0.3">
      <c r="A50" s="49">
        <v>15</v>
      </c>
      <c r="B50" s="49" t="s">
        <v>189</v>
      </c>
      <c r="C50" s="49">
        <v>1</v>
      </c>
      <c r="D50" s="49" t="s">
        <v>66</v>
      </c>
      <c r="E50" s="55">
        <v>1.9839120370370369E-4</v>
      </c>
      <c r="F50" s="55">
        <v>1.0014004629629631E-3</v>
      </c>
      <c r="G50" s="50">
        <v>1.2675810185185186E-3</v>
      </c>
      <c r="H50" s="57">
        <f t="shared" si="3"/>
        <v>87</v>
      </c>
      <c r="I50" s="49">
        <v>1</v>
      </c>
      <c r="J50" s="49">
        <v>90</v>
      </c>
      <c r="K50" s="49">
        <v>7</v>
      </c>
      <c r="L50" s="49"/>
      <c r="M50" s="49" t="str">
        <f t="shared" si="4"/>
        <v>Not Easy</v>
      </c>
      <c r="N50" s="49" t="str">
        <f t="shared" si="5"/>
        <v>Not Easy</v>
      </c>
    </row>
    <row r="51" spans="1:14" x14ac:dyDescent="0.3">
      <c r="A51" s="49">
        <v>15</v>
      </c>
      <c r="B51" s="49" t="s">
        <v>191</v>
      </c>
      <c r="C51" s="49">
        <v>2</v>
      </c>
      <c r="D51" s="49" t="s">
        <v>66</v>
      </c>
      <c r="E51" s="55">
        <v>2.7592592592592594E-4</v>
      </c>
      <c r="F51" s="55">
        <v>1.8659953703703705E-3</v>
      </c>
      <c r="G51" s="50">
        <v>2.124490740740741E-3</v>
      </c>
      <c r="H51" s="57">
        <f t="shared" si="3"/>
        <v>161</v>
      </c>
      <c r="I51" s="49">
        <v>1</v>
      </c>
      <c r="J51" s="49">
        <v>87.5</v>
      </c>
      <c r="K51" s="49">
        <v>6</v>
      </c>
      <c r="L51" s="49"/>
      <c r="M51" s="49" t="str">
        <f t="shared" si="4"/>
        <v>Not Easy</v>
      </c>
      <c r="N51" s="49" t="str">
        <f t="shared" si="5"/>
        <v>Not Easy</v>
      </c>
    </row>
    <row r="52" spans="1:14" x14ac:dyDescent="0.3">
      <c r="A52" s="49">
        <v>15</v>
      </c>
      <c r="B52" s="49" t="s">
        <v>194</v>
      </c>
      <c r="C52" s="49">
        <v>3</v>
      </c>
      <c r="D52" s="49" t="s">
        <v>66</v>
      </c>
      <c r="E52" s="55">
        <v>3.824421296296296E-4</v>
      </c>
      <c r="F52" s="55">
        <v>9.07974537037037E-4</v>
      </c>
      <c r="G52" s="50">
        <v>1.2151620370370372E-3</v>
      </c>
      <c r="H52" s="57">
        <f t="shared" si="3"/>
        <v>78</v>
      </c>
      <c r="I52" s="49">
        <v>1</v>
      </c>
      <c r="J52" s="49">
        <v>97.5</v>
      </c>
      <c r="K52" s="49">
        <v>7</v>
      </c>
      <c r="L52" s="49"/>
      <c r="M52" s="49" t="str">
        <f t="shared" si="4"/>
        <v>Not Easy</v>
      </c>
      <c r="N52" s="49" t="str">
        <f t="shared" si="5"/>
        <v>Not Easy</v>
      </c>
    </row>
    <row r="53" spans="1:14" hidden="1" x14ac:dyDescent="0.3">
      <c r="A53" s="49">
        <v>16</v>
      </c>
      <c r="B53" s="49" t="s">
        <v>189</v>
      </c>
      <c r="C53" s="49">
        <v>2</v>
      </c>
      <c r="D53" s="49" t="s">
        <v>68</v>
      </c>
      <c r="E53" s="55">
        <v>2.2313657407407408E-4</v>
      </c>
      <c r="F53" s="55">
        <v>2.246990740740741E-4</v>
      </c>
      <c r="G53" s="50">
        <v>6.0479166666666667E-4</v>
      </c>
      <c r="H53" s="57">
        <f t="shared" si="3"/>
        <v>19</v>
      </c>
      <c r="I53" s="49">
        <v>1</v>
      </c>
      <c r="J53" s="49">
        <v>80</v>
      </c>
      <c r="K53" s="49">
        <v>6</v>
      </c>
      <c r="L53" s="49"/>
      <c r="M53" s="49" t="str">
        <f t="shared" si="4"/>
        <v>Easy</v>
      </c>
      <c r="N53" s="49" t="str">
        <f t="shared" si="5"/>
        <v>Easy</v>
      </c>
    </row>
    <row r="54" spans="1:14" hidden="1" x14ac:dyDescent="0.3">
      <c r="A54" s="49">
        <v>16</v>
      </c>
      <c r="B54" s="49" t="s">
        <v>192</v>
      </c>
      <c r="C54" s="49">
        <v>1</v>
      </c>
      <c r="D54" s="49" t="s">
        <v>68</v>
      </c>
      <c r="E54" s="55">
        <v>1.1729166666666667E-4</v>
      </c>
      <c r="F54" s="55">
        <v>1.2046296296296296E-4</v>
      </c>
      <c r="G54" s="50">
        <v>1.2046296296296296E-4</v>
      </c>
      <c r="H54" s="57">
        <f t="shared" si="3"/>
        <v>10</v>
      </c>
      <c r="I54" s="49">
        <v>1</v>
      </c>
      <c r="J54" s="49">
        <v>90</v>
      </c>
      <c r="K54" s="49">
        <v>6</v>
      </c>
      <c r="L54" s="49"/>
      <c r="M54" s="49" t="str">
        <f t="shared" si="4"/>
        <v>Easy</v>
      </c>
      <c r="N54" s="49" t="str">
        <f t="shared" si="5"/>
        <v>Easy</v>
      </c>
    </row>
    <row r="55" spans="1:14" x14ac:dyDescent="0.3">
      <c r="A55" s="49">
        <v>16</v>
      </c>
      <c r="B55" s="49" t="s">
        <v>193</v>
      </c>
      <c r="C55" s="49">
        <v>3</v>
      </c>
      <c r="D55" s="49" t="s">
        <v>68</v>
      </c>
      <c r="E55" s="55">
        <v>5.5229166666666675E-4</v>
      </c>
      <c r="F55" s="55">
        <v>1.7193634259259258E-3</v>
      </c>
      <c r="G55" s="50">
        <v>1.7719791666666665E-3</v>
      </c>
      <c r="H55" s="57">
        <f t="shared" si="3"/>
        <v>149</v>
      </c>
      <c r="I55" s="49">
        <v>1</v>
      </c>
      <c r="J55" s="49">
        <v>67.5</v>
      </c>
      <c r="K55" s="49">
        <v>4</v>
      </c>
      <c r="L55" s="49"/>
      <c r="M55" s="49" t="str">
        <f t="shared" si="4"/>
        <v>Not Easy</v>
      </c>
      <c r="N55" s="49" t="str">
        <f t="shared" si="5"/>
        <v>Not Easy</v>
      </c>
    </row>
    <row r="56" spans="1:14" hidden="1" x14ac:dyDescent="0.3">
      <c r="A56" s="49">
        <v>17</v>
      </c>
      <c r="B56" s="49" t="s">
        <v>190</v>
      </c>
      <c r="C56" s="49">
        <v>1</v>
      </c>
      <c r="D56" s="49" t="s">
        <v>75</v>
      </c>
      <c r="E56" s="55">
        <v>2.1403935185185184E-4</v>
      </c>
      <c r="F56" s="55">
        <v>2.1888888888888888E-4</v>
      </c>
      <c r="G56" s="50">
        <v>3.4026620370370374E-4</v>
      </c>
      <c r="H56" s="57">
        <f t="shared" si="3"/>
        <v>19</v>
      </c>
      <c r="I56" s="49">
        <v>1</v>
      </c>
      <c r="J56" s="49">
        <v>97.5</v>
      </c>
      <c r="K56" s="49">
        <v>7</v>
      </c>
      <c r="L56" s="49"/>
      <c r="M56" s="49" t="str">
        <f t="shared" si="4"/>
        <v>Easy</v>
      </c>
      <c r="N56" s="49" t="str">
        <f t="shared" si="5"/>
        <v>Easy</v>
      </c>
    </row>
    <row r="57" spans="1:14" x14ac:dyDescent="0.3">
      <c r="A57" s="49">
        <v>17</v>
      </c>
      <c r="B57" s="49" t="s">
        <v>191</v>
      </c>
      <c r="C57" s="49">
        <v>2</v>
      </c>
      <c r="D57" s="49" t="s">
        <v>75</v>
      </c>
      <c r="E57" s="55">
        <v>1.9436342592592593E-4</v>
      </c>
      <c r="F57" s="55">
        <v>2.360347222222222E-3</v>
      </c>
      <c r="G57" s="50">
        <v>2.360347222222222E-3</v>
      </c>
      <c r="H57" s="57">
        <f t="shared" si="3"/>
        <v>204</v>
      </c>
      <c r="I57" s="49">
        <v>0</v>
      </c>
      <c r="J57" s="49">
        <v>42.5</v>
      </c>
      <c r="K57" s="49">
        <v>2</v>
      </c>
      <c r="L57" s="49"/>
      <c r="M57" s="49" t="str">
        <f t="shared" si="4"/>
        <v>Not Easy</v>
      </c>
      <c r="N57" s="49" t="str">
        <f t="shared" si="5"/>
        <v>Not Easy</v>
      </c>
    </row>
    <row r="58" spans="1:14" x14ac:dyDescent="0.3">
      <c r="A58" s="53">
        <v>17</v>
      </c>
      <c r="B58" s="49" t="s">
        <v>193</v>
      </c>
      <c r="C58" s="49">
        <v>3</v>
      </c>
      <c r="D58" s="53" t="s">
        <v>75</v>
      </c>
      <c r="E58" s="55">
        <v>2.1840277777777778E-4</v>
      </c>
      <c r="F58" s="55">
        <v>1.2406134259259258E-3</v>
      </c>
      <c r="G58" s="55">
        <v>1.2864120370370371E-3</v>
      </c>
      <c r="H58" s="57">
        <f t="shared" si="3"/>
        <v>107</v>
      </c>
      <c r="I58" s="49">
        <v>1</v>
      </c>
      <c r="J58" s="53">
        <v>70</v>
      </c>
      <c r="K58" s="53">
        <v>6</v>
      </c>
      <c r="L58" s="53"/>
      <c r="M58" s="49" t="str">
        <f t="shared" si="4"/>
        <v>Not Easy</v>
      </c>
      <c r="N58" s="49" t="str">
        <f t="shared" si="5"/>
        <v>Not Easy</v>
      </c>
    </row>
    <row r="59" spans="1:14" x14ac:dyDescent="0.3">
      <c r="A59" s="49">
        <v>18</v>
      </c>
      <c r="B59" s="49" t="s">
        <v>189</v>
      </c>
      <c r="C59" s="49">
        <v>3</v>
      </c>
      <c r="D59" s="49" t="s">
        <v>71</v>
      </c>
      <c r="E59" s="55">
        <v>8.0767361111111111E-4</v>
      </c>
      <c r="F59" s="55">
        <v>1.7758217592592591E-3</v>
      </c>
      <c r="G59" s="50">
        <v>2.1262152777777781E-3</v>
      </c>
      <c r="H59" s="57">
        <f t="shared" si="3"/>
        <v>153</v>
      </c>
      <c r="I59" s="49">
        <v>1</v>
      </c>
      <c r="J59" s="49">
        <v>70</v>
      </c>
      <c r="K59" s="49">
        <v>6</v>
      </c>
      <c r="L59" s="49"/>
      <c r="M59" s="49" t="str">
        <f t="shared" si="4"/>
        <v>Not Easy</v>
      </c>
      <c r="N59" s="49" t="str">
        <f t="shared" si="5"/>
        <v>Not Easy</v>
      </c>
    </row>
    <row r="60" spans="1:14" x14ac:dyDescent="0.3">
      <c r="A60" s="49">
        <v>18</v>
      </c>
      <c r="B60" s="49" t="s">
        <v>193</v>
      </c>
      <c r="C60" s="49">
        <v>2</v>
      </c>
      <c r="D60" s="49" t="s">
        <v>71</v>
      </c>
      <c r="E60" s="55">
        <v>1.9956018518518519E-4</v>
      </c>
      <c r="F60" s="55">
        <v>1.1915393518518518E-3</v>
      </c>
      <c r="G60" s="50">
        <v>1.5166782407407407E-3</v>
      </c>
      <c r="H60" s="57">
        <f t="shared" si="3"/>
        <v>103</v>
      </c>
      <c r="I60" s="49">
        <v>1</v>
      </c>
      <c r="J60" s="49">
        <v>65</v>
      </c>
      <c r="K60" s="49">
        <v>4</v>
      </c>
      <c r="L60" s="49"/>
      <c r="M60" s="49" t="str">
        <f t="shared" si="4"/>
        <v>Not Easy</v>
      </c>
      <c r="N60" s="49" t="str">
        <f t="shared" si="5"/>
        <v>Not Easy</v>
      </c>
    </row>
    <row r="61" spans="1:14" hidden="1" x14ac:dyDescent="0.3">
      <c r="A61" s="49">
        <v>18</v>
      </c>
      <c r="B61" s="49" t="s">
        <v>194</v>
      </c>
      <c r="C61" s="49">
        <v>1</v>
      </c>
      <c r="D61" s="49" t="s">
        <v>71</v>
      </c>
      <c r="E61" s="55">
        <v>6.741898148148148E-5</v>
      </c>
      <c r="F61" s="55">
        <v>1.4074074074074073E-4</v>
      </c>
      <c r="G61" s="50">
        <v>1.4074074074074073E-4</v>
      </c>
      <c r="H61" s="57">
        <f t="shared" si="3"/>
        <v>12</v>
      </c>
      <c r="I61" s="49">
        <v>1</v>
      </c>
      <c r="J61" s="49">
        <v>87.5</v>
      </c>
      <c r="K61" s="49">
        <v>6</v>
      </c>
      <c r="L61" s="49"/>
      <c r="M61" s="49" t="str">
        <f t="shared" si="4"/>
        <v>Easy</v>
      </c>
      <c r="N61" s="49" t="str">
        <f t="shared" si="5"/>
        <v>Easy</v>
      </c>
    </row>
    <row r="62" spans="1:14" x14ac:dyDescent="0.3">
      <c r="A62" s="49">
        <v>19</v>
      </c>
      <c r="B62" s="49" t="s">
        <v>189</v>
      </c>
      <c r="C62" s="49">
        <v>1</v>
      </c>
      <c r="D62" s="49" t="s">
        <v>73</v>
      </c>
      <c r="E62" s="55">
        <v>7.703703703703704E-5</v>
      </c>
      <c r="F62" s="55">
        <v>6.9512731481481476E-4</v>
      </c>
      <c r="G62" s="50" t="s">
        <v>120</v>
      </c>
      <c r="H62" s="57">
        <f t="shared" si="3"/>
        <v>60</v>
      </c>
      <c r="I62" s="49">
        <v>0</v>
      </c>
      <c r="J62" s="49">
        <v>85</v>
      </c>
      <c r="K62" s="49">
        <v>7</v>
      </c>
      <c r="L62" s="49" t="s">
        <v>115</v>
      </c>
      <c r="M62" s="49" t="str">
        <f t="shared" si="4"/>
        <v>Not Easy</v>
      </c>
      <c r="N62" s="49" t="str">
        <f t="shared" si="5"/>
        <v>Not Easy</v>
      </c>
    </row>
    <row r="63" spans="1:14" x14ac:dyDescent="0.3">
      <c r="A63" s="49">
        <v>19</v>
      </c>
      <c r="B63" s="49" t="s">
        <v>191</v>
      </c>
      <c r="C63" s="49">
        <v>2</v>
      </c>
      <c r="D63" s="49" t="s">
        <v>73</v>
      </c>
      <c r="E63" s="55">
        <v>5.9109953703703701E-4</v>
      </c>
      <c r="F63" s="55">
        <v>1.5460416666666667E-3</v>
      </c>
      <c r="G63" s="50">
        <v>1.9077199074074075E-3</v>
      </c>
      <c r="H63" s="57">
        <f t="shared" si="3"/>
        <v>134</v>
      </c>
      <c r="I63" s="49">
        <v>1</v>
      </c>
      <c r="J63" s="49">
        <v>67.5</v>
      </c>
      <c r="K63" s="49">
        <v>5</v>
      </c>
      <c r="L63" s="49"/>
      <c r="M63" s="49" t="str">
        <f t="shared" si="4"/>
        <v>Not Easy</v>
      </c>
      <c r="N63" s="49" t="str">
        <f t="shared" si="5"/>
        <v>Not Easy</v>
      </c>
    </row>
    <row r="64" spans="1:14" x14ac:dyDescent="0.3">
      <c r="A64" s="49">
        <v>19</v>
      </c>
      <c r="B64" s="49" t="s">
        <v>194</v>
      </c>
      <c r="C64" s="49">
        <v>3</v>
      </c>
      <c r="D64" s="49" t="s">
        <v>73</v>
      </c>
      <c r="E64" s="55">
        <v>1.1231018518518519E-3</v>
      </c>
      <c r="F64" s="55">
        <v>3.5491550925925925E-3</v>
      </c>
      <c r="G64" s="50">
        <v>3.5491550925925925E-3</v>
      </c>
      <c r="H64" s="57">
        <f t="shared" si="3"/>
        <v>307</v>
      </c>
      <c r="I64" s="49">
        <v>0</v>
      </c>
      <c r="J64" s="49">
        <v>35</v>
      </c>
      <c r="K64" s="49">
        <v>3</v>
      </c>
      <c r="L64" s="49"/>
      <c r="M64" s="49" t="str">
        <f t="shared" si="4"/>
        <v>Not Easy</v>
      </c>
      <c r="N64" s="49" t="str">
        <f t="shared" si="5"/>
        <v>Not Easy</v>
      </c>
    </row>
    <row r="65" spans="1:14" x14ac:dyDescent="0.3">
      <c r="A65" s="49">
        <v>20</v>
      </c>
      <c r="B65" s="49" t="s">
        <v>189</v>
      </c>
      <c r="C65" s="49">
        <v>3</v>
      </c>
      <c r="D65" s="51" t="s">
        <v>168</v>
      </c>
      <c r="E65" s="55">
        <v>1.1142824074074074E-3</v>
      </c>
      <c r="F65" s="55">
        <v>1.9007407407407406E-3</v>
      </c>
      <c r="G65" s="50">
        <v>2.2666203703703707E-3</v>
      </c>
      <c r="H65" s="57">
        <f t="shared" si="3"/>
        <v>164</v>
      </c>
      <c r="I65" s="49">
        <v>1</v>
      </c>
      <c r="J65" s="49">
        <v>40</v>
      </c>
      <c r="K65" s="49">
        <v>4</v>
      </c>
      <c r="L65" s="49"/>
      <c r="M65" s="49" t="str">
        <f t="shared" si="4"/>
        <v>Not Easy</v>
      </c>
      <c r="N65" s="49" t="str">
        <f t="shared" si="5"/>
        <v>Not Easy</v>
      </c>
    </row>
    <row r="66" spans="1:14" hidden="1" x14ac:dyDescent="0.3">
      <c r="A66" s="49">
        <v>20</v>
      </c>
      <c r="B66" s="49" t="s">
        <v>193</v>
      </c>
      <c r="C66" s="49">
        <v>2</v>
      </c>
      <c r="D66" s="51" t="s">
        <v>168</v>
      </c>
      <c r="E66" s="55">
        <v>4.4615740740740743E-4</v>
      </c>
      <c r="F66" s="55">
        <v>4.509490740740741E-4</v>
      </c>
      <c r="G66" s="50">
        <v>7.0642361111111112E-4</v>
      </c>
      <c r="H66" s="57">
        <f t="shared" si="3"/>
        <v>39</v>
      </c>
      <c r="I66" s="49">
        <v>1</v>
      </c>
      <c r="J66" s="49">
        <v>55</v>
      </c>
      <c r="K66" s="49">
        <v>7</v>
      </c>
      <c r="L66" s="49"/>
      <c r="M66" s="49" t="str">
        <f t="shared" si="4"/>
        <v>Easy</v>
      </c>
      <c r="N66" s="49" t="str">
        <f t="shared" si="5"/>
        <v>Not Easy</v>
      </c>
    </row>
    <row r="67" spans="1:14" hidden="1" x14ac:dyDescent="0.3">
      <c r="A67" s="49">
        <v>20</v>
      </c>
      <c r="B67" s="49" t="s">
        <v>194</v>
      </c>
      <c r="C67" s="49">
        <v>1</v>
      </c>
      <c r="D67" s="51" t="s">
        <v>168</v>
      </c>
      <c r="E67" s="55">
        <v>2.3471064814814814E-4</v>
      </c>
      <c r="F67" s="55">
        <v>2.421875E-4</v>
      </c>
      <c r="G67" s="50">
        <v>2.421875E-4</v>
      </c>
      <c r="H67" s="57">
        <f t="shared" si="3"/>
        <v>21</v>
      </c>
      <c r="I67" s="49">
        <v>1</v>
      </c>
      <c r="J67" s="49">
        <v>85</v>
      </c>
      <c r="K67" s="49">
        <v>7</v>
      </c>
      <c r="L67" s="49"/>
      <c r="M67" s="49" t="str">
        <f t="shared" si="4"/>
        <v>Easy</v>
      </c>
      <c r="N67" s="49" t="str">
        <f t="shared" si="5"/>
        <v>Easy</v>
      </c>
    </row>
    <row r="68" spans="1:14" x14ac:dyDescent="0.3">
      <c r="A68" s="49">
        <v>21</v>
      </c>
      <c r="B68" s="49" t="s">
        <v>189</v>
      </c>
      <c r="C68" s="49">
        <v>1</v>
      </c>
      <c r="D68" s="49" t="s">
        <v>85</v>
      </c>
      <c r="E68" s="55">
        <v>1.8567129629629633E-4</v>
      </c>
      <c r="F68" s="55">
        <v>8.763888888888889E-4</v>
      </c>
      <c r="G68" s="50">
        <v>1.0811226851851852E-3</v>
      </c>
      <c r="H68" s="57">
        <f t="shared" si="3"/>
        <v>76</v>
      </c>
      <c r="I68" s="49">
        <v>1</v>
      </c>
      <c r="J68" s="49">
        <v>35</v>
      </c>
      <c r="K68" s="49">
        <v>4</v>
      </c>
      <c r="L68" s="49"/>
      <c r="M68" s="49" t="str">
        <f t="shared" si="4"/>
        <v>Not Easy</v>
      </c>
      <c r="N68" s="49" t="str">
        <f t="shared" si="5"/>
        <v>Not Easy</v>
      </c>
    </row>
    <row r="69" spans="1:14" x14ac:dyDescent="0.3">
      <c r="A69" s="49">
        <v>21</v>
      </c>
      <c r="B69" s="49" t="s">
        <v>192</v>
      </c>
      <c r="C69" s="49">
        <v>2</v>
      </c>
      <c r="D69" s="49" t="s">
        <v>85</v>
      </c>
      <c r="E69" s="55">
        <v>2.1353009259259261E-4</v>
      </c>
      <c r="F69" s="55">
        <v>2.3508217592592591E-3</v>
      </c>
      <c r="G69" s="50">
        <v>2.3508217592592591E-3</v>
      </c>
      <c r="H69" s="57">
        <f t="shared" si="3"/>
        <v>203</v>
      </c>
      <c r="I69" s="49">
        <v>0</v>
      </c>
      <c r="J69" s="49">
        <v>97.5</v>
      </c>
      <c r="K69" s="49">
        <v>5</v>
      </c>
      <c r="L69" s="49"/>
      <c r="M69" s="49" t="str">
        <f t="shared" si="4"/>
        <v>Not Easy</v>
      </c>
      <c r="N69" s="49" t="str">
        <f t="shared" si="5"/>
        <v>Not Easy</v>
      </c>
    </row>
    <row r="70" spans="1:14" hidden="1" x14ac:dyDescent="0.3">
      <c r="A70" s="49">
        <v>21</v>
      </c>
      <c r="B70" s="49" t="s">
        <v>194</v>
      </c>
      <c r="C70" s="49">
        <v>3</v>
      </c>
      <c r="D70" s="49" t="s">
        <v>85</v>
      </c>
      <c r="E70" s="55">
        <v>1.4083333333333333E-4</v>
      </c>
      <c r="F70" s="55">
        <v>3.2836805555555554E-4</v>
      </c>
      <c r="G70" s="50">
        <v>5.2679398148148149E-4</v>
      </c>
      <c r="H70" s="57">
        <f t="shared" si="3"/>
        <v>28</v>
      </c>
      <c r="I70" s="49">
        <v>1</v>
      </c>
      <c r="J70" s="49">
        <v>37.5</v>
      </c>
      <c r="K70" s="49">
        <v>4</v>
      </c>
      <c r="L70" s="49"/>
      <c r="M70" s="49" t="str">
        <f t="shared" si="4"/>
        <v>Easy</v>
      </c>
      <c r="N70" s="49" t="str">
        <f t="shared" si="5"/>
        <v>Not Easy</v>
      </c>
    </row>
    <row r="71" spans="1:14" x14ac:dyDescent="0.3">
      <c r="A71" s="49">
        <v>22</v>
      </c>
      <c r="B71" s="49" t="s">
        <v>189</v>
      </c>
      <c r="C71" s="49">
        <v>2</v>
      </c>
      <c r="D71" s="49" t="s">
        <v>81</v>
      </c>
      <c r="E71" s="55">
        <v>9.1180555555555557E-5</v>
      </c>
      <c r="F71" s="55">
        <v>4.8561342592592596E-4</v>
      </c>
      <c r="G71" s="50">
        <v>9.7094907407407405E-4</v>
      </c>
      <c r="H71" s="57">
        <f t="shared" si="3"/>
        <v>42</v>
      </c>
      <c r="I71" s="49">
        <v>1</v>
      </c>
      <c r="J71" s="49">
        <v>50</v>
      </c>
      <c r="K71" s="49">
        <v>3</v>
      </c>
      <c r="L71" s="49"/>
      <c r="M71" s="49" t="str">
        <f t="shared" si="4"/>
        <v>Not Easy</v>
      </c>
      <c r="N71" s="49" t="str">
        <f t="shared" si="5"/>
        <v>Not Easy</v>
      </c>
    </row>
    <row r="72" spans="1:14" x14ac:dyDescent="0.3">
      <c r="A72" s="49">
        <v>22</v>
      </c>
      <c r="B72" s="49" t="s">
        <v>191</v>
      </c>
      <c r="C72" s="49">
        <v>3</v>
      </c>
      <c r="D72" s="49" t="s">
        <v>81</v>
      </c>
      <c r="E72" s="55">
        <v>9.4837962962962977E-5</v>
      </c>
      <c r="F72" s="55">
        <v>3.1032754629629631E-3</v>
      </c>
      <c r="G72" s="50">
        <v>3.1032754629629631E-3</v>
      </c>
      <c r="H72" s="57">
        <f t="shared" ref="H72:H115" si="6">MINUTE(F72)*60 + SECOND(F72)</f>
        <v>268</v>
      </c>
      <c r="I72" s="49">
        <v>0</v>
      </c>
      <c r="J72" s="49">
        <v>25</v>
      </c>
      <c r="K72" s="49">
        <v>2</v>
      </c>
      <c r="L72" s="49"/>
      <c r="M72" s="49" t="str">
        <f t="shared" ref="M72:M103" si="7">IF(AND(H72&lt;=70, I72=1, K72&gt;=4), "Easy", "Not Easy")</f>
        <v>Not Easy</v>
      </c>
      <c r="N72" s="49" t="str">
        <f t="shared" ref="N72:N103" si="8">IF(AND(H72&lt;=57, I72=1, K72&gt;=4, J72&gt;=68), "Easy", "Not Easy")</f>
        <v>Not Easy</v>
      </c>
    </row>
    <row r="73" spans="1:14" hidden="1" x14ac:dyDescent="0.3">
      <c r="A73" s="49">
        <v>22</v>
      </c>
      <c r="B73" s="49" t="s">
        <v>194</v>
      </c>
      <c r="C73" s="49">
        <v>1</v>
      </c>
      <c r="D73" s="49" t="s">
        <v>81</v>
      </c>
      <c r="E73" s="55">
        <v>3.5247685185185187E-4</v>
      </c>
      <c r="F73" s="55">
        <v>3.5998842592592593E-4</v>
      </c>
      <c r="G73" s="50">
        <v>3.5998842592592593E-4</v>
      </c>
      <c r="H73" s="57">
        <f t="shared" si="6"/>
        <v>31</v>
      </c>
      <c r="I73" s="49">
        <v>1</v>
      </c>
      <c r="J73" s="49">
        <v>50</v>
      </c>
      <c r="K73" s="49">
        <v>5</v>
      </c>
      <c r="L73" s="49"/>
      <c r="M73" s="49" t="str">
        <f t="shared" si="7"/>
        <v>Easy</v>
      </c>
      <c r="N73" s="49" t="str">
        <f t="shared" si="8"/>
        <v>Not Easy</v>
      </c>
    </row>
    <row r="74" spans="1:14" x14ac:dyDescent="0.3">
      <c r="A74" s="49">
        <v>23</v>
      </c>
      <c r="B74" s="49" t="s">
        <v>191</v>
      </c>
      <c r="C74" s="49">
        <v>2</v>
      </c>
      <c r="D74" s="49" t="s">
        <v>82</v>
      </c>
      <c r="E74" s="55">
        <v>8.700231481481482E-5</v>
      </c>
      <c r="F74" s="55">
        <v>6.6479166666666672E-4</v>
      </c>
      <c r="G74" s="50">
        <v>7.5915509259259252E-4</v>
      </c>
      <c r="H74" s="57">
        <f t="shared" si="6"/>
        <v>57</v>
      </c>
      <c r="I74" s="49">
        <v>1</v>
      </c>
      <c r="J74" s="49">
        <v>67.5</v>
      </c>
      <c r="K74" s="49">
        <v>3</v>
      </c>
      <c r="L74" s="49" t="s">
        <v>114</v>
      </c>
      <c r="M74" s="49" t="str">
        <f t="shared" si="7"/>
        <v>Not Easy</v>
      </c>
      <c r="N74" s="49" t="str">
        <f t="shared" si="8"/>
        <v>Not Easy</v>
      </c>
    </row>
    <row r="75" spans="1:14" x14ac:dyDescent="0.3">
      <c r="A75" s="49">
        <v>23</v>
      </c>
      <c r="B75" s="49" t="s">
        <v>192</v>
      </c>
      <c r="C75" s="49">
        <v>3</v>
      </c>
      <c r="D75" s="49" t="s">
        <v>82</v>
      </c>
      <c r="E75" s="55">
        <v>3.5788194444444441E-4</v>
      </c>
      <c r="F75" s="55">
        <v>8.2973379629629619E-4</v>
      </c>
      <c r="G75" s="50">
        <v>8.8940972222222221E-4</v>
      </c>
      <c r="H75" s="57">
        <f t="shared" si="6"/>
        <v>72</v>
      </c>
      <c r="I75" s="49">
        <v>1</v>
      </c>
      <c r="J75" s="49">
        <v>55</v>
      </c>
      <c r="K75" s="49">
        <v>3</v>
      </c>
      <c r="L75" s="49" t="s">
        <v>116</v>
      </c>
      <c r="M75" s="49" t="str">
        <f t="shared" si="7"/>
        <v>Not Easy</v>
      </c>
      <c r="N75" s="49" t="str">
        <f t="shared" si="8"/>
        <v>Not Easy</v>
      </c>
    </row>
    <row r="76" spans="1:14" x14ac:dyDescent="0.3">
      <c r="A76" s="49">
        <v>23</v>
      </c>
      <c r="B76" s="49" t="s">
        <v>193</v>
      </c>
      <c r="C76" s="49">
        <v>1</v>
      </c>
      <c r="D76" s="49" t="s">
        <v>82</v>
      </c>
      <c r="E76" s="55">
        <v>5.4039351851851856E-5</v>
      </c>
      <c r="F76" s="55">
        <v>2.2736574074074074E-3</v>
      </c>
      <c r="G76" s="50">
        <v>2.2736574074074074E-3</v>
      </c>
      <c r="H76" s="57">
        <f t="shared" si="6"/>
        <v>196</v>
      </c>
      <c r="I76" s="49">
        <v>0</v>
      </c>
      <c r="J76" s="49">
        <v>32.5</v>
      </c>
      <c r="K76" s="49">
        <v>1</v>
      </c>
      <c r="L76" s="49"/>
      <c r="M76" s="49" t="str">
        <f t="shared" si="7"/>
        <v>Not Easy</v>
      </c>
      <c r="N76" s="49" t="str">
        <f t="shared" si="8"/>
        <v>Not Easy</v>
      </c>
    </row>
    <row r="77" spans="1:14" x14ac:dyDescent="0.3">
      <c r="A77" s="49">
        <v>24</v>
      </c>
      <c r="B77" s="49" t="s">
        <v>190</v>
      </c>
      <c r="C77" s="49">
        <v>3</v>
      </c>
      <c r="D77" s="51" t="s">
        <v>172</v>
      </c>
      <c r="E77" s="55">
        <v>2.104976851851852E-4</v>
      </c>
      <c r="F77" s="55">
        <v>1.4907060185185184E-3</v>
      </c>
      <c r="G77" s="50">
        <v>1.4907060185185184E-3</v>
      </c>
      <c r="H77" s="57">
        <f t="shared" si="6"/>
        <v>129</v>
      </c>
      <c r="I77" s="49">
        <v>0</v>
      </c>
      <c r="J77" s="49">
        <v>72.5</v>
      </c>
      <c r="K77" s="49">
        <v>5</v>
      </c>
      <c r="L77" s="49" t="s">
        <v>115</v>
      </c>
      <c r="M77" s="49" t="str">
        <f t="shared" si="7"/>
        <v>Not Easy</v>
      </c>
      <c r="N77" s="49" t="str">
        <f t="shared" si="8"/>
        <v>Not Easy</v>
      </c>
    </row>
    <row r="78" spans="1:14" x14ac:dyDescent="0.3">
      <c r="A78" s="49">
        <v>24</v>
      </c>
      <c r="B78" s="49" t="s">
        <v>191</v>
      </c>
      <c r="C78" s="49">
        <v>1</v>
      </c>
      <c r="D78" s="51" t="s">
        <v>172</v>
      </c>
      <c r="E78" s="55">
        <v>2.7384259259259261E-5</v>
      </c>
      <c r="F78" s="55">
        <v>1.8749768518518518E-3</v>
      </c>
      <c r="G78" s="50">
        <v>2.1411574074074076E-3</v>
      </c>
      <c r="H78" s="57">
        <f t="shared" si="6"/>
        <v>162</v>
      </c>
      <c r="I78" s="49">
        <v>1</v>
      </c>
      <c r="J78" s="49">
        <v>50</v>
      </c>
      <c r="K78" s="49">
        <v>5</v>
      </c>
      <c r="L78" s="49"/>
      <c r="M78" s="49" t="str">
        <f t="shared" si="7"/>
        <v>Not Easy</v>
      </c>
      <c r="N78" s="49" t="str">
        <f t="shared" si="8"/>
        <v>Not Easy</v>
      </c>
    </row>
    <row r="79" spans="1:14" x14ac:dyDescent="0.3">
      <c r="A79" s="49">
        <v>24</v>
      </c>
      <c r="B79" s="49" t="s">
        <v>193</v>
      </c>
      <c r="C79" s="49">
        <v>2</v>
      </c>
      <c r="D79" s="51" t="s">
        <v>172</v>
      </c>
      <c r="E79" s="55">
        <v>1.3635416666666668E-4</v>
      </c>
      <c r="F79" s="55">
        <v>2.549664351851852E-3</v>
      </c>
      <c r="G79" s="50">
        <v>2.549664351851852E-3</v>
      </c>
      <c r="H79" s="57">
        <f t="shared" si="6"/>
        <v>220</v>
      </c>
      <c r="I79" s="49">
        <v>0</v>
      </c>
      <c r="J79" s="49">
        <v>42.5</v>
      </c>
      <c r="K79" s="49">
        <v>4</v>
      </c>
      <c r="L79" s="49"/>
      <c r="M79" s="49" t="str">
        <f t="shared" si="7"/>
        <v>Not Easy</v>
      </c>
      <c r="N79" s="49" t="str">
        <f t="shared" si="8"/>
        <v>Not Easy</v>
      </c>
    </row>
    <row r="80" spans="1:14" hidden="1" x14ac:dyDescent="0.3">
      <c r="A80" s="49">
        <v>25</v>
      </c>
      <c r="B80" s="49" t="s">
        <v>190</v>
      </c>
      <c r="C80" s="49">
        <v>2</v>
      </c>
      <c r="D80" s="49" t="s">
        <v>84</v>
      </c>
      <c r="E80" s="55">
        <v>2.1447916666666666E-4</v>
      </c>
      <c r="F80" s="55">
        <v>2.1916666666666666E-4</v>
      </c>
      <c r="G80" s="50">
        <v>5.033101851851852E-4</v>
      </c>
      <c r="H80" s="57">
        <f t="shared" si="6"/>
        <v>19</v>
      </c>
      <c r="I80" s="49">
        <v>1</v>
      </c>
      <c r="J80" s="54">
        <v>82.5</v>
      </c>
      <c r="K80" s="49">
        <v>7</v>
      </c>
      <c r="L80" s="49"/>
      <c r="M80" s="49" t="str">
        <f t="shared" si="7"/>
        <v>Easy</v>
      </c>
      <c r="N80" s="49" t="str">
        <f t="shared" si="8"/>
        <v>Easy</v>
      </c>
    </row>
    <row r="81" spans="1:14" hidden="1" x14ac:dyDescent="0.3">
      <c r="A81" s="49">
        <v>25</v>
      </c>
      <c r="B81" s="49" t="s">
        <v>192</v>
      </c>
      <c r="C81" s="49">
        <v>1</v>
      </c>
      <c r="D81" s="49" t="s">
        <v>84</v>
      </c>
      <c r="E81" s="55">
        <v>3.682407407407407E-4</v>
      </c>
      <c r="F81" s="55">
        <v>4.5805555555555557E-4</v>
      </c>
      <c r="G81" s="50">
        <v>6.1881944444444441E-4</v>
      </c>
      <c r="H81" s="57">
        <f t="shared" si="6"/>
        <v>40</v>
      </c>
      <c r="I81" s="49">
        <v>1</v>
      </c>
      <c r="J81" s="49">
        <v>97.5</v>
      </c>
      <c r="K81" s="49">
        <v>7</v>
      </c>
      <c r="L81" s="49"/>
      <c r="M81" s="49" t="str">
        <f t="shared" si="7"/>
        <v>Easy</v>
      </c>
      <c r="N81" s="49" t="str">
        <f t="shared" si="8"/>
        <v>Easy</v>
      </c>
    </row>
    <row r="82" spans="1:14" x14ac:dyDescent="0.3">
      <c r="A82" s="49">
        <v>25</v>
      </c>
      <c r="B82" s="49" t="s">
        <v>194</v>
      </c>
      <c r="C82" s="49">
        <v>3</v>
      </c>
      <c r="D82" s="49" t="s">
        <v>84</v>
      </c>
      <c r="E82" s="55">
        <v>3.7600694444444449E-4</v>
      </c>
      <c r="F82" s="55">
        <v>1.1472685185185184E-3</v>
      </c>
      <c r="G82" s="50">
        <v>1.4154976851851852E-3</v>
      </c>
      <c r="H82" s="57">
        <f t="shared" si="6"/>
        <v>99</v>
      </c>
      <c r="I82" s="49">
        <v>1</v>
      </c>
      <c r="J82" s="49">
        <v>32.5</v>
      </c>
      <c r="K82" s="49">
        <v>5</v>
      </c>
      <c r="L82" s="49"/>
      <c r="M82" s="49" t="str">
        <f t="shared" si="7"/>
        <v>Not Easy</v>
      </c>
      <c r="N82" s="49" t="str">
        <f t="shared" si="8"/>
        <v>Not Easy</v>
      </c>
    </row>
    <row r="83" spans="1:14" hidden="1" x14ac:dyDescent="0.3">
      <c r="A83" s="53">
        <v>26</v>
      </c>
      <c r="B83" s="49" t="s">
        <v>189</v>
      </c>
      <c r="C83" s="49">
        <v>3</v>
      </c>
      <c r="D83" s="49" t="s">
        <v>79</v>
      </c>
      <c r="E83" s="55">
        <v>6.137962962962962E-4</v>
      </c>
      <c r="F83" s="55">
        <v>8.1163194444444447E-4</v>
      </c>
      <c r="G83" s="50">
        <v>9.0802083333333338E-4</v>
      </c>
      <c r="H83" s="57">
        <f t="shared" si="6"/>
        <v>70</v>
      </c>
      <c r="I83" s="49">
        <v>1</v>
      </c>
      <c r="J83" s="49">
        <v>67.5</v>
      </c>
      <c r="K83" s="49">
        <v>6</v>
      </c>
      <c r="L83" s="49"/>
      <c r="M83" s="49" t="str">
        <f t="shared" si="7"/>
        <v>Easy</v>
      </c>
      <c r="N83" s="49" t="str">
        <f t="shared" si="8"/>
        <v>Not Easy</v>
      </c>
    </row>
    <row r="84" spans="1:14" hidden="1" x14ac:dyDescent="0.3">
      <c r="A84" s="53">
        <v>26</v>
      </c>
      <c r="B84" s="49" t="s">
        <v>190</v>
      </c>
      <c r="C84" s="49">
        <v>2</v>
      </c>
      <c r="D84" s="53" t="s">
        <v>79</v>
      </c>
      <c r="E84" s="55">
        <v>2.1888888888888888E-4</v>
      </c>
      <c r="F84" s="55">
        <v>2.239814814814815E-4</v>
      </c>
      <c r="G84" s="50">
        <v>5.3385416666666663E-4</v>
      </c>
      <c r="H84" s="57">
        <f t="shared" si="6"/>
        <v>19</v>
      </c>
      <c r="I84" s="49">
        <v>1</v>
      </c>
      <c r="J84" s="49">
        <v>37.5</v>
      </c>
      <c r="K84" s="49">
        <v>7</v>
      </c>
      <c r="L84" s="49"/>
      <c r="M84" s="49" t="str">
        <f t="shared" si="7"/>
        <v>Easy</v>
      </c>
      <c r="N84" s="49" t="str">
        <f t="shared" si="8"/>
        <v>Not Easy</v>
      </c>
    </row>
    <row r="85" spans="1:14" hidden="1" x14ac:dyDescent="0.3">
      <c r="A85" s="49">
        <v>26</v>
      </c>
      <c r="B85" s="49" t="s">
        <v>192</v>
      </c>
      <c r="C85" s="49">
        <v>1</v>
      </c>
      <c r="D85" s="49" t="s">
        <v>79</v>
      </c>
      <c r="E85" s="55">
        <v>3.3942129629629632E-4</v>
      </c>
      <c r="F85" s="55">
        <v>3.4738425925925925E-4</v>
      </c>
      <c r="G85" s="50">
        <v>1.2525462962962963E-3</v>
      </c>
      <c r="H85" s="57">
        <f t="shared" si="6"/>
        <v>30</v>
      </c>
      <c r="I85" s="49">
        <v>1</v>
      </c>
      <c r="J85" s="49">
        <v>70</v>
      </c>
      <c r="K85" s="49">
        <v>4</v>
      </c>
      <c r="L85" s="49"/>
      <c r="M85" s="49" t="str">
        <f t="shared" si="7"/>
        <v>Easy</v>
      </c>
      <c r="N85" s="49" t="str">
        <f t="shared" si="8"/>
        <v>Easy</v>
      </c>
    </row>
    <row r="86" spans="1:14" hidden="1" x14ac:dyDescent="0.3">
      <c r="A86" s="49">
        <v>27</v>
      </c>
      <c r="B86" s="49" t="s">
        <v>190</v>
      </c>
      <c r="C86" s="49">
        <v>3</v>
      </c>
      <c r="D86" s="49" t="s">
        <v>1</v>
      </c>
      <c r="E86" s="55">
        <v>2.4454861111111113E-4</v>
      </c>
      <c r="F86" s="55">
        <v>5.3179398148148151E-4</v>
      </c>
      <c r="G86" s="50">
        <v>7.8496527777777777E-4</v>
      </c>
      <c r="H86" s="57">
        <f t="shared" si="6"/>
        <v>46</v>
      </c>
      <c r="I86" s="49">
        <v>1</v>
      </c>
      <c r="J86" s="49">
        <v>87.5</v>
      </c>
      <c r="K86" s="49">
        <v>6</v>
      </c>
      <c r="L86" s="49"/>
      <c r="M86" s="49" t="str">
        <f t="shared" si="7"/>
        <v>Easy</v>
      </c>
      <c r="N86" s="49" t="str">
        <f t="shared" si="8"/>
        <v>Easy</v>
      </c>
    </row>
    <row r="87" spans="1:14" x14ac:dyDescent="0.3">
      <c r="A87" s="49">
        <v>27</v>
      </c>
      <c r="B87" s="49" t="s">
        <v>193</v>
      </c>
      <c r="C87" s="49">
        <v>1</v>
      </c>
      <c r="D87" s="49" t="s">
        <v>1</v>
      </c>
      <c r="E87" s="55">
        <v>9.3958333333333331E-5</v>
      </c>
      <c r="F87" s="55">
        <v>1.0958564814814815E-3</v>
      </c>
      <c r="G87" s="50">
        <v>1.0958564814814815E-3</v>
      </c>
      <c r="H87" s="57">
        <f t="shared" si="6"/>
        <v>95</v>
      </c>
      <c r="I87" s="49">
        <v>0</v>
      </c>
      <c r="J87" s="49">
        <v>45</v>
      </c>
      <c r="K87" s="49">
        <v>4</v>
      </c>
      <c r="L87" s="49" t="s">
        <v>115</v>
      </c>
      <c r="M87" s="49" t="str">
        <f t="shared" si="7"/>
        <v>Not Easy</v>
      </c>
      <c r="N87" s="49" t="str">
        <f t="shared" si="8"/>
        <v>Not Easy</v>
      </c>
    </row>
    <row r="88" spans="1:14" hidden="1" x14ac:dyDescent="0.3">
      <c r="A88" s="49">
        <v>27</v>
      </c>
      <c r="B88" s="49" t="s">
        <v>194</v>
      </c>
      <c r="C88" s="49">
        <v>2</v>
      </c>
      <c r="D88" s="49" t="s">
        <v>1</v>
      </c>
      <c r="E88" s="55">
        <v>1.3688657407407408E-4</v>
      </c>
      <c r="F88" s="55">
        <v>1.4944444444444445E-4</v>
      </c>
      <c r="G88" s="50">
        <v>3.1505787037037038E-4</v>
      </c>
      <c r="H88" s="57">
        <f t="shared" si="6"/>
        <v>13</v>
      </c>
      <c r="I88" s="49">
        <v>1</v>
      </c>
      <c r="J88" s="49">
        <v>85</v>
      </c>
      <c r="K88" s="49">
        <v>6</v>
      </c>
      <c r="L88" s="49"/>
      <c r="M88" s="49" t="str">
        <f t="shared" si="7"/>
        <v>Easy</v>
      </c>
      <c r="N88" s="49" t="str">
        <f t="shared" si="8"/>
        <v>Easy</v>
      </c>
    </row>
    <row r="89" spans="1:14" x14ac:dyDescent="0.3">
      <c r="A89" s="49">
        <v>28</v>
      </c>
      <c r="B89" s="49" t="s">
        <v>190</v>
      </c>
      <c r="C89" s="49">
        <v>3</v>
      </c>
      <c r="D89" s="49" t="s">
        <v>89</v>
      </c>
      <c r="E89" s="55">
        <v>1.7141550925925926E-3</v>
      </c>
      <c r="F89" s="55">
        <v>2.2972337962962964E-3</v>
      </c>
      <c r="G89" s="50">
        <v>2.2972337962962964E-3</v>
      </c>
      <c r="H89" s="57">
        <f t="shared" si="6"/>
        <v>198</v>
      </c>
      <c r="I89" s="49">
        <v>0</v>
      </c>
      <c r="J89" s="49">
        <v>100</v>
      </c>
      <c r="K89" s="49">
        <v>7</v>
      </c>
      <c r="L89" s="49"/>
      <c r="M89" s="49" t="str">
        <f t="shared" si="7"/>
        <v>Not Easy</v>
      </c>
      <c r="N89" s="49" t="str">
        <f t="shared" si="8"/>
        <v>Not Easy</v>
      </c>
    </row>
    <row r="90" spans="1:14" hidden="1" x14ac:dyDescent="0.3">
      <c r="A90" s="49">
        <v>28</v>
      </c>
      <c r="B90" s="49" t="s">
        <v>191</v>
      </c>
      <c r="C90" s="49">
        <v>1</v>
      </c>
      <c r="D90" s="49" t="s">
        <v>89</v>
      </c>
      <c r="E90" s="55">
        <v>1.2390046296296297E-4</v>
      </c>
      <c r="F90" s="55">
        <v>3.7543981481481483E-4</v>
      </c>
      <c r="G90" s="50">
        <v>6.0920138888888883E-4</v>
      </c>
      <c r="H90" s="57">
        <f t="shared" si="6"/>
        <v>32</v>
      </c>
      <c r="I90" s="49">
        <v>1</v>
      </c>
      <c r="J90" s="49">
        <v>100</v>
      </c>
      <c r="K90" s="49">
        <v>7</v>
      </c>
      <c r="L90" s="49"/>
      <c r="M90" s="49" t="str">
        <f t="shared" si="7"/>
        <v>Easy</v>
      </c>
      <c r="N90" s="49" t="str">
        <f t="shared" si="8"/>
        <v>Easy</v>
      </c>
    </row>
    <row r="91" spans="1:14" x14ac:dyDescent="0.3">
      <c r="A91" s="49">
        <v>28</v>
      </c>
      <c r="B91" s="49" t="s">
        <v>192</v>
      </c>
      <c r="C91" s="49">
        <v>2</v>
      </c>
      <c r="D91" s="49" t="s">
        <v>89</v>
      </c>
      <c r="E91" s="55">
        <v>6.3149305555555561E-4</v>
      </c>
      <c r="F91" s="55">
        <v>2.3384143518518515E-3</v>
      </c>
      <c r="G91" s="50">
        <v>2.3384143518518515E-3</v>
      </c>
      <c r="H91" s="57">
        <f t="shared" si="6"/>
        <v>202</v>
      </c>
      <c r="I91" s="49">
        <v>0</v>
      </c>
      <c r="J91" s="49">
        <v>10</v>
      </c>
      <c r="K91" s="49">
        <v>1</v>
      </c>
      <c r="L91" s="49"/>
      <c r="M91" s="49" t="str">
        <f t="shared" si="7"/>
        <v>Not Easy</v>
      </c>
      <c r="N91" s="49" t="str">
        <f t="shared" si="8"/>
        <v>Not Easy</v>
      </c>
    </row>
    <row r="92" spans="1:14" hidden="1" x14ac:dyDescent="0.3">
      <c r="A92" s="49">
        <v>29</v>
      </c>
      <c r="B92" s="49" t="s">
        <v>190</v>
      </c>
      <c r="C92" s="49">
        <v>1</v>
      </c>
      <c r="D92" s="49" t="s">
        <v>90</v>
      </c>
      <c r="E92" s="55">
        <v>1.2478009259259259E-4</v>
      </c>
      <c r="F92" s="55">
        <v>1.2981481481481481E-4</v>
      </c>
      <c r="G92" s="50">
        <v>2.1303240740740739E-4</v>
      </c>
      <c r="H92" s="57">
        <f t="shared" si="6"/>
        <v>11</v>
      </c>
      <c r="I92" s="49">
        <v>1</v>
      </c>
      <c r="J92" s="49">
        <v>100</v>
      </c>
      <c r="K92" s="49">
        <v>7</v>
      </c>
      <c r="L92" s="49" t="s">
        <v>113</v>
      </c>
      <c r="M92" s="49" t="str">
        <f t="shared" si="7"/>
        <v>Easy</v>
      </c>
      <c r="N92" s="49" t="str">
        <f t="shared" si="8"/>
        <v>Easy</v>
      </c>
    </row>
    <row r="93" spans="1:14" x14ac:dyDescent="0.3">
      <c r="A93" s="49">
        <v>29</v>
      </c>
      <c r="B93" s="49" t="s">
        <v>192</v>
      </c>
      <c r="C93" s="49">
        <v>2</v>
      </c>
      <c r="D93" s="49" t="s">
        <v>90</v>
      </c>
      <c r="E93" s="55">
        <v>1.7482638888888889E-4</v>
      </c>
      <c r="F93" s="55">
        <v>2.080266203703704E-3</v>
      </c>
      <c r="G93" s="50">
        <v>2.080266203703704E-3</v>
      </c>
      <c r="H93" s="57">
        <f t="shared" si="6"/>
        <v>180</v>
      </c>
      <c r="I93" s="49">
        <v>0</v>
      </c>
      <c r="J93" s="49">
        <v>32.5</v>
      </c>
      <c r="K93" s="49">
        <v>2</v>
      </c>
      <c r="L93" s="49" t="s">
        <v>113</v>
      </c>
      <c r="M93" s="49" t="str">
        <f t="shared" si="7"/>
        <v>Not Easy</v>
      </c>
      <c r="N93" s="49" t="str">
        <f t="shared" si="8"/>
        <v>Not Easy</v>
      </c>
    </row>
    <row r="94" spans="1:14" hidden="1" x14ac:dyDescent="0.3">
      <c r="A94" s="49">
        <v>29</v>
      </c>
      <c r="B94" s="49" t="s">
        <v>194</v>
      </c>
      <c r="C94" s="49">
        <v>3</v>
      </c>
      <c r="D94" s="49" t="s">
        <v>90</v>
      </c>
      <c r="E94" s="55">
        <v>3.8038194444444447E-4</v>
      </c>
      <c r="F94" s="55">
        <v>7.9605324074074073E-4</v>
      </c>
      <c r="G94" s="50">
        <v>8.6629629629629632E-4</v>
      </c>
      <c r="H94" s="57">
        <f t="shared" si="6"/>
        <v>69</v>
      </c>
      <c r="I94" s="49">
        <v>1</v>
      </c>
      <c r="J94" s="49">
        <v>87.5</v>
      </c>
      <c r="K94" s="49">
        <v>6</v>
      </c>
      <c r="L94" s="49" t="s">
        <v>113</v>
      </c>
      <c r="M94" s="49" t="str">
        <f t="shared" si="7"/>
        <v>Easy</v>
      </c>
      <c r="N94" s="49" t="str">
        <f t="shared" si="8"/>
        <v>Not Easy</v>
      </c>
    </row>
    <row r="95" spans="1:14" x14ac:dyDescent="0.3">
      <c r="A95" s="49">
        <v>30</v>
      </c>
      <c r="B95" s="49" t="s">
        <v>189</v>
      </c>
      <c r="C95" s="49">
        <v>1</v>
      </c>
      <c r="D95" s="49" t="s">
        <v>92</v>
      </c>
      <c r="E95" s="55">
        <v>6.1775462962962966E-4</v>
      </c>
      <c r="F95" s="55">
        <v>1.1310416666666667E-3</v>
      </c>
      <c r="G95" s="50">
        <v>1.4236458333333334E-3</v>
      </c>
      <c r="H95" s="57">
        <f t="shared" si="6"/>
        <v>98</v>
      </c>
      <c r="I95" s="49">
        <v>1</v>
      </c>
      <c r="J95" s="49">
        <v>77.5</v>
      </c>
      <c r="K95" s="49">
        <v>5</v>
      </c>
      <c r="L95" s="49"/>
      <c r="M95" s="49" t="str">
        <f t="shared" si="7"/>
        <v>Not Easy</v>
      </c>
      <c r="N95" s="49" t="str">
        <f t="shared" si="8"/>
        <v>Not Easy</v>
      </c>
    </row>
    <row r="96" spans="1:14" x14ac:dyDescent="0.3">
      <c r="A96" s="49">
        <v>30</v>
      </c>
      <c r="B96" s="49" t="s">
        <v>192</v>
      </c>
      <c r="C96" s="49">
        <v>2</v>
      </c>
      <c r="D96" s="49" t="s">
        <v>92</v>
      </c>
      <c r="E96" s="55">
        <v>1.2153935185185184E-3</v>
      </c>
      <c r="F96" s="55">
        <v>2.6078124999999999E-3</v>
      </c>
      <c r="G96" s="50">
        <v>2.6078124999999999E-3</v>
      </c>
      <c r="H96" s="57">
        <f t="shared" si="6"/>
        <v>225</v>
      </c>
      <c r="I96" s="49">
        <v>0</v>
      </c>
      <c r="J96" s="49">
        <v>37.5</v>
      </c>
      <c r="K96" s="49">
        <v>3</v>
      </c>
      <c r="L96" s="49"/>
      <c r="M96" s="49" t="str">
        <f t="shared" si="7"/>
        <v>Not Easy</v>
      </c>
      <c r="N96" s="49" t="str">
        <f t="shared" si="8"/>
        <v>Not Easy</v>
      </c>
    </row>
    <row r="97" spans="1:14" x14ac:dyDescent="0.3">
      <c r="A97" s="49">
        <v>30</v>
      </c>
      <c r="B97" s="49" t="s">
        <v>194</v>
      </c>
      <c r="C97" s="49">
        <v>3</v>
      </c>
      <c r="D97" s="49" t="s">
        <v>92</v>
      </c>
      <c r="E97" s="55">
        <v>5.0024305555555553E-4</v>
      </c>
      <c r="F97" s="55">
        <v>2.5486458333333333E-3</v>
      </c>
      <c r="G97" s="50">
        <v>2.5486458333333333E-3</v>
      </c>
      <c r="H97" s="57">
        <f t="shared" si="6"/>
        <v>220</v>
      </c>
      <c r="I97" s="49">
        <v>0</v>
      </c>
      <c r="J97" s="49">
        <v>30</v>
      </c>
      <c r="K97" s="49">
        <v>2</v>
      </c>
      <c r="L97" s="49"/>
      <c r="M97" s="49" t="str">
        <f t="shared" si="7"/>
        <v>Not Easy</v>
      </c>
      <c r="N97" s="49" t="str">
        <f t="shared" si="8"/>
        <v>Not Easy</v>
      </c>
    </row>
    <row r="98" spans="1:14" hidden="1" x14ac:dyDescent="0.3">
      <c r="A98" s="49">
        <v>31</v>
      </c>
      <c r="B98" s="49" t="s">
        <v>189</v>
      </c>
      <c r="C98" s="49">
        <v>2</v>
      </c>
      <c r="D98" s="49" t="s">
        <v>93</v>
      </c>
      <c r="E98" s="55">
        <v>1.315162037037037E-4</v>
      </c>
      <c r="F98" s="55">
        <v>1.3618055555555557E-4</v>
      </c>
      <c r="G98" s="50">
        <v>4.4035879629629628E-4</v>
      </c>
      <c r="H98" s="57">
        <f t="shared" si="6"/>
        <v>12</v>
      </c>
      <c r="I98" s="49">
        <v>1</v>
      </c>
      <c r="J98" s="49">
        <v>100</v>
      </c>
      <c r="K98" s="49">
        <v>7</v>
      </c>
      <c r="L98" s="49"/>
      <c r="M98" s="49" t="str">
        <f t="shared" si="7"/>
        <v>Easy</v>
      </c>
      <c r="N98" s="49" t="str">
        <f t="shared" si="8"/>
        <v>Easy</v>
      </c>
    </row>
    <row r="99" spans="1:14" hidden="1" x14ac:dyDescent="0.3">
      <c r="A99" s="49">
        <v>31</v>
      </c>
      <c r="B99" s="49" t="s">
        <v>190</v>
      </c>
      <c r="C99" s="49">
        <v>1</v>
      </c>
      <c r="D99" s="49" t="s">
        <v>93</v>
      </c>
      <c r="E99" s="55">
        <v>3.6840277777777777E-4</v>
      </c>
      <c r="F99" s="55">
        <v>3.7545138888888887E-4</v>
      </c>
      <c r="G99" s="50">
        <v>4.7795138888888892E-4</v>
      </c>
      <c r="H99" s="57">
        <f t="shared" si="6"/>
        <v>32</v>
      </c>
      <c r="I99" s="49">
        <v>1</v>
      </c>
      <c r="J99" s="49">
        <v>95</v>
      </c>
      <c r="K99" s="49">
        <v>7</v>
      </c>
      <c r="L99" s="49"/>
      <c r="M99" s="49" t="str">
        <f t="shared" si="7"/>
        <v>Easy</v>
      </c>
      <c r="N99" s="49" t="str">
        <f t="shared" si="8"/>
        <v>Easy</v>
      </c>
    </row>
    <row r="100" spans="1:14" x14ac:dyDescent="0.3">
      <c r="A100" s="49">
        <v>31</v>
      </c>
      <c r="B100" s="49" t="s">
        <v>192</v>
      </c>
      <c r="C100" s="49">
        <v>3</v>
      </c>
      <c r="D100" s="49" t="s">
        <v>93</v>
      </c>
      <c r="E100" s="55">
        <v>2.1671296296296296E-4</v>
      </c>
      <c r="F100" s="55">
        <v>6.3162037037037039E-4</v>
      </c>
      <c r="G100" s="50">
        <v>6.3162037037037039E-4</v>
      </c>
      <c r="H100" s="57">
        <f t="shared" si="6"/>
        <v>55</v>
      </c>
      <c r="I100" s="49">
        <v>0</v>
      </c>
      <c r="J100" s="49">
        <v>70</v>
      </c>
      <c r="K100" s="49">
        <v>7</v>
      </c>
      <c r="L100" s="49" t="s">
        <v>115</v>
      </c>
      <c r="M100" s="49" t="str">
        <f t="shared" si="7"/>
        <v>Not Easy</v>
      </c>
      <c r="N100" s="49" t="str">
        <f t="shared" si="8"/>
        <v>Not Easy</v>
      </c>
    </row>
    <row r="101" spans="1:14" hidden="1" x14ac:dyDescent="0.3">
      <c r="A101" s="49">
        <v>32</v>
      </c>
      <c r="B101" s="49" t="s">
        <v>191</v>
      </c>
      <c r="C101" s="49">
        <v>1</v>
      </c>
      <c r="D101" s="49" t="s">
        <v>98</v>
      </c>
      <c r="E101" s="55">
        <v>4.5370370370370367E-5</v>
      </c>
      <c r="F101" s="55">
        <v>4.8403935185185182E-4</v>
      </c>
      <c r="G101" s="50">
        <v>6.0224537037037039E-4</v>
      </c>
      <c r="H101" s="57">
        <f t="shared" si="6"/>
        <v>42</v>
      </c>
      <c r="I101" s="49">
        <v>1</v>
      </c>
      <c r="J101" s="49">
        <v>85</v>
      </c>
      <c r="K101" s="49">
        <v>7</v>
      </c>
      <c r="L101" s="49"/>
      <c r="M101" s="49" t="str">
        <f t="shared" si="7"/>
        <v>Easy</v>
      </c>
      <c r="N101" s="49" t="str">
        <f t="shared" si="8"/>
        <v>Easy</v>
      </c>
    </row>
    <row r="102" spans="1:14" hidden="1" x14ac:dyDescent="0.3">
      <c r="A102" s="49">
        <v>32</v>
      </c>
      <c r="B102" s="49" t="s">
        <v>192</v>
      </c>
      <c r="C102" s="49">
        <v>3</v>
      </c>
      <c r="D102" s="49" t="s">
        <v>98</v>
      </c>
      <c r="E102" s="55">
        <v>2.6760416666666664E-4</v>
      </c>
      <c r="F102" s="55">
        <v>6.6707175925925929E-4</v>
      </c>
      <c r="G102" s="50">
        <v>7.6473379629629634E-4</v>
      </c>
      <c r="H102" s="57">
        <f t="shared" si="6"/>
        <v>58</v>
      </c>
      <c r="I102" s="49">
        <v>1</v>
      </c>
      <c r="J102" s="49">
        <v>90</v>
      </c>
      <c r="K102" s="49">
        <v>6</v>
      </c>
      <c r="L102" s="49"/>
      <c r="M102" s="49" t="str">
        <f t="shared" si="7"/>
        <v>Easy</v>
      </c>
      <c r="N102" s="49" t="str">
        <f t="shared" si="8"/>
        <v>Not Easy</v>
      </c>
    </row>
    <row r="103" spans="1:14" hidden="1" x14ac:dyDescent="0.3">
      <c r="A103" s="49">
        <v>32</v>
      </c>
      <c r="B103" s="49" t="s">
        <v>194</v>
      </c>
      <c r="C103" s="49">
        <v>2</v>
      </c>
      <c r="D103" s="49" t="s">
        <v>98</v>
      </c>
      <c r="E103" s="55">
        <v>1.419675925925926E-4</v>
      </c>
      <c r="F103" s="55">
        <v>1.5231481481481481E-4</v>
      </c>
      <c r="G103" s="50">
        <v>4.1399305555555552E-4</v>
      </c>
      <c r="H103" s="57">
        <f t="shared" si="6"/>
        <v>13</v>
      </c>
      <c r="I103" s="49">
        <v>1</v>
      </c>
      <c r="J103" s="49">
        <v>90</v>
      </c>
      <c r="K103" s="49">
        <v>6</v>
      </c>
      <c r="L103" s="49"/>
      <c r="M103" s="49" t="str">
        <f t="shared" si="7"/>
        <v>Easy</v>
      </c>
      <c r="N103" s="49" t="str">
        <f t="shared" si="8"/>
        <v>Easy</v>
      </c>
    </row>
    <row r="104" spans="1:14" hidden="1" x14ac:dyDescent="0.3">
      <c r="A104" s="53">
        <v>33</v>
      </c>
      <c r="B104" s="49" t="s">
        <v>190</v>
      </c>
      <c r="C104" s="49">
        <v>2</v>
      </c>
      <c r="D104" s="53" t="s">
        <v>100</v>
      </c>
      <c r="E104" s="55">
        <v>1.3649305555555555E-4</v>
      </c>
      <c r="F104" s="55">
        <v>3.3657407407407404E-4</v>
      </c>
      <c r="G104" s="50">
        <v>1.2273495370370372E-3</v>
      </c>
      <c r="H104" s="57">
        <f t="shared" si="6"/>
        <v>29</v>
      </c>
      <c r="I104" s="49">
        <v>1</v>
      </c>
      <c r="J104" s="49">
        <v>87.5</v>
      </c>
      <c r="K104" s="49">
        <v>7</v>
      </c>
      <c r="L104" s="49"/>
      <c r="M104" s="49" t="str">
        <f t="shared" ref="M104:M115" si="9">IF(AND(H104&lt;=70, I104=1, K104&gt;=4), "Easy", "Not Easy")</f>
        <v>Easy</v>
      </c>
      <c r="N104" s="49" t="str">
        <f t="shared" ref="N104:N115" si="10">IF(AND(H104&lt;=57, I104=1, K104&gt;=4, J104&gt;=68), "Easy", "Not Easy")</f>
        <v>Easy</v>
      </c>
    </row>
    <row r="105" spans="1:14" x14ac:dyDescent="0.3">
      <c r="A105" s="53">
        <v>33</v>
      </c>
      <c r="B105" s="49" t="s">
        <v>193</v>
      </c>
      <c r="C105" s="49">
        <v>1</v>
      </c>
      <c r="D105" s="53" t="s">
        <v>100</v>
      </c>
      <c r="E105" s="55">
        <v>5.7152777777777775E-5</v>
      </c>
      <c r="F105" s="55">
        <v>2.2444097222222223E-3</v>
      </c>
      <c r="G105" s="50">
        <v>2.2444097222222223E-3</v>
      </c>
      <c r="H105" s="57">
        <f t="shared" si="6"/>
        <v>194</v>
      </c>
      <c r="I105" s="49">
        <v>0</v>
      </c>
      <c r="J105" s="49">
        <v>10</v>
      </c>
      <c r="K105" s="49">
        <v>1</v>
      </c>
      <c r="L105" s="49"/>
      <c r="M105" s="49" t="str">
        <f t="shared" si="9"/>
        <v>Not Easy</v>
      </c>
      <c r="N105" s="49" t="str">
        <f t="shared" si="10"/>
        <v>Not Easy</v>
      </c>
    </row>
    <row r="106" spans="1:14" hidden="1" x14ac:dyDescent="0.3">
      <c r="A106" s="53">
        <v>33</v>
      </c>
      <c r="B106" s="49" t="s">
        <v>194</v>
      </c>
      <c r="C106" s="49">
        <v>3</v>
      </c>
      <c r="D106" s="53" t="s">
        <v>100</v>
      </c>
      <c r="E106" s="55">
        <v>3.1177083333333333E-4</v>
      </c>
      <c r="F106" s="55">
        <v>4.5512731481481484E-4</v>
      </c>
      <c r="G106" s="50">
        <v>5.4479166666666662E-4</v>
      </c>
      <c r="H106" s="57">
        <f t="shared" si="6"/>
        <v>39</v>
      </c>
      <c r="I106" s="49">
        <v>1</v>
      </c>
      <c r="J106" s="49">
        <v>85</v>
      </c>
      <c r="K106" s="49">
        <v>6</v>
      </c>
      <c r="L106" s="49"/>
      <c r="M106" s="49" t="str">
        <f t="shared" si="9"/>
        <v>Easy</v>
      </c>
      <c r="N106" s="49" t="str">
        <f t="shared" si="10"/>
        <v>Easy</v>
      </c>
    </row>
    <row r="107" spans="1:14" hidden="1" x14ac:dyDescent="0.3">
      <c r="A107" s="49">
        <v>34</v>
      </c>
      <c r="B107" s="49" t="s">
        <v>190</v>
      </c>
      <c r="C107" s="49">
        <v>3</v>
      </c>
      <c r="D107" s="49" t="s">
        <v>99</v>
      </c>
      <c r="E107" s="55">
        <v>1.0949074074074076E-4</v>
      </c>
      <c r="F107" s="55">
        <v>2.8101851851851855E-4</v>
      </c>
      <c r="G107" s="50">
        <v>3.3243055555555559E-4</v>
      </c>
      <c r="H107" s="57">
        <f t="shared" si="6"/>
        <v>24</v>
      </c>
      <c r="I107" s="49">
        <v>1</v>
      </c>
      <c r="J107" s="49">
        <v>97.5</v>
      </c>
      <c r="K107" s="49">
        <v>7</v>
      </c>
      <c r="L107" s="49"/>
      <c r="M107" s="49" t="str">
        <f t="shared" si="9"/>
        <v>Easy</v>
      </c>
      <c r="N107" s="49" t="str">
        <f t="shared" si="10"/>
        <v>Easy</v>
      </c>
    </row>
    <row r="108" spans="1:14" hidden="1" x14ac:dyDescent="0.3">
      <c r="A108" s="49">
        <v>34</v>
      </c>
      <c r="B108" s="49" t="s">
        <v>191</v>
      </c>
      <c r="C108" s="49">
        <v>2</v>
      </c>
      <c r="D108" s="49" t="s">
        <v>99</v>
      </c>
      <c r="E108" s="55">
        <v>1.0710648148148148E-4</v>
      </c>
      <c r="F108" s="55">
        <v>3.0869212962962963E-4</v>
      </c>
      <c r="G108" s="50">
        <v>4.8903935185185183E-4</v>
      </c>
      <c r="H108" s="57">
        <f t="shared" si="6"/>
        <v>27</v>
      </c>
      <c r="I108" s="49">
        <v>1</v>
      </c>
      <c r="J108" s="49">
        <v>85</v>
      </c>
      <c r="K108" s="49">
        <v>6</v>
      </c>
      <c r="L108" s="49" t="s">
        <v>121</v>
      </c>
      <c r="M108" s="49" t="str">
        <f t="shared" si="9"/>
        <v>Easy</v>
      </c>
      <c r="N108" s="49" t="str">
        <f t="shared" si="10"/>
        <v>Easy</v>
      </c>
    </row>
    <row r="109" spans="1:14" x14ac:dyDescent="0.3">
      <c r="A109" s="53">
        <v>34</v>
      </c>
      <c r="B109" s="49" t="s">
        <v>193</v>
      </c>
      <c r="C109" s="49">
        <v>1</v>
      </c>
      <c r="D109" s="53" t="s">
        <v>99</v>
      </c>
      <c r="E109" s="55">
        <v>5.9675925925925925E-5</v>
      </c>
      <c r="F109" s="55">
        <v>9.9633101851851857E-4</v>
      </c>
      <c r="G109" s="50">
        <v>1.0815162037037037E-3</v>
      </c>
      <c r="H109" s="57">
        <f t="shared" si="6"/>
        <v>86</v>
      </c>
      <c r="I109" s="49">
        <v>1</v>
      </c>
      <c r="J109" s="49">
        <v>45</v>
      </c>
      <c r="K109" s="49">
        <v>5</v>
      </c>
      <c r="L109" s="49"/>
      <c r="M109" s="49" t="str">
        <f t="shared" si="9"/>
        <v>Not Easy</v>
      </c>
      <c r="N109" s="49" t="str">
        <f t="shared" si="10"/>
        <v>Not Easy</v>
      </c>
    </row>
    <row r="110" spans="1:14" hidden="1" x14ac:dyDescent="0.3">
      <c r="A110" s="49">
        <v>35</v>
      </c>
      <c r="B110" s="49" t="s">
        <v>189</v>
      </c>
      <c r="C110" s="49">
        <v>2</v>
      </c>
      <c r="D110" s="49" t="s">
        <v>101</v>
      </c>
      <c r="E110" s="55">
        <v>1.6878472222222221E-4</v>
      </c>
      <c r="F110" s="55">
        <v>1.7290509259259258E-4</v>
      </c>
      <c r="G110" s="50">
        <v>4.8540509259259262E-4</v>
      </c>
      <c r="H110" s="57">
        <f t="shared" si="6"/>
        <v>15</v>
      </c>
      <c r="I110" s="49">
        <v>1</v>
      </c>
      <c r="J110" s="49">
        <v>97.5</v>
      </c>
      <c r="K110" s="49">
        <v>7</v>
      </c>
      <c r="L110" s="49"/>
      <c r="M110" s="49" t="str">
        <f t="shared" si="9"/>
        <v>Easy</v>
      </c>
      <c r="N110" s="49" t="str">
        <f t="shared" si="10"/>
        <v>Easy</v>
      </c>
    </row>
    <row r="111" spans="1:14" x14ac:dyDescent="0.3">
      <c r="A111" s="49">
        <v>35</v>
      </c>
      <c r="B111" s="49" t="s">
        <v>191</v>
      </c>
      <c r="C111" s="49">
        <v>3</v>
      </c>
      <c r="D111" s="49" t="s">
        <v>101</v>
      </c>
      <c r="E111" s="55">
        <v>7.4212962962962964E-5</v>
      </c>
      <c r="F111" s="55">
        <v>1.0622685185185186E-3</v>
      </c>
      <c r="G111" s="50">
        <v>1.3877546296296296E-3</v>
      </c>
      <c r="H111" s="57">
        <f t="shared" si="6"/>
        <v>92</v>
      </c>
      <c r="I111" s="49">
        <v>1</v>
      </c>
      <c r="J111" s="49">
        <v>47.5</v>
      </c>
      <c r="K111" s="49">
        <v>5</v>
      </c>
      <c r="L111" s="49"/>
      <c r="M111" s="49" t="str">
        <f t="shared" si="9"/>
        <v>Not Easy</v>
      </c>
      <c r="N111" s="49" t="str">
        <f t="shared" si="10"/>
        <v>Not Easy</v>
      </c>
    </row>
    <row r="112" spans="1:14" hidden="1" x14ac:dyDescent="0.3">
      <c r="A112" s="49">
        <v>35</v>
      </c>
      <c r="B112" s="49" t="s">
        <v>194</v>
      </c>
      <c r="C112" s="49">
        <v>1</v>
      </c>
      <c r="D112" s="49" t="s">
        <v>101</v>
      </c>
      <c r="E112" s="55">
        <v>7.4574074074074072E-4</v>
      </c>
      <c r="F112" s="55">
        <v>7.5321759259259265E-4</v>
      </c>
      <c r="G112" s="50">
        <v>1.4450347222222221E-3</v>
      </c>
      <c r="H112" s="57">
        <f t="shared" si="6"/>
        <v>65</v>
      </c>
      <c r="I112" s="49">
        <v>1</v>
      </c>
      <c r="J112" s="49">
        <v>90</v>
      </c>
      <c r="K112" s="49">
        <v>7</v>
      </c>
      <c r="L112" s="49"/>
      <c r="M112" s="49" t="str">
        <f t="shared" si="9"/>
        <v>Easy</v>
      </c>
      <c r="N112" s="49" t="str">
        <f t="shared" si="10"/>
        <v>Not Easy</v>
      </c>
    </row>
    <row r="113" spans="1:14" x14ac:dyDescent="0.3">
      <c r="A113" s="49">
        <v>36</v>
      </c>
      <c r="B113" s="49" t="s">
        <v>189</v>
      </c>
      <c r="C113" s="49">
        <v>3</v>
      </c>
      <c r="D113" s="49" t="s">
        <v>105</v>
      </c>
      <c r="E113" s="55">
        <v>1.1065856481481482E-3</v>
      </c>
      <c r="F113" s="55">
        <v>2.4257291666666667E-3</v>
      </c>
      <c r="G113" s="50">
        <v>2.6802893518518517E-3</v>
      </c>
      <c r="H113" s="57">
        <f t="shared" si="6"/>
        <v>210</v>
      </c>
      <c r="I113" s="49">
        <v>0</v>
      </c>
      <c r="J113" s="49">
        <v>57.5</v>
      </c>
      <c r="K113" s="49">
        <v>4</v>
      </c>
      <c r="L113" s="49"/>
      <c r="M113" s="49" t="str">
        <f t="shared" si="9"/>
        <v>Not Easy</v>
      </c>
      <c r="N113" s="49" t="str">
        <f t="shared" si="10"/>
        <v>Not Easy</v>
      </c>
    </row>
    <row r="114" spans="1:14" x14ac:dyDescent="0.3">
      <c r="A114" s="49">
        <v>36</v>
      </c>
      <c r="B114" s="49" t="s">
        <v>190</v>
      </c>
      <c r="C114" s="49">
        <v>2</v>
      </c>
      <c r="D114" s="49" t="s">
        <v>105</v>
      </c>
      <c r="E114" s="55">
        <v>8.4579861111111108E-4</v>
      </c>
      <c r="F114" s="55">
        <v>8.5193287037037041E-4</v>
      </c>
      <c r="G114" s="50">
        <v>1.096087962962963E-3</v>
      </c>
      <c r="H114" s="57">
        <f t="shared" si="6"/>
        <v>74</v>
      </c>
      <c r="I114" s="49">
        <v>1</v>
      </c>
      <c r="J114" s="49">
        <v>97.5</v>
      </c>
      <c r="K114" s="49">
        <v>6</v>
      </c>
      <c r="L114" s="49"/>
      <c r="M114" s="49" t="str">
        <f t="shared" si="9"/>
        <v>Not Easy</v>
      </c>
      <c r="N114" s="49" t="str">
        <f t="shared" si="10"/>
        <v>Not Easy</v>
      </c>
    </row>
    <row r="115" spans="1:14" hidden="1" x14ac:dyDescent="0.3">
      <c r="A115" s="49">
        <v>36</v>
      </c>
      <c r="B115" s="49" t="s">
        <v>191</v>
      </c>
      <c r="C115" s="49">
        <v>1</v>
      </c>
      <c r="D115" s="49" t="s">
        <v>105</v>
      </c>
      <c r="E115" s="55">
        <v>2.1633101851851851E-4</v>
      </c>
      <c r="F115" s="55">
        <v>3.2662037037037035E-4</v>
      </c>
      <c r="G115" s="50">
        <v>7.6131944444444457E-4</v>
      </c>
      <c r="H115" s="57">
        <f t="shared" si="6"/>
        <v>28</v>
      </c>
      <c r="I115" s="49">
        <v>1</v>
      </c>
      <c r="J115" s="49">
        <v>87.5</v>
      </c>
      <c r="K115" s="49">
        <v>6</v>
      </c>
      <c r="L115" s="49"/>
      <c r="M115" s="49" t="str">
        <f t="shared" si="9"/>
        <v>Easy</v>
      </c>
      <c r="N115" s="49" t="str">
        <f t="shared" si="10"/>
        <v>Easy</v>
      </c>
    </row>
  </sheetData>
  <phoneticPr fontId="3" type="noConversion"/>
  <pageMargins left="0.7" right="0.7" top="0.75" bottom="0.75" header="0.3" footer="0.3"/>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14C-AB78-47A7-ABAC-CE5C8BFBC178}">
  <sheetPr>
    <outlinePr summaryBelow="0" summaryRight="0"/>
  </sheetPr>
  <dimension ref="A1:R115"/>
  <sheetViews>
    <sheetView workbookViewId="0">
      <pane ySplit="7" topLeftCell="A33" activePane="bottomLeft" state="frozen"/>
      <selection activeCell="B9" sqref="B9"/>
      <selection pane="bottomLeft" activeCell="Q114" sqref="Q114"/>
    </sheetView>
  </sheetViews>
  <sheetFormatPr defaultColWidth="12.6640625" defaultRowHeight="15.75" customHeight="1" outlineLevelCol="1" x14ac:dyDescent="0.3"/>
  <cols>
    <col min="1" max="3" width="18.88671875" style="3" customWidth="1"/>
    <col min="4" max="4" width="20" style="3" customWidth="1"/>
    <col min="5" max="5" width="29.109375" style="3" bestFit="1" customWidth="1" collapsed="1"/>
    <col min="6" max="15" width="7.109375" style="3" hidden="1" customWidth="1" outlineLevel="1"/>
    <col min="16" max="16" width="10.88671875" style="3" hidden="1" customWidth="1" outlineLevel="1"/>
    <col min="17" max="17" width="14.6640625" style="3" customWidth="1"/>
    <col min="18" max="18" width="11.88671875" style="3" bestFit="1" customWidth="1"/>
    <col min="19" max="21" width="18.88671875" style="3" customWidth="1"/>
    <col min="22" max="16384" width="12.6640625" style="3"/>
  </cols>
  <sheetData>
    <row r="1" spans="1:18" ht="15.75" customHeight="1" x14ac:dyDescent="0.3">
      <c r="D1" s="19" t="s">
        <v>125</v>
      </c>
      <c r="E1" s="3" t="s">
        <v>126</v>
      </c>
      <c r="P1" s="13" t="s">
        <v>127</v>
      </c>
      <c r="Q1" s="13" t="s">
        <v>128</v>
      </c>
      <c r="R1" s="13" t="s">
        <v>24</v>
      </c>
    </row>
    <row r="2" spans="1:18" ht="15.75" customHeight="1" x14ac:dyDescent="0.3">
      <c r="D2" s="19" t="s">
        <v>129</v>
      </c>
      <c r="E2" s="3" t="s">
        <v>130</v>
      </c>
      <c r="P2" s="13" t="s">
        <v>131</v>
      </c>
      <c r="Q2" s="13" t="s">
        <v>132</v>
      </c>
      <c r="R2" s="13" t="s">
        <v>25</v>
      </c>
    </row>
    <row r="3" spans="1:18" ht="15.75" customHeight="1" x14ac:dyDescent="0.3">
      <c r="P3" s="13" t="s">
        <v>133</v>
      </c>
      <c r="Q3" s="13" t="s">
        <v>134</v>
      </c>
      <c r="R3" s="13" t="s">
        <v>135</v>
      </c>
    </row>
    <row r="4" spans="1:18" ht="15.75" customHeight="1" x14ac:dyDescent="0.3">
      <c r="P4" s="13" t="s">
        <v>136</v>
      </c>
      <c r="Q4" s="13" t="s">
        <v>137</v>
      </c>
      <c r="R4" s="13" t="s">
        <v>26</v>
      </c>
    </row>
    <row r="5" spans="1:18" ht="15.75" customHeight="1" x14ac:dyDescent="0.3">
      <c r="P5" s="13" t="s">
        <v>138</v>
      </c>
      <c r="Q5" s="13" t="s">
        <v>139</v>
      </c>
      <c r="R5" s="13" t="s">
        <v>27</v>
      </c>
    </row>
    <row r="6" spans="1:18" ht="15.75" customHeight="1" x14ac:dyDescent="0.3">
      <c r="F6" s="20" t="s">
        <v>140</v>
      </c>
      <c r="G6" s="20" t="s">
        <v>141</v>
      </c>
      <c r="H6" s="20" t="s">
        <v>142</v>
      </c>
      <c r="I6" s="20" t="s">
        <v>143</v>
      </c>
      <c r="J6" s="20" t="s">
        <v>144</v>
      </c>
      <c r="K6" s="20" t="s">
        <v>145</v>
      </c>
      <c r="L6" s="20" t="s">
        <v>146</v>
      </c>
      <c r="M6" s="20" t="s">
        <v>147</v>
      </c>
      <c r="N6" s="20" t="s">
        <v>148</v>
      </c>
      <c r="O6" s="21" t="s">
        <v>149</v>
      </c>
      <c r="P6" s="22" t="s">
        <v>44</v>
      </c>
    </row>
    <row r="7" spans="1:18" s="27" customFormat="1" ht="13.8" x14ac:dyDescent="0.3">
      <c r="A7" s="23" t="s">
        <v>2</v>
      </c>
      <c r="B7" s="23" t="s">
        <v>23</v>
      </c>
      <c r="C7" s="23" t="s">
        <v>150</v>
      </c>
      <c r="D7" s="23" t="s">
        <v>3</v>
      </c>
      <c r="E7" s="23" t="s">
        <v>151</v>
      </c>
      <c r="F7" s="23" t="s">
        <v>10</v>
      </c>
      <c r="G7" s="23" t="s">
        <v>11</v>
      </c>
      <c r="H7" s="23" t="s">
        <v>12</v>
      </c>
      <c r="I7" s="23" t="s">
        <v>13</v>
      </c>
      <c r="J7" s="23" t="s">
        <v>14</v>
      </c>
      <c r="K7" s="23" t="s">
        <v>15</v>
      </c>
      <c r="L7" s="23" t="s">
        <v>16</v>
      </c>
      <c r="M7" s="23" t="s">
        <v>17</v>
      </c>
      <c r="N7" s="23" t="s">
        <v>18</v>
      </c>
      <c r="O7" s="23" t="s">
        <v>19</v>
      </c>
      <c r="P7" s="24" t="s">
        <v>20</v>
      </c>
      <c r="Q7" s="25" t="s">
        <v>21</v>
      </c>
      <c r="R7" s="26" t="s">
        <v>152</v>
      </c>
    </row>
    <row r="8" spans="1:18" ht="13.8" hidden="1" x14ac:dyDescent="0.3">
      <c r="A8" s="28">
        <v>45761.596071018517</v>
      </c>
      <c r="B8" s="29">
        <v>0</v>
      </c>
      <c r="C8" s="29" t="s">
        <v>42</v>
      </c>
      <c r="D8" s="29" t="s">
        <v>4</v>
      </c>
      <c r="E8" s="29" t="s">
        <v>153</v>
      </c>
      <c r="F8" s="29">
        <v>5</v>
      </c>
      <c r="G8" s="29">
        <v>2</v>
      </c>
      <c r="H8" s="29">
        <v>4</v>
      </c>
      <c r="I8" s="29">
        <v>2</v>
      </c>
      <c r="J8" s="29">
        <v>4</v>
      </c>
      <c r="K8" s="29">
        <v>2</v>
      </c>
      <c r="L8" s="29">
        <v>4</v>
      </c>
      <c r="M8" s="29">
        <v>2</v>
      </c>
      <c r="N8" s="29">
        <v>5</v>
      </c>
      <c r="O8" s="29">
        <v>2</v>
      </c>
      <c r="P8" s="27">
        <f>(Form_Responses18[[#This Row],[1]]-1)+(5-Form_Responses18[[#This Row],[2]])+(Form_Responses18[[#This Row],[3]]-1)+(5-Form_Responses18[[#This Row],[4]])+(Form_Responses18[[#This Row],[5]]-1)+(5-Form_Responses18[[#This Row],[6]])+(Form_Responses18[[#This Row],[7]]-1)+(5-Form_Responses18[[#This Row],[8]])+(Form_Responses18[[#This Row],[9]]-1)+(5-Form_Responses18[[#This Row],[10]])</f>
        <v>32</v>
      </c>
      <c r="Q8" s="27">
        <f>Form_Responses18[[#This Row],[SUS for raw]]*2.5</f>
        <v>80</v>
      </c>
      <c r="R8" s="27" t="s">
        <v>132</v>
      </c>
    </row>
    <row r="9" spans="1:18" ht="13.8" hidden="1" x14ac:dyDescent="0.3">
      <c r="A9" s="28">
        <v>45761.600594409727</v>
      </c>
      <c r="B9" s="29">
        <v>0</v>
      </c>
      <c r="C9" s="29" t="s">
        <v>154</v>
      </c>
      <c r="D9" s="29" t="s">
        <v>8</v>
      </c>
      <c r="E9" s="29" t="s">
        <v>188</v>
      </c>
      <c r="F9" s="29">
        <v>3</v>
      </c>
      <c r="G9" s="29">
        <v>3</v>
      </c>
      <c r="H9" s="29">
        <v>3</v>
      </c>
      <c r="I9" s="29">
        <v>2</v>
      </c>
      <c r="J9" s="29">
        <v>4</v>
      </c>
      <c r="K9" s="29">
        <v>2</v>
      </c>
      <c r="L9" s="29">
        <v>3</v>
      </c>
      <c r="M9" s="29">
        <v>3</v>
      </c>
      <c r="N9" s="29">
        <v>2</v>
      </c>
      <c r="O9" s="29">
        <v>2</v>
      </c>
      <c r="P9" s="27">
        <f>(Form_Responses18[[#This Row],[1]]-1)+(5-Form_Responses18[[#This Row],[2]])+(Form_Responses18[[#This Row],[3]]-1)+(5-Form_Responses18[[#This Row],[4]])+(Form_Responses18[[#This Row],[5]]-1)+(5-Form_Responses18[[#This Row],[6]])+(Form_Responses18[[#This Row],[7]]-1)+(5-Form_Responses18[[#This Row],[8]])+(Form_Responses18[[#This Row],[9]]-1)+(5-Form_Responses18[[#This Row],[10]])</f>
        <v>23</v>
      </c>
      <c r="Q9" s="27">
        <f>Form_Responses18[[#This Row],[SUS for raw]]*2.5</f>
        <v>57.5</v>
      </c>
      <c r="R9" s="27" t="s">
        <v>134</v>
      </c>
    </row>
    <row r="10" spans="1:18" ht="13.8" hidden="1" x14ac:dyDescent="0.3">
      <c r="A10" s="28">
        <v>45761.603543564815</v>
      </c>
      <c r="B10" s="29">
        <v>0</v>
      </c>
      <c r="C10" s="29" t="s">
        <v>42</v>
      </c>
      <c r="D10" s="29" t="s">
        <v>7</v>
      </c>
      <c r="E10" s="29" t="s">
        <v>155</v>
      </c>
      <c r="F10" s="29">
        <v>3</v>
      </c>
      <c r="G10" s="29">
        <v>2</v>
      </c>
      <c r="H10" s="29">
        <v>3</v>
      </c>
      <c r="I10" s="29">
        <v>2</v>
      </c>
      <c r="J10" s="29">
        <v>4</v>
      </c>
      <c r="K10" s="29">
        <v>1</v>
      </c>
      <c r="L10" s="29">
        <v>4</v>
      </c>
      <c r="M10" s="29">
        <v>2</v>
      </c>
      <c r="N10" s="29">
        <v>4</v>
      </c>
      <c r="O10" s="29">
        <v>2</v>
      </c>
      <c r="P10" s="27">
        <f>(Form_Responses18[[#This Row],[1]]-1)+(5-Form_Responses18[[#This Row],[2]])+(Form_Responses18[[#This Row],[3]]-1)+(5-Form_Responses18[[#This Row],[4]])+(Form_Responses18[[#This Row],[5]]-1)+(5-Form_Responses18[[#This Row],[6]])+(Form_Responses18[[#This Row],[7]]-1)+(5-Form_Responses18[[#This Row],[8]])+(Form_Responses18[[#This Row],[9]]-1)+(5-Form_Responses18[[#This Row],[10]])</f>
        <v>29</v>
      </c>
      <c r="Q10" s="27">
        <f>Form_Responses18[[#This Row],[SUS for raw]]*2.5</f>
        <v>72.5</v>
      </c>
      <c r="R10" s="27" t="s">
        <v>132</v>
      </c>
    </row>
    <row r="11" spans="1:18" ht="13.8" hidden="1" x14ac:dyDescent="0.3">
      <c r="A11" s="28">
        <v>45761.62974956019</v>
      </c>
      <c r="B11" s="29">
        <v>0</v>
      </c>
      <c r="C11" s="29" t="s">
        <v>156</v>
      </c>
      <c r="D11" s="29" t="s">
        <v>6</v>
      </c>
      <c r="E11" s="29" t="s">
        <v>155</v>
      </c>
      <c r="F11" s="29">
        <v>4</v>
      </c>
      <c r="G11" s="29">
        <v>1</v>
      </c>
      <c r="H11" s="29">
        <v>5</v>
      </c>
      <c r="I11" s="29">
        <v>1</v>
      </c>
      <c r="J11" s="29">
        <v>4</v>
      </c>
      <c r="K11" s="29">
        <v>1</v>
      </c>
      <c r="L11" s="29">
        <v>5</v>
      </c>
      <c r="M11" s="29">
        <v>1</v>
      </c>
      <c r="N11" s="29">
        <v>5</v>
      </c>
      <c r="O11" s="29">
        <v>1</v>
      </c>
      <c r="P11" s="27">
        <f>(Form_Responses18[[#This Row],[1]]-1)+(5-Form_Responses18[[#This Row],[2]])+(Form_Responses18[[#This Row],[3]]-1)+(5-Form_Responses18[[#This Row],[4]])+(Form_Responses18[[#This Row],[5]]-1)+(5-Form_Responses18[[#This Row],[6]])+(Form_Responses18[[#This Row],[7]]-1)+(5-Form_Responses18[[#This Row],[8]])+(Form_Responses18[[#This Row],[9]]-1)+(5-Form_Responses18[[#This Row],[10]])</f>
        <v>38</v>
      </c>
      <c r="Q11" s="27">
        <f>Form_Responses18[[#This Row],[SUS for raw]]*2.5</f>
        <v>95</v>
      </c>
      <c r="R11" s="3" t="s">
        <v>128</v>
      </c>
    </row>
    <row r="12" spans="1:18" ht="13.8" hidden="1" x14ac:dyDescent="0.3">
      <c r="A12" s="28">
        <v>45761.633199201387</v>
      </c>
      <c r="B12" s="29">
        <v>0</v>
      </c>
      <c r="C12" s="29" t="s">
        <v>156</v>
      </c>
      <c r="D12" s="29" t="s">
        <v>7</v>
      </c>
      <c r="E12" s="29" t="s">
        <v>188</v>
      </c>
      <c r="F12" s="29">
        <v>4</v>
      </c>
      <c r="G12" s="29">
        <v>3</v>
      </c>
      <c r="H12" s="29">
        <v>3</v>
      </c>
      <c r="I12" s="29">
        <v>2</v>
      </c>
      <c r="J12" s="29">
        <v>3</v>
      </c>
      <c r="K12" s="29">
        <v>1</v>
      </c>
      <c r="L12" s="29">
        <v>4</v>
      </c>
      <c r="M12" s="29">
        <v>4</v>
      </c>
      <c r="N12" s="29">
        <v>3</v>
      </c>
      <c r="O12" s="29">
        <v>1</v>
      </c>
      <c r="P12" s="27">
        <f>(Form_Responses18[[#This Row],[1]]-1)+(5-Form_Responses18[[#This Row],[2]])+(Form_Responses18[[#This Row],[3]]-1)+(5-Form_Responses18[[#This Row],[4]])+(Form_Responses18[[#This Row],[5]]-1)+(5-Form_Responses18[[#This Row],[6]])+(Form_Responses18[[#This Row],[7]]-1)+(5-Form_Responses18[[#This Row],[8]])+(Form_Responses18[[#This Row],[9]]-1)+(5-Form_Responses18[[#This Row],[10]])</f>
        <v>26</v>
      </c>
      <c r="Q12" s="27">
        <f>Form_Responses18[[#This Row],[SUS for raw]]*2.5</f>
        <v>65</v>
      </c>
      <c r="R12" s="27" t="s">
        <v>134</v>
      </c>
    </row>
    <row r="13" spans="1:18" ht="13.8" hidden="1" x14ac:dyDescent="0.3">
      <c r="A13" s="28">
        <v>45761.63561085648</v>
      </c>
      <c r="B13" s="29">
        <v>0</v>
      </c>
      <c r="C13" s="29" t="s">
        <v>156</v>
      </c>
      <c r="D13" s="29" t="s">
        <v>5</v>
      </c>
      <c r="E13" s="29" t="s">
        <v>153</v>
      </c>
      <c r="F13" s="29">
        <v>3</v>
      </c>
      <c r="G13" s="29">
        <v>4</v>
      </c>
      <c r="H13" s="29">
        <v>3</v>
      </c>
      <c r="I13" s="29">
        <v>1</v>
      </c>
      <c r="J13" s="29">
        <v>3</v>
      </c>
      <c r="K13" s="29">
        <v>1</v>
      </c>
      <c r="L13" s="29">
        <v>3</v>
      </c>
      <c r="M13" s="29">
        <v>3</v>
      </c>
      <c r="N13" s="29">
        <v>4</v>
      </c>
      <c r="O13" s="29">
        <v>1</v>
      </c>
      <c r="P13" s="27">
        <f>(Form_Responses18[[#This Row],[1]]-1)+(5-Form_Responses18[[#This Row],[2]])+(Form_Responses18[[#This Row],[3]]-1)+(5-Form_Responses18[[#This Row],[4]])+(Form_Responses18[[#This Row],[5]]-1)+(5-Form_Responses18[[#This Row],[6]])+(Form_Responses18[[#This Row],[7]]-1)+(5-Form_Responses18[[#This Row],[8]])+(Form_Responses18[[#This Row],[9]]-1)+(5-Form_Responses18[[#This Row],[10]])</f>
        <v>26</v>
      </c>
      <c r="Q13" s="27">
        <f>Form_Responses18[[#This Row],[SUS for raw]]*2.5</f>
        <v>65</v>
      </c>
      <c r="R13" s="27" t="s">
        <v>134</v>
      </c>
    </row>
    <row r="14" spans="1:18" ht="13.8" hidden="1" x14ac:dyDescent="0.3">
      <c r="A14" s="28">
        <v>45761.642873645833</v>
      </c>
      <c r="B14" s="29">
        <v>0</v>
      </c>
      <c r="C14" s="29" t="s">
        <v>47</v>
      </c>
      <c r="D14" s="29" t="s">
        <v>8</v>
      </c>
      <c r="E14" s="29" t="s">
        <v>155</v>
      </c>
      <c r="F14" s="29">
        <v>4</v>
      </c>
      <c r="G14" s="29">
        <v>5</v>
      </c>
      <c r="H14" s="29">
        <v>4</v>
      </c>
      <c r="I14" s="29">
        <v>2</v>
      </c>
      <c r="J14" s="29">
        <v>4</v>
      </c>
      <c r="K14" s="29">
        <v>2</v>
      </c>
      <c r="L14" s="29">
        <v>4</v>
      </c>
      <c r="M14" s="29">
        <v>2</v>
      </c>
      <c r="N14" s="29">
        <v>4</v>
      </c>
      <c r="O14" s="29">
        <v>2</v>
      </c>
      <c r="P14" s="27">
        <f>(Form_Responses18[[#This Row],[1]]-1)+(5-Form_Responses18[[#This Row],[2]])+(Form_Responses18[[#This Row],[3]]-1)+(5-Form_Responses18[[#This Row],[4]])+(Form_Responses18[[#This Row],[5]]-1)+(5-Form_Responses18[[#This Row],[6]])+(Form_Responses18[[#This Row],[7]]-1)+(5-Form_Responses18[[#This Row],[8]])+(Form_Responses18[[#This Row],[9]]-1)+(5-Form_Responses18[[#This Row],[10]])</f>
        <v>27</v>
      </c>
      <c r="Q14" s="27">
        <f>Form_Responses18[[#This Row],[SUS for raw]]*2.5</f>
        <v>67.5</v>
      </c>
      <c r="R14" s="27" t="s">
        <v>134</v>
      </c>
    </row>
    <row r="15" spans="1:18" ht="13.8" hidden="1" x14ac:dyDescent="0.3">
      <c r="A15" s="28">
        <v>45761.648693148149</v>
      </c>
      <c r="B15" s="29">
        <v>0</v>
      </c>
      <c r="C15" s="29" t="s">
        <v>47</v>
      </c>
      <c r="D15" s="29" t="s">
        <v>6</v>
      </c>
      <c r="E15" s="29" t="s">
        <v>188</v>
      </c>
      <c r="F15" s="29">
        <v>5</v>
      </c>
      <c r="G15" s="29">
        <v>5</v>
      </c>
      <c r="H15" s="29">
        <v>5</v>
      </c>
      <c r="I15" s="29">
        <v>2</v>
      </c>
      <c r="J15" s="29">
        <v>4</v>
      </c>
      <c r="K15" s="29">
        <v>2</v>
      </c>
      <c r="L15" s="29">
        <v>5</v>
      </c>
      <c r="M15" s="29">
        <v>1</v>
      </c>
      <c r="N15" s="29">
        <v>5</v>
      </c>
      <c r="O15" s="29">
        <v>1</v>
      </c>
      <c r="P15" s="27">
        <f>(Form_Responses18[[#This Row],[1]]-1)+(5-Form_Responses18[[#This Row],[2]])+(Form_Responses18[[#This Row],[3]]-1)+(5-Form_Responses18[[#This Row],[4]])+(Form_Responses18[[#This Row],[5]]-1)+(5-Form_Responses18[[#This Row],[6]])+(Form_Responses18[[#This Row],[7]]-1)+(5-Form_Responses18[[#This Row],[8]])+(Form_Responses18[[#This Row],[9]]-1)+(5-Form_Responses18[[#This Row],[10]])</f>
        <v>33</v>
      </c>
      <c r="Q15" s="27">
        <f>Form_Responses18[[#This Row],[SUS for raw]]*2.5</f>
        <v>82.5</v>
      </c>
      <c r="R15" s="27" t="s">
        <v>132</v>
      </c>
    </row>
    <row r="16" spans="1:18" ht="13.8" hidden="1" x14ac:dyDescent="0.3">
      <c r="A16" s="28">
        <v>45761.651409999999</v>
      </c>
      <c r="B16" s="29">
        <v>0</v>
      </c>
      <c r="C16" s="29" t="s">
        <v>47</v>
      </c>
      <c r="D16" s="29" t="s">
        <v>4</v>
      </c>
      <c r="E16" s="29" t="s">
        <v>153</v>
      </c>
      <c r="F16" s="29">
        <v>3</v>
      </c>
      <c r="G16" s="29">
        <v>3</v>
      </c>
      <c r="H16" s="29">
        <v>4</v>
      </c>
      <c r="I16" s="29">
        <v>1</v>
      </c>
      <c r="J16" s="29">
        <v>4</v>
      </c>
      <c r="K16" s="29">
        <v>4</v>
      </c>
      <c r="L16" s="29">
        <v>3</v>
      </c>
      <c r="M16" s="29">
        <v>3</v>
      </c>
      <c r="N16" s="29">
        <v>3</v>
      </c>
      <c r="O16" s="29">
        <v>1</v>
      </c>
      <c r="P16" s="27">
        <f>(Form_Responses18[[#This Row],[1]]-1)+(5-Form_Responses18[[#This Row],[2]])+(Form_Responses18[[#This Row],[3]]-1)+(5-Form_Responses18[[#This Row],[4]])+(Form_Responses18[[#This Row],[5]]-1)+(5-Form_Responses18[[#This Row],[6]])+(Form_Responses18[[#This Row],[7]]-1)+(5-Form_Responses18[[#This Row],[8]])+(Form_Responses18[[#This Row],[9]]-1)+(5-Form_Responses18[[#This Row],[10]])</f>
        <v>25</v>
      </c>
      <c r="Q16" s="27">
        <f>Form_Responses18[[#This Row],[SUS for raw]]*2.5</f>
        <v>62.5</v>
      </c>
      <c r="R16" s="27" t="s">
        <v>134</v>
      </c>
    </row>
    <row r="17" spans="1:18" ht="13.8" hidden="1" x14ac:dyDescent="0.3">
      <c r="A17" s="28">
        <v>45761.677791932874</v>
      </c>
      <c r="B17" s="29">
        <v>0</v>
      </c>
      <c r="C17" s="29" t="s">
        <v>157</v>
      </c>
      <c r="D17" s="29" t="s">
        <v>7</v>
      </c>
      <c r="E17" s="29" t="s">
        <v>153</v>
      </c>
      <c r="F17" s="29">
        <v>5</v>
      </c>
      <c r="G17" s="29">
        <v>1</v>
      </c>
      <c r="H17" s="29">
        <v>5</v>
      </c>
      <c r="I17" s="29">
        <v>1</v>
      </c>
      <c r="J17" s="29">
        <v>3</v>
      </c>
      <c r="K17" s="29">
        <v>2</v>
      </c>
      <c r="L17" s="29">
        <v>4</v>
      </c>
      <c r="M17" s="29">
        <v>2</v>
      </c>
      <c r="N17" s="29">
        <v>5</v>
      </c>
      <c r="O17" s="29">
        <v>1</v>
      </c>
      <c r="P17" s="27">
        <f>(Form_Responses18[[#This Row],[1]]-1)+(5-Form_Responses18[[#This Row],[2]])+(Form_Responses18[[#This Row],[3]]-1)+(5-Form_Responses18[[#This Row],[4]])+(Form_Responses18[[#This Row],[5]]-1)+(5-Form_Responses18[[#This Row],[6]])+(Form_Responses18[[#This Row],[7]]-1)+(5-Form_Responses18[[#This Row],[8]])+(Form_Responses18[[#This Row],[9]]-1)+(5-Form_Responses18[[#This Row],[10]])</f>
        <v>35</v>
      </c>
      <c r="Q17" s="27">
        <f>Form_Responses18[[#This Row],[SUS for raw]]*2.5</f>
        <v>87.5</v>
      </c>
      <c r="R17" s="3" t="s">
        <v>128</v>
      </c>
    </row>
    <row r="18" spans="1:18" ht="13.8" hidden="1" x14ac:dyDescent="0.3">
      <c r="A18" s="28">
        <v>45761.67940385417</v>
      </c>
      <c r="B18" s="29">
        <v>0</v>
      </c>
      <c r="C18" s="29" t="s">
        <v>157</v>
      </c>
      <c r="D18" s="29" t="s">
        <v>6</v>
      </c>
      <c r="E18" s="29" t="s">
        <v>188</v>
      </c>
      <c r="F18" s="29">
        <v>5</v>
      </c>
      <c r="G18" s="29">
        <v>1</v>
      </c>
      <c r="H18" s="29">
        <v>5</v>
      </c>
      <c r="I18" s="29">
        <v>1</v>
      </c>
      <c r="J18" s="29">
        <v>3</v>
      </c>
      <c r="K18" s="29">
        <v>2</v>
      </c>
      <c r="L18" s="29">
        <v>4</v>
      </c>
      <c r="M18" s="29">
        <v>1</v>
      </c>
      <c r="N18" s="29">
        <v>5</v>
      </c>
      <c r="O18" s="29">
        <v>1</v>
      </c>
      <c r="P18" s="27">
        <f>(Form_Responses18[[#This Row],[1]]-1)+(5-Form_Responses18[[#This Row],[2]])+(Form_Responses18[[#This Row],[3]]-1)+(5-Form_Responses18[[#This Row],[4]])+(Form_Responses18[[#This Row],[5]]-1)+(5-Form_Responses18[[#This Row],[6]])+(Form_Responses18[[#This Row],[7]]-1)+(5-Form_Responses18[[#This Row],[8]])+(Form_Responses18[[#This Row],[9]]-1)+(5-Form_Responses18[[#This Row],[10]])</f>
        <v>36</v>
      </c>
      <c r="Q18" s="27">
        <f>Form_Responses18[[#This Row],[SUS for raw]]*2.5</f>
        <v>90</v>
      </c>
      <c r="R18" s="3" t="s">
        <v>128</v>
      </c>
    </row>
    <row r="19" spans="1:18" ht="13.8" hidden="1" x14ac:dyDescent="0.3">
      <c r="A19" s="28">
        <v>45761.682419502315</v>
      </c>
      <c r="B19" s="29">
        <v>0</v>
      </c>
      <c r="C19" s="29" t="s">
        <v>157</v>
      </c>
      <c r="D19" s="29" t="s">
        <v>5</v>
      </c>
      <c r="E19" s="29" t="s">
        <v>155</v>
      </c>
      <c r="F19" s="29">
        <v>4</v>
      </c>
      <c r="G19" s="29">
        <v>2</v>
      </c>
      <c r="H19" s="29">
        <v>5</v>
      </c>
      <c r="I19" s="29">
        <v>1</v>
      </c>
      <c r="J19" s="29">
        <v>3</v>
      </c>
      <c r="K19" s="29">
        <v>2</v>
      </c>
      <c r="L19" s="29">
        <v>2</v>
      </c>
      <c r="M19" s="29">
        <v>2</v>
      </c>
      <c r="N19" s="29">
        <v>5</v>
      </c>
      <c r="O19" s="29">
        <v>1</v>
      </c>
      <c r="P19" s="27">
        <f>(Form_Responses18[[#This Row],[1]]-1)+(5-Form_Responses18[[#This Row],[2]])+(Form_Responses18[[#This Row],[3]]-1)+(5-Form_Responses18[[#This Row],[4]])+(Form_Responses18[[#This Row],[5]]-1)+(5-Form_Responses18[[#This Row],[6]])+(Form_Responses18[[#This Row],[7]]-1)+(5-Form_Responses18[[#This Row],[8]])+(Form_Responses18[[#This Row],[9]]-1)+(5-Form_Responses18[[#This Row],[10]])</f>
        <v>31</v>
      </c>
      <c r="Q19" s="27">
        <f>Form_Responses18[[#This Row],[SUS for raw]]*2.5</f>
        <v>77.5</v>
      </c>
      <c r="R19" s="27" t="s">
        <v>132</v>
      </c>
    </row>
    <row r="20" spans="1:18" ht="13.8" hidden="1" x14ac:dyDescent="0.3">
      <c r="A20" s="28">
        <v>45764.462558564817</v>
      </c>
      <c r="B20" s="29">
        <v>0</v>
      </c>
      <c r="C20" s="29" t="s">
        <v>158</v>
      </c>
      <c r="D20" s="29" t="s">
        <v>7</v>
      </c>
      <c r="E20" s="29" t="s">
        <v>153</v>
      </c>
      <c r="F20" s="29">
        <v>4</v>
      </c>
      <c r="G20" s="29">
        <v>1</v>
      </c>
      <c r="H20" s="29">
        <v>4</v>
      </c>
      <c r="I20" s="29">
        <v>1</v>
      </c>
      <c r="J20" s="29">
        <v>4</v>
      </c>
      <c r="K20" s="29">
        <v>1</v>
      </c>
      <c r="L20" s="29">
        <v>4</v>
      </c>
      <c r="M20" s="29">
        <v>1</v>
      </c>
      <c r="N20" s="29">
        <v>5</v>
      </c>
      <c r="O20" s="29">
        <v>1</v>
      </c>
      <c r="P20" s="27">
        <f>(Form_Responses18[[#This Row],[1]]-1)+(5-Form_Responses18[[#This Row],[2]])+(Form_Responses18[[#This Row],[3]]-1)+(5-Form_Responses18[[#This Row],[4]])+(Form_Responses18[[#This Row],[5]]-1)+(5-Form_Responses18[[#This Row],[6]])+(Form_Responses18[[#This Row],[7]]-1)+(5-Form_Responses18[[#This Row],[8]])+(Form_Responses18[[#This Row],[9]]-1)+(5-Form_Responses18[[#This Row],[10]])</f>
        <v>36</v>
      </c>
      <c r="Q20" s="27">
        <f>Form_Responses18[[#This Row],[SUS for raw]]*2.5</f>
        <v>90</v>
      </c>
      <c r="R20" s="3" t="s">
        <v>128</v>
      </c>
    </row>
    <row r="21" spans="1:18" ht="13.8" hidden="1" x14ac:dyDescent="0.3">
      <c r="A21" s="28">
        <v>45764.465413912039</v>
      </c>
      <c r="B21" s="29">
        <v>0</v>
      </c>
      <c r="C21" s="29" t="s">
        <v>158</v>
      </c>
      <c r="D21" s="29" t="s">
        <v>4</v>
      </c>
      <c r="E21" s="29" t="s">
        <v>188</v>
      </c>
      <c r="F21" s="29">
        <v>3</v>
      </c>
      <c r="G21" s="29">
        <v>2</v>
      </c>
      <c r="H21" s="29">
        <v>4</v>
      </c>
      <c r="I21" s="29">
        <v>1</v>
      </c>
      <c r="J21" s="29">
        <v>4</v>
      </c>
      <c r="K21" s="29">
        <v>1</v>
      </c>
      <c r="L21" s="29">
        <v>3</v>
      </c>
      <c r="M21" s="29">
        <v>2</v>
      </c>
      <c r="N21" s="29">
        <v>4</v>
      </c>
      <c r="O21" s="29">
        <v>1</v>
      </c>
      <c r="P21" s="27">
        <f>(Form_Responses18[[#This Row],[1]]-1)+(5-Form_Responses18[[#This Row],[2]])+(Form_Responses18[[#This Row],[3]]-1)+(5-Form_Responses18[[#This Row],[4]])+(Form_Responses18[[#This Row],[5]]-1)+(5-Form_Responses18[[#This Row],[6]])+(Form_Responses18[[#This Row],[7]]-1)+(5-Form_Responses18[[#This Row],[8]])+(Form_Responses18[[#This Row],[9]]-1)+(5-Form_Responses18[[#This Row],[10]])</f>
        <v>31</v>
      </c>
      <c r="Q21" s="27">
        <f>Form_Responses18[[#This Row],[SUS for raw]]*2.5</f>
        <v>77.5</v>
      </c>
      <c r="R21" s="27" t="s">
        <v>132</v>
      </c>
    </row>
    <row r="22" spans="1:18" ht="13.8" hidden="1" x14ac:dyDescent="0.3">
      <c r="A22" s="28">
        <v>45764.468773611108</v>
      </c>
      <c r="B22" s="29">
        <v>0</v>
      </c>
      <c r="C22" s="29" t="s">
        <v>158</v>
      </c>
      <c r="D22" s="29" t="s">
        <v>9</v>
      </c>
      <c r="E22" s="29" t="s">
        <v>155</v>
      </c>
      <c r="F22" s="29">
        <v>4</v>
      </c>
      <c r="G22" s="29">
        <v>1</v>
      </c>
      <c r="H22" s="29">
        <v>4</v>
      </c>
      <c r="I22" s="29">
        <v>1</v>
      </c>
      <c r="J22" s="29">
        <v>4</v>
      </c>
      <c r="K22" s="29">
        <v>1</v>
      </c>
      <c r="L22" s="29">
        <v>4</v>
      </c>
      <c r="M22" s="29">
        <v>1</v>
      </c>
      <c r="N22" s="29">
        <v>4</v>
      </c>
      <c r="O22" s="29">
        <v>1</v>
      </c>
      <c r="P22" s="27">
        <f>(Form_Responses18[[#This Row],[1]]-1)+(5-Form_Responses18[[#This Row],[2]])+(Form_Responses18[[#This Row],[3]]-1)+(5-Form_Responses18[[#This Row],[4]])+(Form_Responses18[[#This Row],[5]]-1)+(5-Form_Responses18[[#This Row],[6]])+(Form_Responses18[[#This Row],[7]]-1)+(5-Form_Responses18[[#This Row],[8]])+(Form_Responses18[[#This Row],[9]]-1)+(5-Form_Responses18[[#This Row],[10]])</f>
        <v>35</v>
      </c>
      <c r="Q22" s="27">
        <f>Form_Responses18[[#This Row],[SUS for raw]]*2.5</f>
        <v>87.5</v>
      </c>
      <c r="R22" s="3" t="s">
        <v>128</v>
      </c>
    </row>
    <row r="23" spans="1:18" ht="13.8" hidden="1" x14ac:dyDescent="0.3">
      <c r="A23" s="28">
        <v>45764.615154178246</v>
      </c>
      <c r="B23" s="29">
        <v>0</v>
      </c>
      <c r="C23" s="29" t="s">
        <v>159</v>
      </c>
      <c r="D23" s="29" t="s">
        <v>5</v>
      </c>
      <c r="E23" s="29" t="s">
        <v>153</v>
      </c>
      <c r="F23" s="29">
        <v>2</v>
      </c>
      <c r="G23" s="29">
        <v>3</v>
      </c>
      <c r="H23" s="29">
        <v>2</v>
      </c>
      <c r="I23" s="29">
        <v>2</v>
      </c>
      <c r="J23" s="29">
        <v>1</v>
      </c>
      <c r="K23" s="29">
        <v>2</v>
      </c>
      <c r="L23" s="29">
        <v>2</v>
      </c>
      <c r="M23" s="29">
        <v>3</v>
      </c>
      <c r="N23" s="29">
        <v>2</v>
      </c>
      <c r="O23" s="29">
        <v>2</v>
      </c>
      <c r="P23" s="27">
        <f>(Form_Responses18[[#This Row],[1]]-1)+(5-Form_Responses18[[#This Row],[2]])+(Form_Responses18[[#This Row],[3]]-1)+(5-Form_Responses18[[#This Row],[4]])+(Form_Responses18[[#This Row],[5]]-1)+(5-Form_Responses18[[#This Row],[6]])+(Form_Responses18[[#This Row],[7]]-1)+(5-Form_Responses18[[#This Row],[8]])+(Form_Responses18[[#This Row],[9]]-1)+(5-Form_Responses18[[#This Row],[10]])</f>
        <v>17</v>
      </c>
      <c r="Q23" s="27">
        <f>Form_Responses18[[#This Row],[SUS for raw]]*2.5</f>
        <v>42.5</v>
      </c>
      <c r="R23" s="27" t="s">
        <v>137</v>
      </c>
    </row>
    <row r="24" spans="1:18" ht="13.8" hidden="1" x14ac:dyDescent="0.3">
      <c r="A24" s="28">
        <v>45764.619328437504</v>
      </c>
      <c r="B24" s="29">
        <v>0</v>
      </c>
      <c r="C24" s="29" t="s">
        <v>159</v>
      </c>
      <c r="D24" s="5" t="s">
        <v>7</v>
      </c>
      <c r="E24" s="29" t="s">
        <v>155</v>
      </c>
      <c r="F24" s="29">
        <v>1</v>
      </c>
      <c r="G24" s="29">
        <v>5</v>
      </c>
      <c r="H24" s="29">
        <v>1</v>
      </c>
      <c r="I24" s="29">
        <v>5</v>
      </c>
      <c r="J24" s="29">
        <v>1</v>
      </c>
      <c r="K24" s="29">
        <v>5</v>
      </c>
      <c r="L24" s="29">
        <v>1</v>
      </c>
      <c r="M24" s="29">
        <v>5</v>
      </c>
      <c r="N24" s="29">
        <v>1</v>
      </c>
      <c r="O24" s="29">
        <v>5</v>
      </c>
      <c r="P24" s="27">
        <f>(Form_Responses18[[#This Row],[1]]-1)+(5-Form_Responses18[[#This Row],[2]])+(Form_Responses18[[#This Row],[3]]-1)+(5-Form_Responses18[[#This Row],[4]])+(Form_Responses18[[#This Row],[5]]-1)+(5-Form_Responses18[[#This Row],[6]])+(Form_Responses18[[#This Row],[7]]-1)+(5-Form_Responses18[[#This Row],[8]])+(Form_Responses18[[#This Row],[9]]-1)+(5-Form_Responses18[[#This Row],[10]])</f>
        <v>0</v>
      </c>
      <c r="Q24" s="27">
        <f>Form_Responses18[[#This Row],[SUS for raw]]*2.5</f>
        <v>0</v>
      </c>
      <c r="R24" s="13" t="s">
        <v>139</v>
      </c>
    </row>
    <row r="25" spans="1:18" ht="13.8" hidden="1" x14ac:dyDescent="0.3">
      <c r="A25" s="28">
        <v>45764.62433958333</v>
      </c>
      <c r="B25" s="29">
        <v>0</v>
      </c>
      <c r="C25" s="29" t="s">
        <v>159</v>
      </c>
      <c r="D25" s="29" t="s">
        <v>9</v>
      </c>
      <c r="E25" s="29" t="s">
        <v>188</v>
      </c>
      <c r="F25" s="29">
        <v>3</v>
      </c>
      <c r="G25" s="29">
        <v>4</v>
      </c>
      <c r="H25" s="29">
        <v>2</v>
      </c>
      <c r="I25" s="29">
        <v>2</v>
      </c>
      <c r="J25" s="29">
        <v>2</v>
      </c>
      <c r="K25" s="29">
        <v>3</v>
      </c>
      <c r="L25" s="29">
        <v>1</v>
      </c>
      <c r="M25" s="29">
        <v>4</v>
      </c>
      <c r="N25" s="29">
        <v>2</v>
      </c>
      <c r="O25" s="29">
        <v>3</v>
      </c>
      <c r="P25" s="27">
        <f>(Form_Responses18[[#This Row],[1]]-1)+(5-Form_Responses18[[#This Row],[2]])+(Form_Responses18[[#This Row],[3]]-1)+(5-Form_Responses18[[#This Row],[4]])+(Form_Responses18[[#This Row],[5]]-1)+(5-Form_Responses18[[#This Row],[6]])+(Form_Responses18[[#This Row],[7]]-1)+(5-Form_Responses18[[#This Row],[8]])+(Form_Responses18[[#This Row],[9]]-1)+(5-Form_Responses18[[#This Row],[10]])</f>
        <v>14</v>
      </c>
      <c r="Q25" s="27">
        <f>Form_Responses18[[#This Row],[SUS for raw]]*2.5</f>
        <v>35</v>
      </c>
      <c r="R25" s="27" t="s">
        <v>137</v>
      </c>
    </row>
    <row r="26" spans="1:18" ht="13.8" hidden="1" x14ac:dyDescent="0.3">
      <c r="A26" s="28">
        <v>45764.635158888894</v>
      </c>
      <c r="B26" s="29">
        <v>0</v>
      </c>
      <c r="C26" s="29" t="s">
        <v>51</v>
      </c>
      <c r="D26" s="29" t="s">
        <v>6</v>
      </c>
      <c r="E26" s="29" t="s">
        <v>153</v>
      </c>
      <c r="F26" s="29">
        <v>1</v>
      </c>
      <c r="G26" s="29">
        <v>3</v>
      </c>
      <c r="H26" s="29">
        <v>3</v>
      </c>
      <c r="I26" s="29">
        <v>1</v>
      </c>
      <c r="J26" s="29">
        <v>2</v>
      </c>
      <c r="K26" s="29">
        <v>4</v>
      </c>
      <c r="L26" s="29">
        <v>3</v>
      </c>
      <c r="M26" s="29">
        <v>2</v>
      </c>
      <c r="N26" s="29">
        <v>3</v>
      </c>
      <c r="O26" s="29">
        <v>1</v>
      </c>
      <c r="P26" s="27">
        <f>(Form_Responses18[[#This Row],[1]]-1)+(5-Form_Responses18[[#This Row],[2]])+(Form_Responses18[[#This Row],[3]]-1)+(5-Form_Responses18[[#This Row],[4]])+(Form_Responses18[[#This Row],[5]]-1)+(5-Form_Responses18[[#This Row],[6]])+(Form_Responses18[[#This Row],[7]]-1)+(5-Form_Responses18[[#This Row],[8]])+(Form_Responses18[[#This Row],[9]]-1)+(5-Form_Responses18[[#This Row],[10]])</f>
        <v>21</v>
      </c>
      <c r="Q26" s="27">
        <f>Form_Responses18[[#This Row],[SUS for raw]]*2.5</f>
        <v>52.5</v>
      </c>
      <c r="R26" s="27" t="s">
        <v>134</v>
      </c>
    </row>
    <row r="27" spans="1:18" ht="13.8" hidden="1" x14ac:dyDescent="0.3">
      <c r="A27" s="28">
        <v>45764.64284148148</v>
      </c>
      <c r="B27" s="29">
        <v>0</v>
      </c>
      <c r="C27" s="29" t="s">
        <v>51</v>
      </c>
      <c r="D27" s="29" t="s">
        <v>7</v>
      </c>
      <c r="E27" s="29" t="s">
        <v>155</v>
      </c>
      <c r="F27" s="29">
        <v>2</v>
      </c>
      <c r="G27" s="29">
        <v>4</v>
      </c>
      <c r="H27" s="29">
        <v>3</v>
      </c>
      <c r="I27" s="29">
        <v>1</v>
      </c>
      <c r="J27" s="29">
        <v>3</v>
      </c>
      <c r="K27" s="29">
        <v>5</v>
      </c>
      <c r="L27" s="29">
        <v>4</v>
      </c>
      <c r="M27" s="29">
        <v>2</v>
      </c>
      <c r="N27" s="29">
        <v>4</v>
      </c>
      <c r="O27" s="29">
        <v>1</v>
      </c>
      <c r="P27" s="27">
        <f>(Form_Responses18[[#This Row],[1]]-1)+(5-Form_Responses18[[#This Row],[2]])+(Form_Responses18[[#This Row],[3]]-1)+(5-Form_Responses18[[#This Row],[4]])+(Form_Responses18[[#This Row],[5]]-1)+(5-Form_Responses18[[#This Row],[6]])+(Form_Responses18[[#This Row],[7]]-1)+(5-Form_Responses18[[#This Row],[8]])+(Form_Responses18[[#This Row],[9]]-1)+(5-Form_Responses18[[#This Row],[10]])</f>
        <v>23</v>
      </c>
      <c r="Q27" s="27">
        <f>Form_Responses18[[#This Row],[SUS for raw]]*2.5</f>
        <v>57.5</v>
      </c>
      <c r="R27" s="27" t="s">
        <v>134</v>
      </c>
    </row>
    <row r="28" spans="1:18" ht="13.8" hidden="1" x14ac:dyDescent="0.3">
      <c r="A28" s="28">
        <v>45764.648029155098</v>
      </c>
      <c r="B28" s="29">
        <v>0</v>
      </c>
      <c r="C28" s="29" t="s">
        <v>51</v>
      </c>
      <c r="D28" s="29" t="s">
        <v>9</v>
      </c>
      <c r="E28" s="29" t="s">
        <v>188</v>
      </c>
      <c r="F28" s="29">
        <v>1</v>
      </c>
      <c r="G28" s="29">
        <v>1</v>
      </c>
      <c r="H28" s="29">
        <v>4</v>
      </c>
      <c r="I28" s="29">
        <v>1</v>
      </c>
      <c r="J28" s="29">
        <v>4</v>
      </c>
      <c r="K28" s="29">
        <v>1</v>
      </c>
      <c r="L28" s="29">
        <v>5</v>
      </c>
      <c r="M28" s="29">
        <v>1</v>
      </c>
      <c r="N28" s="29">
        <v>4</v>
      </c>
      <c r="O28" s="29">
        <v>1</v>
      </c>
      <c r="P28" s="27">
        <f>(Form_Responses18[[#This Row],[1]]-1)+(5-Form_Responses18[[#This Row],[2]])+(Form_Responses18[[#This Row],[3]]-1)+(5-Form_Responses18[[#This Row],[4]])+(Form_Responses18[[#This Row],[5]]-1)+(5-Form_Responses18[[#This Row],[6]])+(Form_Responses18[[#This Row],[7]]-1)+(5-Form_Responses18[[#This Row],[8]])+(Form_Responses18[[#This Row],[9]]-1)+(5-Form_Responses18[[#This Row],[10]])</f>
        <v>33</v>
      </c>
      <c r="Q28" s="27">
        <f>Form_Responses18[[#This Row],[SUS for raw]]*2.5</f>
        <v>82.5</v>
      </c>
      <c r="R28" s="27" t="s">
        <v>132</v>
      </c>
    </row>
    <row r="29" spans="1:18" ht="13.8" hidden="1" x14ac:dyDescent="0.3">
      <c r="A29" s="28">
        <v>45764.654564652781</v>
      </c>
      <c r="B29" s="29">
        <v>0</v>
      </c>
      <c r="C29" s="29" t="s">
        <v>160</v>
      </c>
      <c r="D29" s="29" t="s">
        <v>6</v>
      </c>
      <c r="E29" s="29" t="s">
        <v>155</v>
      </c>
      <c r="F29" s="29">
        <v>3</v>
      </c>
      <c r="G29" s="29">
        <v>4</v>
      </c>
      <c r="H29" s="29">
        <v>2</v>
      </c>
      <c r="I29" s="29">
        <v>2</v>
      </c>
      <c r="J29" s="29">
        <v>4</v>
      </c>
      <c r="K29" s="29">
        <v>2</v>
      </c>
      <c r="L29" s="29">
        <v>2</v>
      </c>
      <c r="M29" s="29">
        <v>4</v>
      </c>
      <c r="N29" s="29">
        <v>3</v>
      </c>
      <c r="O29" s="29">
        <v>2</v>
      </c>
      <c r="P29" s="27">
        <f>(Form_Responses18[[#This Row],[1]]-1)+(5-Form_Responses18[[#This Row],[2]])+(Form_Responses18[[#This Row],[3]]-1)+(5-Form_Responses18[[#This Row],[4]])+(Form_Responses18[[#This Row],[5]]-1)+(5-Form_Responses18[[#This Row],[6]])+(Form_Responses18[[#This Row],[7]]-1)+(5-Form_Responses18[[#This Row],[8]])+(Form_Responses18[[#This Row],[9]]-1)+(5-Form_Responses18[[#This Row],[10]])</f>
        <v>20</v>
      </c>
      <c r="Q29" s="27">
        <f>Form_Responses18[[#This Row],[SUS for raw]]*2.5</f>
        <v>50</v>
      </c>
      <c r="R29" s="27" t="s">
        <v>134</v>
      </c>
    </row>
    <row r="30" spans="1:18" ht="13.8" hidden="1" x14ac:dyDescent="0.3">
      <c r="A30" s="28">
        <v>45764.657397743053</v>
      </c>
      <c r="B30" s="29">
        <v>0</v>
      </c>
      <c r="C30" s="29" t="s">
        <v>160</v>
      </c>
      <c r="D30" s="29" t="s">
        <v>7</v>
      </c>
      <c r="E30" s="29" t="s">
        <v>188</v>
      </c>
      <c r="F30" s="29">
        <v>2</v>
      </c>
      <c r="G30" s="29">
        <v>2</v>
      </c>
      <c r="H30" s="29">
        <v>4</v>
      </c>
      <c r="I30" s="29">
        <v>1</v>
      </c>
      <c r="J30" s="29">
        <v>5</v>
      </c>
      <c r="K30" s="29">
        <v>3</v>
      </c>
      <c r="L30" s="29">
        <v>4</v>
      </c>
      <c r="M30" s="29">
        <v>2</v>
      </c>
      <c r="N30" s="29">
        <v>4</v>
      </c>
      <c r="O30" s="29">
        <v>2</v>
      </c>
      <c r="P30" s="27">
        <f>(Form_Responses18[[#This Row],[1]]-1)+(5-Form_Responses18[[#This Row],[2]])+(Form_Responses18[[#This Row],[3]]-1)+(5-Form_Responses18[[#This Row],[4]])+(Form_Responses18[[#This Row],[5]]-1)+(5-Form_Responses18[[#This Row],[6]])+(Form_Responses18[[#This Row],[7]]-1)+(5-Form_Responses18[[#This Row],[8]])+(Form_Responses18[[#This Row],[9]]-1)+(5-Form_Responses18[[#This Row],[10]])</f>
        <v>29</v>
      </c>
      <c r="Q30" s="27">
        <f>Form_Responses18[[#This Row],[SUS for raw]]*2.5</f>
        <v>72.5</v>
      </c>
      <c r="R30" s="27" t="s">
        <v>132</v>
      </c>
    </row>
    <row r="31" spans="1:18" ht="13.8" hidden="1" x14ac:dyDescent="0.3">
      <c r="A31" s="28">
        <v>45764.660684421295</v>
      </c>
      <c r="B31" s="29">
        <v>0</v>
      </c>
      <c r="C31" s="29" t="s">
        <v>160</v>
      </c>
      <c r="D31" s="29" t="s">
        <v>5</v>
      </c>
      <c r="E31" s="29" t="s">
        <v>153</v>
      </c>
      <c r="F31" s="29">
        <v>1</v>
      </c>
      <c r="G31" s="29">
        <v>5</v>
      </c>
      <c r="H31" s="29">
        <v>1</v>
      </c>
      <c r="I31" s="29">
        <v>5</v>
      </c>
      <c r="J31" s="29">
        <v>2</v>
      </c>
      <c r="K31" s="29">
        <v>4</v>
      </c>
      <c r="L31" s="29">
        <v>1</v>
      </c>
      <c r="M31" s="29">
        <v>5</v>
      </c>
      <c r="N31" s="29">
        <v>2</v>
      </c>
      <c r="O31" s="29">
        <v>5</v>
      </c>
      <c r="P31" s="27">
        <f>(Form_Responses18[[#This Row],[1]]-1)+(5-Form_Responses18[[#This Row],[2]])+(Form_Responses18[[#This Row],[3]]-1)+(5-Form_Responses18[[#This Row],[4]])+(Form_Responses18[[#This Row],[5]]-1)+(5-Form_Responses18[[#This Row],[6]])+(Form_Responses18[[#This Row],[7]]-1)+(5-Form_Responses18[[#This Row],[8]])+(Form_Responses18[[#This Row],[9]]-1)+(5-Form_Responses18[[#This Row],[10]])</f>
        <v>3</v>
      </c>
      <c r="Q31" s="27">
        <f>Form_Responses18[[#This Row],[SUS for raw]]*2.5</f>
        <v>7.5</v>
      </c>
      <c r="R31" s="27" t="s">
        <v>139</v>
      </c>
    </row>
    <row r="32" spans="1:18" ht="13.8" hidden="1" x14ac:dyDescent="0.3">
      <c r="A32" s="28">
        <v>45764.664882303245</v>
      </c>
      <c r="B32" s="29">
        <v>0</v>
      </c>
      <c r="C32" s="29" t="s">
        <v>161</v>
      </c>
      <c r="D32" s="29" t="s">
        <v>4</v>
      </c>
      <c r="E32" s="29" t="s">
        <v>188</v>
      </c>
      <c r="F32" s="29">
        <v>4</v>
      </c>
      <c r="G32" s="29">
        <v>3</v>
      </c>
      <c r="H32" s="29">
        <v>3</v>
      </c>
      <c r="I32" s="29">
        <v>2</v>
      </c>
      <c r="J32" s="29">
        <v>4</v>
      </c>
      <c r="K32" s="29">
        <v>2</v>
      </c>
      <c r="L32" s="29">
        <v>2</v>
      </c>
      <c r="M32" s="29">
        <v>3</v>
      </c>
      <c r="N32" s="29">
        <v>4</v>
      </c>
      <c r="O32" s="29">
        <v>2</v>
      </c>
      <c r="P32" s="27">
        <f>(Form_Responses18[[#This Row],[1]]-1)+(5-Form_Responses18[[#This Row],[2]])+(Form_Responses18[[#This Row],[3]]-1)+(5-Form_Responses18[[#This Row],[4]])+(Form_Responses18[[#This Row],[5]]-1)+(5-Form_Responses18[[#This Row],[6]])+(Form_Responses18[[#This Row],[7]]-1)+(5-Form_Responses18[[#This Row],[8]])+(Form_Responses18[[#This Row],[9]]-1)+(5-Form_Responses18[[#This Row],[10]])</f>
        <v>25</v>
      </c>
      <c r="Q32" s="27">
        <f>Form_Responses18[[#This Row],[SUS for raw]]*2.5</f>
        <v>62.5</v>
      </c>
      <c r="R32" s="27" t="s">
        <v>134</v>
      </c>
    </row>
    <row r="33" spans="1:18" ht="13.8" x14ac:dyDescent="0.3">
      <c r="A33" s="28">
        <v>45764.668910891203</v>
      </c>
      <c r="B33" s="29">
        <v>0</v>
      </c>
      <c r="C33" s="29" t="s">
        <v>161</v>
      </c>
      <c r="D33" s="29" t="s">
        <v>9</v>
      </c>
      <c r="E33" s="29" t="s">
        <v>153</v>
      </c>
      <c r="F33" s="29">
        <v>2</v>
      </c>
      <c r="G33" s="29">
        <v>4</v>
      </c>
      <c r="H33" s="29">
        <v>2</v>
      </c>
      <c r="I33" s="29">
        <v>4</v>
      </c>
      <c r="J33" s="29">
        <v>3</v>
      </c>
      <c r="K33" s="29">
        <v>4</v>
      </c>
      <c r="L33" s="29">
        <v>2</v>
      </c>
      <c r="M33" s="29">
        <v>4</v>
      </c>
      <c r="N33" s="29">
        <v>2</v>
      </c>
      <c r="O33" s="29">
        <v>4</v>
      </c>
      <c r="P33" s="27">
        <f>(Form_Responses18[[#This Row],[1]]-1)+(5-Form_Responses18[[#This Row],[2]])+(Form_Responses18[[#This Row],[3]]-1)+(5-Form_Responses18[[#This Row],[4]])+(Form_Responses18[[#This Row],[5]]-1)+(5-Form_Responses18[[#This Row],[6]])+(Form_Responses18[[#This Row],[7]]-1)+(5-Form_Responses18[[#This Row],[8]])+(Form_Responses18[[#This Row],[9]]-1)+(5-Form_Responses18[[#This Row],[10]])</f>
        <v>11</v>
      </c>
      <c r="Q33" s="27">
        <f>Form_Responses18[[#This Row],[SUS for raw]]*2.5</f>
        <v>27.5</v>
      </c>
      <c r="R33" s="27" t="s">
        <v>137</v>
      </c>
    </row>
    <row r="34" spans="1:18" ht="13.8" hidden="1" x14ac:dyDescent="0.3">
      <c r="A34" s="28">
        <v>45764.671711145835</v>
      </c>
      <c r="B34" s="29">
        <v>0</v>
      </c>
      <c r="C34" s="29" t="s">
        <v>161</v>
      </c>
      <c r="D34" s="29" t="s">
        <v>8</v>
      </c>
      <c r="E34" s="29" t="s">
        <v>155</v>
      </c>
      <c r="F34" s="29">
        <v>4</v>
      </c>
      <c r="G34" s="29">
        <v>3</v>
      </c>
      <c r="H34" s="29">
        <v>4</v>
      </c>
      <c r="I34" s="29">
        <v>2</v>
      </c>
      <c r="J34" s="29">
        <v>4</v>
      </c>
      <c r="K34" s="29">
        <v>2</v>
      </c>
      <c r="L34" s="29">
        <v>3</v>
      </c>
      <c r="M34" s="29">
        <v>3</v>
      </c>
      <c r="N34" s="29">
        <v>4</v>
      </c>
      <c r="O34" s="29">
        <v>2</v>
      </c>
      <c r="P34" s="27">
        <f>(Form_Responses18[[#This Row],[1]]-1)+(5-Form_Responses18[[#This Row],[2]])+(Form_Responses18[[#This Row],[3]]-1)+(5-Form_Responses18[[#This Row],[4]])+(Form_Responses18[[#This Row],[5]]-1)+(5-Form_Responses18[[#This Row],[6]])+(Form_Responses18[[#This Row],[7]]-1)+(5-Form_Responses18[[#This Row],[8]])+(Form_Responses18[[#This Row],[9]]-1)+(5-Form_Responses18[[#This Row],[10]])</f>
        <v>27</v>
      </c>
      <c r="Q34" s="27">
        <f>Form_Responses18[[#This Row],[SUS for raw]]*2.5</f>
        <v>67.5</v>
      </c>
      <c r="R34" s="27" t="s">
        <v>134</v>
      </c>
    </row>
    <row r="35" spans="1:18" ht="13.8" hidden="1" x14ac:dyDescent="0.3">
      <c r="A35" s="28">
        <v>45769.609480312502</v>
      </c>
      <c r="B35" s="29">
        <v>0</v>
      </c>
      <c r="C35" s="29" t="s">
        <v>162</v>
      </c>
      <c r="D35" s="29" t="s">
        <v>6</v>
      </c>
      <c r="E35" s="29" t="s">
        <v>155</v>
      </c>
      <c r="F35" s="29">
        <v>5</v>
      </c>
      <c r="G35" s="29">
        <v>2</v>
      </c>
      <c r="H35" s="29">
        <v>3</v>
      </c>
      <c r="I35" s="29">
        <v>1</v>
      </c>
      <c r="J35" s="29">
        <v>3</v>
      </c>
      <c r="K35" s="29">
        <v>3</v>
      </c>
      <c r="L35" s="29">
        <v>1</v>
      </c>
      <c r="M35" s="29">
        <v>2</v>
      </c>
      <c r="N35" s="29">
        <v>4</v>
      </c>
      <c r="O35" s="29">
        <v>2</v>
      </c>
      <c r="P35" s="27">
        <f>(Form_Responses18[[#This Row],[1]]-1)+(5-Form_Responses18[[#This Row],[2]])+(Form_Responses18[[#This Row],[3]]-1)+(5-Form_Responses18[[#This Row],[4]])+(Form_Responses18[[#This Row],[5]]-1)+(5-Form_Responses18[[#This Row],[6]])+(Form_Responses18[[#This Row],[7]]-1)+(5-Form_Responses18[[#This Row],[8]])+(Form_Responses18[[#This Row],[9]]-1)+(5-Form_Responses18[[#This Row],[10]])</f>
        <v>26</v>
      </c>
      <c r="Q35" s="27">
        <f>Form_Responses18[[#This Row],[SUS for raw]]*2.5</f>
        <v>65</v>
      </c>
      <c r="R35" s="27" t="s">
        <v>134</v>
      </c>
    </row>
    <row r="36" spans="1:18" ht="13.8" x14ac:dyDescent="0.3">
      <c r="A36" s="28">
        <v>45769.61456850695</v>
      </c>
      <c r="B36" s="29">
        <v>0</v>
      </c>
      <c r="C36" s="29" t="s">
        <v>162</v>
      </c>
      <c r="D36" s="29" t="s">
        <v>9</v>
      </c>
      <c r="E36" s="29" t="s">
        <v>153</v>
      </c>
      <c r="F36" s="29">
        <v>4</v>
      </c>
      <c r="G36" s="29">
        <v>4</v>
      </c>
      <c r="H36" s="29">
        <v>1</v>
      </c>
      <c r="I36" s="29">
        <v>4</v>
      </c>
      <c r="J36" s="29">
        <v>2</v>
      </c>
      <c r="K36" s="29">
        <v>2</v>
      </c>
      <c r="L36" s="29">
        <v>2</v>
      </c>
      <c r="M36" s="29">
        <v>5</v>
      </c>
      <c r="N36" s="29">
        <v>3</v>
      </c>
      <c r="O36" s="29">
        <v>3</v>
      </c>
      <c r="P36" s="27">
        <f>(Form_Responses18[[#This Row],[1]]-1)+(5-Form_Responses18[[#This Row],[2]])+(Form_Responses18[[#This Row],[3]]-1)+(5-Form_Responses18[[#This Row],[4]])+(Form_Responses18[[#This Row],[5]]-1)+(5-Form_Responses18[[#This Row],[6]])+(Form_Responses18[[#This Row],[7]]-1)+(5-Form_Responses18[[#This Row],[8]])+(Form_Responses18[[#This Row],[9]]-1)+(5-Form_Responses18[[#This Row],[10]])</f>
        <v>14</v>
      </c>
      <c r="Q36" s="27">
        <f>Form_Responses18[[#This Row],[SUS for raw]]*2.5</f>
        <v>35</v>
      </c>
      <c r="R36" s="27" t="s">
        <v>137</v>
      </c>
    </row>
    <row r="37" spans="1:18" ht="13.8" hidden="1" x14ac:dyDescent="0.3">
      <c r="A37" s="28">
        <v>45769.61972289352</v>
      </c>
      <c r="B37" s="29">
        <v>0</v>
      </c>
      <c r="C37" s="29" t="s">
        <v>162</v>
      </c>
      <c r="D37" s="29" t="s">
        <v>5</v>
      </c>
      <c r="E37" s="29" t="s">
        <v>188</v>
      </c>
      <c r="F37" s="29">
        <v>2</v>
      </c>
      <c r="G37" s="29">
        <v>4</v>
      </c>
      <c r="H37" s="29">
        <v>1</v>
      </c>
      <c r="I37" s="29">
        <v>4</v>
      </c>
      <c r="J37" s="29">
        <v>3</v>
      </c>
      <c r="K37" s="29">
        <v>3</v>
      </c>
      <c r="L37" s="29">
        <v>3</v>
      </c>
      <c r="M37" s="29">
        <v>5</v>
      </c>
      <c r="N37" s="29">
        <v>2</v>
      </c>
      <c r="O37" s="29">
        <v>5</v>
      </c>
      <c r="P37" s="27">
        <f>(Form_Responses18[[#This Row],[1]]-1)+(5-Form_Responses18[[#This Row],[2]])+(Form_Responses18[[#This Row],[3]]-1)+(5-Form_Responses18[[#This Row],[4]])+(Form_Responses18[[#This Row],[5]]-1)+(5-Form_Responses18[[#This Row],[6]])+(Form_Responses18[[#This Row],[7]]-1)+(5-Form_Responses18[[#This Row],[8]])+(Form_Responses18[[#This Row],[9]]-1)+(5-Form_Responses18[[#This Row],[10]])</f>
        <v>10</v>
      </c>
      <c r="Q37" s="27">
        <f>Form_Responses18[[#This Row],[SUS for raw]]*2.5</f>
        <v>25</v>
      </c>
      <c r="R37" s="27" t="s">
        <v>137</v>
      </c>
    </row>
    <row r="38" spans="1:18" ht="13.8" hidden="1" x14ac:dyDescent="0.3">
      <c r="A38" s="28">
        <v>45769.636236134262</v>
      </c>
      <c r="B38" s="29">
        <v>0</v>
      </c>
      <c r="C38" s="29" t="s">
        <v>59</v>
      </c>
      <c r="D38" s="29" t="s">
        <v>8</v>
      </c>
      <c r="E38" s="29" t="s">
        <v>155</v>
      </c>
      <c r="F38" s="29">
        <v>1</v>
      </c>
      <c r="G38" s="29">
        <v>3</v>
      </c>
      <c r="H38" s="29">
        <v>4</v>
      </c>
      <c r="I38" s="29">
        <v>2</v>
      </c>
      <c r="J38" s="29">
        <v>3</v>
      </c>
      <c r="K38" s="29">
        <v>1</v>
      </c>
      <c r="L38" s="29">
        <v>4</v>
      </c>
      <c r="M38" s="29">
        <v>2</v>
      </c>
      <c r="N38" s="29">
        <v>4</v>
      </c>
      <c r="O38" s="29">
        <v>2</v>
      </c>
      <c r="P38" s="27">
        <f>(Form_Responses18[[#This Row],[1]]-1)+(5-Form_Responses18[[#This Row],[2]])+(Form_Responses18[[#This Row],[3]]-1)+(5-Form_Responses18[[#This Row],[4]])+(Form_Responses18[[#This Row],[5]]-1)+(5-Form_Responses18[[#This Row],[6]])+(Form_Responses18[[#This Row],[7]]-1)+(5-Form_Responses18[[#This Row],[8]])+(Form_Responses18[[#This Row],[9]]-1)+(5-Form_Responses18[[#This Row],[10]])</f>
        <v>26</v>
      </c>
      <c r="Q38" s="27">
        <f>Form_Responses18[[#This Row],[SUS for raw]]*2.5</f>
        <v>65</v>
      </c>
      <c r="R38" s="27" t="s">
        <v>134</v>
      </c>
    </row>
    <row r="39" spans="1:18" ht="13.8" hidden="1" x14ac:dyDescent="0.3">
      <c r="A39" s="28">
        <v>45769.638468923615</v>
      </c>
      <c r="B39" s="29">
        <v>0</v>
      </c>
      <c r="C39" s="29" t="s">
        <v>59</v>
      </c>
      <c r="D39" s="29" t="s">
        <v>6</v>
      </c>
      <c r="E39" s="29" t="s">
        <v>188</v>
      </c>
      <c r="F39" s="29">
        <v>1</v>
      </c>
      <c r="G39" s="29">
        <v>1</v>
      </c>
      <c r="H39" s="29">
        <v>4</v>
      </c>
      <c r="I39" s="29">
        <v>1</v>
      </c>
      <c r="J39" s="29">
        <v>3</v>
      </c>
      <c r="K39" s="29">
        <v>1</v>
      </c>
      <c r="L39" s="29">
        <v>4</v>
      </c>
      <c r="M39" s="29">
        <v>2</v>
      </c>
      <c r="N39" s="29">
        <v>4</v>
      </c>
      <c r="O39" s="29">
        <v>2</v>
      </c>
      <c r="P39" s="27">
        <f>(Form_Responses18[[#This Row],[1]]-1)+(5-Form_Responses18[[#This Row],[2]])+(Form_Responses18[[#This Row],[3]]-1)+(5-Form_Responses18[[#This Row],[4]])+(Form_Responses18[[#This Row],[5]]-1)+(5-Form_Responses18[[#This Row],[6]])+(Form_Responses18[[#This Row],[7]]-1)+(5-Form_Responses18[[#This Row],[8]])+(Form_Responses18[[#This Row],[9]]-1)+(5-Form_Responses18[[#This Row],[10]])</f>
        <v>29</v>
      </c>
      <c r="Q39" s="27">
        <f>Form_Responses18[[#This Row],[SUS for raw]]*2.5</f>
        <v>72.5</v>
      </c>
      <c r="R39" s="27" t="s">
        <v>132</v>
      </c>
    </row>
    <row r="40" spans="1:18" ht="13.8" hidden="1" x14ac:dyDescent="0.3">
      <c r="A40" s="28">
        <v>45769.641726469912</v>
      </c>
      <c r="B40" s="29">
        <v>0</v>
      </c>
      <c r="C40" s="29" t="s">
        <v>59</v>
      </c>
      <c r="D40" s="29" t="s">
        <v>4</v>
      </c>
      <c r="E40" s="29" t="s">
        <v>153</v>
      </c>
      <c r="F40" s="29">
        <v>3</v>
      </c>
      <c r="G40" s="29">
        <v>1</v>
      </c>
      <c r="H40" s="29">
        <v>3</v>
      </c>
      <c r="I40" s="29">
        <v>1</v>
      </c>
      <c r="J40" s="29">
        <v>4</v>
      </c>
      <c r="K40" s="29">
        <v>2</v>
      </c>
      <c r="L40" s="29">
        <v>4</v>
      </c>
      <c r="M40" s="29">
        <v>2</v>
      </c>
      <c r="N40" s="29">
        <v>2</v>
      </c>
      <c r="O40" s="29">
        <v>2</v>
      </c>
      <c r="P40" s="27">
        <f>(Form_Responses18[[#This Row],[1]]-1)+(5-Form_Responses18[[#This Row],[2]])+(Form_Responses18[[#This Row],[3]]-1)+(5-Form_Responses18[[#This Row],[4]])+(Form_Responses18[[#This Row],[5]]-1)+(5-Form_Responses18[[#This Row],[6]])+(Form_Responses18[[#This Row],[7]]-1)+(5-Form_Responses18[[#This Row],[8]])+(Form_Responses18[[#This Row],[9]]-1)+(5-Form_Responses18[[#This Row],[10]])</f>
        <v>28</v>
      </c>
      <c r="Q40" s="27">
        <f>Form_Responses18[[#This Row],[SUS for raw]]*2.5</f>
        <v>70</v>
      </c>
      <c r="R40" s="27" t="s">
        <v>132</v>
      </c>
    </row>
    <row r="41" spans="1:18" ht="13.8" hidden="1" x14ac:dyDescent="0.3">
      <c r="A41" s="28">
        <v>45769.645675949076</v>
      </c>
      <c r="B41" s="29">
        <v>0</v>
      </c>
      <c r="C41" s="29" t="s">
        <v>60</v>
      </c>
      <c r="D41" s="29" t="s">
        <v>7</v>
      </c>
      <c r="E41" s="29" t="s">
        <v>153</v>
      </c>
      <c r="F41" s="29">
        <v>5</v>
      </c>
      <c r="G41" s="29">
        <v>5</v>
      </c>
      <c r="H41" s="29">
        <v>4</v>
      </c>
      <c r="I41" s="29">
        <v>4</v>
      </c>
      <c r="J41" s="29">
        <v>3</v>
      </c>
      <c r="K41" s="29">
        <v>3</v>
      </c>
      <c r="L41" s="29">
        <v>5</v>
      </c>
      <c r="M41" s="29">
        <v>4</v>
      </c>
      <c r="N41" s="29">
        <v>5</v>
      </c>
      <c r="O41" s="29">
        <v>4</v>
      </c>
      <c r="P41" s="27">
        <f>(Form_Responses18[[#This Row],[1]]-1)+(5-Form_Responses18[[#This Row],[2]])+(Form_Responses18[[#This Row],[3]]-1)+(5-Form_Responses18[[#This Row],[4]])+(Form_Responses18[[#This Row],[5]]-1)+(5-Form_Responses18[[#This Row],[6]])+(Form_Responses18[[#This Row],[7]]-1)+(5-Form_Responses18[[#This Row],[8]])+(Form_Responses18[[#This Row],[9]]-1)+(5-Form_Responses18[[#This Row],[10]])</f>
        <v>22</v>
      </c>
      <c r="Q41" s="27">
        <f>Form_Responses18[[#This Row],[SUS for raw]]*2.5</f>
        <v>55</v>
      </c>
      <c r="R41" s="27" t="s">
        <v>134</v>
      </c>
    </row>
    <row r="42" spans="1:18" ht="13.8" hidden="1" x14ac:dyDescent="0.3">
      <c r="A42" s="28">
        <v>45769.647679456015</v>
      </c>
      <c r="B42" s="29">
        <v>0</v>
      </c>
      <c r="C42" s="29" t="s">
        <v>60</v>
      </c>
      <c r="D42" s="29" t="s">
        <v>4</v>
      </c>
      <c r="E42" s="29" t="s">
        <v>188</v>
      </c>
      <c r="F42" s="29">
        <v>5</v>
      </c>
      <c r="G42" s="29">
        <v>5</v>
      </c>
      <c r="H42" s="29">
        <v>5</v>
      </c>
      <c r="I42" s="29">
        <v>5</v>
      </c>
      <c r="J42" s="29">
        <v>4</v>
      </c>
      <c r="K42" s="29">
        <v>3</v>
      </c>
      <c r="L42" s="29">
        <v>4</v>
      </c>
      <c r="M42" s="29">
        <v>3</v>
      </c>
      <c r="N42" s="29">
        <v>5</v>
      </c>
      <c r="O42" s="29">
        <v>5</v>
      </c>
      <c r="P42" s="27">
        <f>(Form_Responses18[[#This Row],[1]]-1)+(5-Form_Responses18[[#This Row],[2]])+(Form_Responses18[[#This Row],[3]]-1)+(5-Form_Responses18[[#This Row],[4]])+(Form_Responses18[[#This Row],[5]]-1)+(5-Form_Responses18[[#This Row],[6]])+(Form_Responses18[[#This Row],[7]]-1)+(5-Form_Responses18[[#This Row],[8]])+(Form_Responses18[[#This Row],[9]]-1)+(5-Form_Responses18[[#This Row],[10]])</f>
        <v>22</v>
      </c>
      <c r="Q42" s="27">
        <f>Form_Responses18[[#This Row],[SUS for raw]]*2.5</f>
        <v>55</v>
      </c>
      <c r="R42" s="27" t="s">
        <v>134</v>
      </c>
    </row>
    <row r="43" spans="1:18" ht="13.8" hidden="1" x14ac:dyDescent="0.3">
      <c r="A43" s="28">
        <v>45769.650153680559</v>
      </c>
      <c r="B43" s="29">
        <v>0</v>
      </c>
      <c r="C43" s="29" t="s">
        <v>60</v>
      </c>
      <c r="D43" s="29" t="s">
        <v>9</v>
      </c>
      <c r="E43" s="29" t="s">
        <v>155</v>
      </c>
      <c r="F43" s="29">
        <v>5</v>
      </c>
      <c r="G43" s="29">
        <v>5</v>
      </c>
      <c r="H43" s="29">
        <v>5</v>
      </c>
      <c r="I43" s="29">
        <v>4</v>
      </c>
      <c r="J43" s="29">
        <v>4</v>
      </c>
      <c r="K43" s="29">
        <v>4</v>
      </c>
      <c r="L43" s="29">
        <v>5</v>
      </c>
      <c r="M43" s="29">
        <v>3</v>
      </c>
      <c r="N43" s="29">
        <v>5</v>
      </c>
      <c r="O43" s="29">
        <v>5</v>
      </c>
      <c r="P43" s="27">
        <f>(Form_Responses18[[#This Row],[1]]-1)+(5-Form_Responses18[[#This Row],[2]])+(Form_Responses18[[#This Row],[3]]-1)+(5-Form_Responses18[[#This Row],[4]])+(Form_Responses18[[#This Row],[5]]-1)+(5-Form_Responses18[[#This Row],[6]])+(Form_Responses18[[#This Row],[7]]-1)+(5-Form_Responses18[[#This Row],[8]])+(Form_Responses18[[#This Row],[9]]-1)+(5-Form_Responses18[[#This Row],[10]])</f>
        <v>23</v>
      </c>
      <c r="Q43" s="27">
        <f>Form_Responses18[[#This Row],[SUS for raw]]*2.5</f>
        <v>57.5</v>
      </c>
      <c r="R43" s="27" t="s">
        <v>134</v>
      </c>
    </row>
    <row r="44" spans="1:18" ht="13.8" hidden="1" x14ac:dyDescent="0.3">
      <c r="A44" s="28">
        <v>45769.684354386569</v>
      </c>
      <c r="B44" s="29">
        <v>0</v>
      </c>
      <c r="C44" s="29" t="s">
        <v>74</v>
      </c>
      <c r="D44" s="29" t="s">
        <v>4</v>
      </c>
      <c r="E44" s="29" t="s">
        <v>155</v>
      </c>
      <c r="F44" s="29">
        <v>4</v>
      </c>
      <c r="G44" s="29">
        <v>3</v>
      </c>
      <c r="H44" s="29">
        <v>4</v>
      </c>
      <c r="I44" s="29">
        <v>2</v>
      </c>
      <c r="J44" s="29">
        <v>2</v>
      </c>
      <c r="K44" s="29">
        <v>2</v>
      </c>
      <c r="L44" s="29">
        <v>3</v>
      </c>
      <c r="M44" s="29">
        <v>2</v>
      </c>
      <c r="N44" s="29">
        <v>4</v>
      </c>
      <c r="O44" s="29">
        <v>3</v>
      </c>
      <c r="P44" s="27">
        <f>(Form_Responses18[[#This Row],[1]]-1)+(5-Form_Responses18[[#This Row],[2]])+(Form_Responses18[[#This Row],[3]]-1)+(5-Form_Responses18[[#This Row],[4]])+(Form_Responses18[[#This Row],[5]]-1)+(5-Form_Responses18[[#This Row],[6]])+(Form_Responses18[[#This Row],[7]]-1)+(5-Form_Responses18[[#This Row],[8]])+(Form_Responses18[[#This Row],[9]]-1)+(5-Form_Responses18[[#This Row],[10]])</f>
        <v>25</v>
      </c>
      <c r="Q44" s="47">
        <f>Form_Responses18[[#This Row],[SUS for raw]]*2.5</f>
        <v>62.5</v>
      </c>
      <c r="R44" s="27" t="s">
        <v>134</v>
      </c>
    </row>
    <row r="45" spans="1:18" ht="13.8" hidden="1" x14ac:dyDescent="0.3">
      <c r="A45" s="28">
        <v>45769.686658587962</v>
      </c>
      <c r="B45" s="29">
        <v>0</v>
      </c>
      <c r="C45" s="29" t="s">
        <v>74</v>
      </c>
      <c r="D45" s="29" t="s">
        <v>8</v>
      </c>
      <c r="E45" s="29" t="s">
        <v>188</v>
      </c>
      <c r="F45" s="29">
        <v>5</v>
      </c>
      <c r="G45" s="29">
        <v>1</v>
      </c>
      <c r="H45" s="29">
        <v>4</v>
      </c>
      <c r="I45" s="29">
        <v>1</v>
      </c>
      <c r="J45" s="29">
        <v>4</v>
      </c>
      <c r="K45" s="29">
        <v>2</v>
      </c>
      <c r="L45" s="29">
        <v>4</v>
      </c>
      <c r="M45" s="29">
        <v>1</v>
      </c>
      <c r="N45" s="29">
        <v>5</v>
      </c>
      <c r="O45" s="29">
        <v>1</v>
      </c>
      <c r="P45" s="27">
        <f>(Form_Responses18[[#This Row],[1]]-1)+(5-Form_Responses18[[#This Row],[2]])+(Form_Responses18[[#This Row],[3]]-1)+(5-Form_Responses18[[#This Row],[4]])+(Form_Responses18[[#This Row],[5]]-1)+(5-Form_Responses18[[#This Row],[6]])+(Form_Responses18[[#This Row],[7]]-1)+(5-Form_Responses18[[#This Row],[8]])+(Form_Responses18[[#This Row],[9]]-1)+(5-Form_Responses18[[#This Row],[10]])</f>
        <v>36</v>
      </c>
      <c r="Q45" s="27">
        <f>Form_Responses18[[#This Row],[SUS for raw]]*2.5</f>
        <v>90</v>
      </c>
      <c r="R45" s="3" t="s">
        <v>128</v>
      </c>
    </row>
    <row r="46" spans="1:18" ht="13.8" hidden="1" x14ac:dyDescent="0.3">
      <c r="A46" s="28">
        <v>45769.689872800926</v>
      </c>
      <c r="B46" s="29">
        <v>0</v>
      </c>
      <c r="C46" s="29" t="s">
        <v>74</v>
      </c>
      <c r="D46" s="29" t="s">
        <v>5</v>
      </c>
      <c r="E46" s="29" t="s">
        <v>153</v>
      </c>
      <c r="F46" s="29">
        <v>2</v>
      </c>
      <c r="G46" s="29">
        <v>3</v>
      </c>
      <c r="H46" s="29">
        <v>3</v>
      </c>
      <c r="I46" s="29">
        <v>2</v>
      </c>
      <c r="J46" s="29">
        <v>3</v>
      </c>
      <c r="K46" s="29">
        <v>2</v>
      </c>
      <c r="L46" s="29">
        <v>3</v>
      </c>
      <c r="M46" s="29">
        <v>3</v>
      </c>
      <c r="N46" s="29">
        <v>3</v>
      </c>
      <c r="O46" s="29">
        <v>3</v>
      </c>
      <c r="P46" s="27">
        <f>(Form_Responses18[[#This Row],[1]]-1)+(5-Form_Responses18[[#This Row],[2]])+(Form_Responses18[[#This Row],[3]]-1)+(5-Form_Responses18[[#This Row],[4]])+(Form_Responses18[[#This Row],[5]]-1)+(5-Form_Responses18[[#This Row],[6]])+(Form_Responses18[[#This Row],[7]]-1)+(5-Form_Responses18[[#This Row],[8]])+(Form_Responses18[[#This Row],[9]]-1)+(5-Form_Responses18[[#This Row],[10]])</f>
        <v>21</v>
      </c>
      <c r="Q46" s="27">
        <f>Form_Responses18[[#This Row],[SUS for raw]]*2.5</f>
        <v>52.5</v>
      </c>
      <c r="R46" s="27" t="s">
        <v>134</v>
      </c>
    </row>
    <row r="47" spans="1:18" ht="13.8" hidden="1" x14ac:dyDescent="0.3">
      <c r="A47" s="28">
        <v>45776.60119475695</v>
      </c>
      <c r="B47" s="29">
        <v>0</v>
      </c>
      <c r="C47" s="29" t="s">
        <v>163</v>
      </c>
      <c r="D47" s="29" t="s">
        <v>7</v>
      </c>
      <c r="E47" s="29" t="s">
        <v>153</v>
      </c>
      <c r="F47" s="29">
        <v>1</v>
      </c>
      <c r="G47" s="29">
        <v>5</v>
      </c>
      <c r="H47" s="29">
        <v>1</v>
      </c>
      <c r="I47" s="29">
        <v>4</v>
      </c>
      <c r="J47" s="29">
        <v>2</v>
      </c>
      <c r="K47" s="29">
        <v>3</v>
      </c>
      <c r="L47" s="29">
        <v>4</v>
      </c>
      <c r="M47" s="29">
        <v>4</v>
      </c>
      <c r="N47" s="29">
        <v>1</v>
      </c>
      <c r="O47" s="29">
        <v>3</v>
      </c>
      <c r="P47" s="27">
        <f>(Form_Responses18[[#This Row],[1]]-1)+(5-Form_Responses18[[#This Row],[2]])+(Form_Responses18[[#This Row],[3]]-1)+(5-Form_Responses18[[#This Row],[4]])+(Form_Responses18[[#This Row],[5]]-1)+(5-Form_Responses18[[#This Row],[6]])+(Form_Responses18[[#This Row],[7]]-1)+(5-Form_Responses18[[#This Row],[8]])+(Form_Responses18[[#This Row],[9]]-1)+(5-Form_Responses18[[#This Row],[10]])</f>
        <v>10</v>
      </c>
      <c r="Q47" s="27">
        <f>Form_Responses18[[#This Row],[SUS for raw]]*2.5</f>
        <v>25</v>
      </c>
      <c r="R47" s="27" t="s">
        <v>137</v>
      </c>
    </row>
    <row r="48" spans="1:18" ht="13.8" hidden="1" x14ac:dyDescent="0.3">
      <c r="A48" s="28">
        <v>45776.602821666667</v>
      </c>
      <c r="B48" s="29">
        <v>0</v>
      </c>
      <c r="C48" s="29" t="s">
        <v>163</v>
      </c>
      <c r="D48" s="29" t="s">
        <v>5</v>
      </c>
      <c r="E48" s="29" t="s">
        <v>188</v>
      </c>
      <c r="F48" s="29">
        <v>2</v>
      </c>
      <c r="G48" s="29">
        <v>2</v>
      </c>
      <c r="H48" s="29">
        <v>1</v>
      </c>
      <c r="I48" s="29">
        <v>4</v>
      </c>
      <c r="J48" s="29">
        <v>3</v>
      </c>
      <c r="K48" s="29">
        <v>4</v>
      </c>
      <c r="L48" s="29">
        <v>3</v>
      </c>
      <c r="M48" s="29">
        <v>4</v>
      </c>
      <c r="N48" s="29">
        <v>2</v>
      </c>
      <c r="O48" s="29">
        <v>2</v>
      </c>
      <c r="P48" s="27">
        <f>(Form_Responses18[[#This Row],[1]]-1)+(5-Form_Responses18[[#This Row],[2]])+(Form_Responses18[[#This Row],[3]]-1)+(5-Form_Responses18[[#This Row],[4]])+(Form_Responses18[[#This Row],[5]]-1)+(5-Form_Responses18[[#This Row],[6]])+(Form_Responses18[[#This Row],[7]]-1)+(5-Form_Responses18[[#This Row],[8]])+(Form_Responses18[[#This Row],[9]]-1)+(5-Form_Responses18[[#This Row],[10]])</f>
        <v>15</v>
      </c>
      <c r="Q48" s="27">
        <f>Form_Responses18[[#This Row],[SUS for raw]]*2.5</f>
        <v>37.5</v>
      </c>
      <c r="R48" s="27" t="s">
        <v>137</v>
      </c>
    </row>
    <row r="49" spans="1:18" ht="13.8" hidden="1" x14ac:dyDescent="0.3">
      <c r="A49" s="28">
        <v>45776.607221562503</v>
      </c>
      <c r="B49" s="29">
        <v>0</v>
      </c>
      <c r="C49" s="29" t="s">
        <v>163</v>
      </c>
      <c r="D49" s="29" t="s">
        <v>4</v>
      </c>
      <c r="E49" s="29" t="s">
        <v>155</v>
      </c>
      <c r="F49" s="29">
        <v>4</v>
      </c>
      <c r="G49" s="29">
        <v>1</v>
      </c>
      <c r="H49" s="29">
        <v>4</v>
      </c>
      <c r="I49" s="29">
        <v>1</v>
      </c>
      <c r="J49" s="29">
        <v>4</v>
      </c>
      <c r="K49" s="29">
        <v>1</v>
      </c>
      <c r="L49" s="29">
        <v>5</v>
      </c>
      <c r="M49" s="29">
        <v>1</v>
      </c>
      <c r="N49" s="29">
        <v>5</v>
      </c>
      <c r="O49" s="29">
        <v>1</v>
      </c>
      <c r="P49" s="27">
        <f>(Form_Responses18[[#This Row],[1]]-1)+(5-Form_Responses18[[#This Row],[2]])+(Form_Responses18[[#This Row],[3]]-1)+(5-Form_Responses18[[#This Row],[4]])+(Form_Responses18[[#This Row],[5]]-1)+(5-Form_Responses18[[#This Row],[6]])+(Form_Responses18[[#This Row],[7]]-1)+(5-Form_Responses18[[#This Row],[8]])+(Form_Responses18[[#This Row],[9]]-1)+(5-Form_Responses18[[#This Row],[10]])</f>
        <v>37</v>
      </c>
      <c r="Q49" s="47">
        <f>Form_Responses18[[#This Row],[SUS for raw]]*2.5</f>
        <v>92.5</v>
      </c>
      <c r="R49" s="3" t="s">
        <v>128</v>
      </c>
    </row>
    <row r="50" spans="1:18" ht="13.8" hidden="1" x14ac:dyDescent="0.3">
      <c r="A50" s="28">
        <v>45776.61722399306</v>
      </c>
      <c r="B50" s="29">
        <v>0</v>
      </c>
      <c r="C50" s="29" t="s">
        <v>65</v>
      </c>
      <c r="D50" s="29" t="s">
        <v>5</v>
      </c>
      <c r="E50" s="29" t="s">
        <v>155</v>
      </c>
      <c r="F50" s="29">
        <v>3</v>
      </c>
      <c r="G50" s="29">
        <v>2</v>
      </c>
      <c r="H50" s="29">
        <v>4</v>
      </c>
      <c r="I50" s="29">
        <v>1</v>
      </c>
      <c r="J50" s="29">
        <v>4</v>
      </c>
      <c r="K50" s="29">
        <v>1</v>
      </c>
      <c r="L50" s="29">
        <v>5</v>
      </c>
      <c r="M50" s="29">
        <v>1</v>
      </c>
      <c r="N50" s="29">
        <v>5</v>
      </c>
      <c r="O50" s="29">
        <v>1</v>
      </c>
      <c r="P50" s="27">
        <f>(Form_Responses18[[#This Row],[1]]-1)+(5-Form_Responses18[[#This Row],[2]])+(Form_Responses18[[#This Row],[3]]-1)+(5-Form_Responses18[[#This Row],[4]])+(Form_Responses18[[#This Row],[5]]-1)+(5-Form_Responses18[[#This Row],[6]])+(Form_Responses18[[#This Row],[7]]-1)+(5-Form_Responses18[[#This Row],[8]])+(Form_Responses18[[#This Row],[9]]-1)+(5-Form_Responses18[[#This Row],[10]])</f>
        <v>35</v>
      </c>
      <c r="Q50" s="27">
        <f>Form_Responses18[[#This Row],[SUS for raw]]*2.5</f>
        <v>87.5</v>
      </c>
      <c r="R50" s="27" t="s">
        <v>128</v>
      </c>
    </row>
    <row r="51" spans="1:18" ht="13.8" hidden="1" x14ac:dyDescent="0.3">
      <c r="A51" s="28">
        <v>45776.620419618055</v>
      </c>
      <c r="B51" s="29">
        <v>0</v>
      </c>
      <c r="C51" s="29" t="s">
        <v>65</v>
      </c>
      <c r="D51" s="29" t="s">
        <v>8</v>
      </c>
      <c r="E51" s="29" t="s">
        <v>153</v>
      </c>
      <c r="F51" s="29">
        <v>4</v>
      </c>
      <c r="G51" s="29">
        <v>1</v>
      </c>
      <c r="H51" s="29">
        <v>5</v>
      </c>
      <c r="I51" s="29">
        <v>1</v>
      </c>
      <c r="J51" s="29">
        <v>5</v>
      </c>
      <c r="K51" s="29">
        <v>1</v>
      </c>
      <c r="L51" s="29">
        <v>5</v>
      </c>
      <c r="M51" s="29">
        <v>1</v>
      </c>
      <c r="N51" s="29">
        <v>5</v>
      </c>
      <c r="O51" s="29">
        <v>1</v>
      </c>
      <c r="P51" s="27">
        <f>(Form_Responses18[[#This Row],[1]]-1)+(5-Form_Responses18[[#This Row],[2]])+(Form_Responses18[[#This Row],[3]]-1)+(5-Form_Responses18[[#This Row],[4]])+(Form_Responses18[[#This Row],[5]]-1)+(5-Form_Responses18[[#This Row],[6]])+(Form_Responses18[[#This Row],[7]]-1)+(5-Form_Responses18[[#This Row],[8]])+(Form_Responses18[[#This Row],[9]]-1)+(5-Form_Responses18[[#This Row],[10]])</f>
        <v>39</v>
      </c>
      <c r="Q51" s="27">
        <f>Form_Responses18[[#This Row],[SUS for raw]]*2.5</f>
        <v>97.5</v>
      </c>
      <c r="R51" s="3" t="s">
        <v>128</v>
      </c>
    </row>
    <row r="52" spans="1:18" ht="13.8" hidden="1" x14ac:dyDescent="0.3">
      <c r="A52" s="28">
        <v>45776.623206493052</v>
      </c>
      <c r="B52" s="29">
        <v>0</v>
      </c>
      <c r="C52" s="29" t="s">
        <v>65</v>
      </c>
      <c r="D52" s="29" t="s">
        <v>9</v>
      </c>
      <c r="E52" s="29" t="s">
        <v>188</v>
      </c>
      <c r="F52" s="29">
        <v>4</v>
      </c>
      <c r="G52" s="29">
        <v>2</v>
      </c>
      <c r="H52" s="29">
        <v>4</v>
      </c>
      <c r="I52" s="29">
        <v>1</v>
      </c>
      <c r="J52" s="29">
        <v>4</v>
      </c>
      <c r="K52" s="29">
        <v>1</v>
      </c>
      <c r="L52" s="29">
        <v>5</v>
      </c>
      <c r="M52" s="29">
        <v>1</v>
      </c>
      <c r="N52" s="29">
        <v>5</v>
      </c>
      <c r="O52" s="29">
        <v>1</v>
      </c>
      <c r="P52" s="27">
        <f>(Form_Responses18[[#This Row],[1]]-1)+(5-Form_Responses18[[#This Row],[2]])+(Form_Responses18[[#This Row],[3]]-1)+(5-Form_Responses18[[#This Row],[4]])+(Form_Responses18[[#This Row],[5]]-1)+(5-Form_Responses18[[#This Row],[6]])+(Form_Responses18[[#This Row],[7]]-1)+(5-Form_Responses18[[#This Row],[8]])+(Form_Responses18[[#This Row],[9]]-1)+(5-Form_Responses18[[#This Row],[10]])</f>
        <v>36</v>
      </c>
      <c r="Q52" s="27">
        <f>Form_Responses18[[#This Row],[SUS for raw]]*2.5</f>
        <v>90</v>
      </c>
      <c r="R52" s="3" t="s">
        <v>128</v>
      </c>
    </row>
    <row r="53" spans="1:18" ht="13.8" hidden="1" x14ac:dyDescent="0.3">
      <c r="A53" s="28">
        <v>45776.631410983799</v>
      </c>
      <c r="B53" s="29">
        <v>0</v>
      </c>
      <c r="C53" s="29" t="s">
        <v>164</v>
      </c>
      <c r="D53" s="29" t="s">
        <v>7</v>
      </c>
      <c r="E53" s="29" t="s">
        <v>153</v>
      </c>
      <c r="F53" s="29">
        <v>1</v>
      </c>
      <c r="G53" s="29">
        <v>1</v>
      </c>
      <c r="H53" s="29">
        <v>5</v>
      </c>
      <c r="I53" s="29">
        <v>1</v>
      </c>
      <c r="J53" s="29">
        <v>2</v>
      </c>
      <c r="K53" s="29">
        <v>1</v>
      </c>
      <c r="L53" s="29">
        <v>4</v>
      </c>
      <c r="M53" s="29">
        <v>2</v>
      </c>
      <c r="N53" s="29">
        <v>1</v>
      </c>
      <c r="O53" s="29">
        <v>1</v>
      </c>
      <c r="P53" s="27">
        <f>(Form_Responses18[[#This Row],[1]]-1)+(5-Form_Responses18[[#This Row],[2]])+(Form_Responses18[[#This Row],[3]]-1)+(5-Form_Responses18[[#This Row],[4]])+(Form_Responses18[[#This Row],[5]]-1)+(5-Form_Responses18[[#This Row],[6]])+(Form_Responses18[[#This Row],[7]]-1)+(5-Form_Responses18[[#This Row],[8]])+(Form_Responses18[[#This Row],[9]]-1)+(5-Form_Responses18[[#This Row],[10]])</f>
        <v>27</v>
      </c>
      <c r="Q53" s="27">
        <f>Form_Responses18[[#This Row],[SUS for raw]]*2.5</f>
        <v>67.5</v>
      </c>
      <c r="R53" s="27" t="s">
        <v>134</v>
      </c>
    </row>
    <row r="54" spans="1:18" ht="13.8" hidden="1" x14ac:dyDescent="0.3">
      <c r="A54" s="28">
        <v>45776.633910949073</v>
      </c>
      <c r="B54" s="29">
        <v>0</v>
      </c>
      <c r="C54" s="29" t="s">
        <v>164</v>
      </c>
      <c r="D54" s="29" t="s">
        <v>4</v>
      </c>
      <c r="E54" s="29" t="s">
        <v>188</v>
      </c>
      <c r="F54" s="29">
        <v>5</v>
      </c>
      <c r="G54" s="29">
        <v>1</v>
      </c>
      <c r="H54" s="29">
        <v>5</v>
      </c>
      <c r="I54" s="29">
        <v>1</v>
      </c>
      <c r="J54" s="29">
        <v>1</v>
      </c>
      <c r="K54" s="29">
        <v>1</v>
      </c>
      <c r="L54" s="29">
        <v>5</v>
      </c>
      <c r="M54" s="29">
        <v>1</v>
      </c>
      <c r="N54" s="29">
        <v>5</v>
      </c>
      <c r="O54" s="29">
        <v>1</v>
      </c>
      <c r="P54" s="27">
        <f>(Form_Responses18[[#This Row],[1]]-1)+(5-Form_Responses18[[#This Row],[2]])+(Form_Responses18[[#This Row],[3]]-1)+(5-Form_Responses18[[#This Row],[4]])+(Form_Responses18[[#This Row],[5]]-1)+(5-Form_Responses18[[#This Row],[6]])+(Form_Responses18[[#This Row],[7]]-1)+(5-Form_Responses18[[#This Row],[8]])+(Form_Responses18[[#This Row],[9]]-1)+(5-Form_Responses18[[#This Row],[10]])</f>
        <v>36</v>
      </c>
      <c r="Q54" s="27">
        <f>Form_Responses18[[#This Row],[SUS for raw]]*2.5</f>
        <v>90</v>
      </c>
      <c r="R54" s="3" t="s">
        <v>128</v>
      </c>
    </row>
    <row r="55" spans="1:18" ht="13.8" hidden="1" x14ac:dyDescent="0.3">
      <c r="A55" s="28">
        <v>45776.636959062496</v>
      </c>
      <c r="B55" s="29">
        <v>0</v>
      </c>
      <c r="C55" s="29" t="s">
        <v>164</v>
      </c>
      <c r="D55" s="29" t="s">
        <v>9</v>
      </c>
      <c r="E55" s="29" t="s">
        <v>155</v>
      </c>
      <c r="F55" s="29">
        <v>5</v>
      </c>
      <c r="G55" s="29">
        <v>1</v>
      </c>
      <c r="H55" s="29">
        <v>5</v>
      </c>
      <c r="I55" s="29">
        <v>1</v>
      </c>
      <c r="J55" s="29">
        <v>1</v>
      </c>
      <c r="K55" s="29">
        <v>2</v>
      </c>
      <c r="L55" s="29">
        <v>5</v>
      </c>
      <c r="M55" s="29">
        <v>1</v>
      </c>
      <c r="N55" s="29">
        <v>5</v>
      </c>
      <c r="O55" s="29">
        <v>4</v>
      </c>
      <c r="P55" s="27">
        <f>(Form_Responses18[[#This Row],[1]]-1)+(5-Form_Responses18[[#This Row],[2]])+(Form_Responses18[[#This Row],[3]]-1)+(5-Form_Responses18[[#This Row],[4]])+(Form_Responses18[[#This Row],[5]]-1)+(5-Form_Responses18[[#This Row],[6]])+(Form_Responses18[[#This Row],[7]]-1)+(5-Form_Responses18[[#This Row],[8]])+(Form_Responses18[[#This Row],[9]]-1)+(5-Form_Responses18[[#This Row],[10]])</f>
        <v>32</v>
      </c>
      <c r="Q55" s="27">
        <f>Form_Responses18[[#This Row],[SUS for raw]]*2.5</f>
        <v>80</v>
      </c>
      <c r="R55" s="27" t="s">
        <v>132</v>
      </c>
    </row>
    <row r="56" spans="1:18" ht="13.8" hidden="1" x14ac:dyDescent="0.3">
      <c r="A56" s="28">
        <v>45776.646843969909</v>
      </c>
      <c r="B56" s="29">
        <v>0</v>
      </c>
      <c r="C56" s="29" t="s">
        <v>165</v>
      </c>
      <c r="D56" s="29" t="s">
        <v>7</v>
      </c>
      <c r="E56" s="29" t="s">
        <v>153</v>
      </c>
      <c r="F56" s="29">
        <v>1</v>
      </c>
      <c r="G56" s="29">
        <v>2</v>
      </c>
      <c r="H56" s="29">
        <v>4</v>
      </c>
      <c r="I56" s="29">
        <v>2</v>
      </c>
      <c r="J56" s="29">
        <v>3</v>
      </c>
      <c r="K56" s="29">
        <v>1</v>
      </c>
      <c r="L56" s="29">
        <v>5</v>
      </c>
      <c r="M56" s="29">
        <v>1</v>
      </c>
      <c r="N56" s="29">
        <v>3</v>
      </c>
      <c r="O56" s="29">
        <v>2</v>
      </c>
      <c r="P56" s="27">
        <f>(Form_Responses18[[#This Row],[1]]-1)+(5-Form_Responses18[[#This Row],[2]])+(Form_Responses18[[#This Row],[3]]-1)+(5-Form_Responses18[[#This Row],[4]])+(Form_Responses18[[#This Row],[5]]-1)+(5-Form_Responses18[[#This Row],[6]])+(Form_Responses18[[#This Row],[7]]-1)+(5-Form_Responses18[[#This Row],[8]])+(Form_Responses18[[#This Row],[9]]-1)+(5-Form_Responses18[[#This Row],[10]])</f>
        <v>28</v>
      </c>
      <c r="Q56" s="27">
        <f>Form_Responses18[[#This Row],[SUS for raw]]*2.5</f>
        <v>70</v>
      </c>
      <c r="R56" s="27" t="s">
        <v>132</v>
      </c>
    </row>
    <row r="57" spans="1:18" ht="13.8" hidden="1" x14ac:dyDescent="0.3">
      <c r="A57" s="28">
        <v>45776.649866469903</v>
      </c>
      <c r="B57" s="29">
        <v>0</v>
      </c>
      <c r="C57" s="29" t="s">
        <v>165</v>
      </c>
      <c r="D57" s="29" t="s">
        <v>6</v>
      </c>
      <c r="E57" s="29" t="s">
        <v>188</v>
      </c>
      <c r="F57" s="29">
        <v>5</v>
      </c>
      <c r="G57" s="29">
        <v>1</v>
      </c>
      <c r="H57" s="29">
        <v>5</v>
      </c>
      <c r="I57" s="29">
        <v>1</v>
      </c>
      <c r="J57" s="29">
        <v>4</v>
      </c>
      <c r="K57" s="29">
        <v>1</v>
      </c>
      <c r="L57" s="29">
        <v>5</v>
      </c>
      <c r="M57" s="29">
        <v>1</v>
      </c>
      <c r="N57" s="29">
        <v>5</v>
      </c>
      <c r="O57" s="29">
        <v>1</v>
      </c>
      <c r="P57" s="27">
        <f>(Form_Responses18[[#This Row],[1]]-1)+(5-Form_Responses18[[#This Row],[2]])+(Form_Responses18[[#This Row],[3]]-1)+(5-Form_Responses18[[#This Row],[4]])+(Form_Responses18[[#This Row],[5]]-1)+(5-Form_Responses18[[#This Row],[6]])+(Form_Responses18[[#This Row],[7]]-1)+(5-Form_Responses18[[#This Row],[8]])+(Form_Responses18[[#This Row],[9]]-1)+(5-Form_Responses18[[#This Row],[10]])</f>
        <v>39</v>
      </c>
      <c r="Q57" s="27">
        <f>Form_Responses18[[#This Row],[SUS for raw]]*2.5</f>
        <v>97.5</v>
      </c>
      <c r="R57" s="3" t="s">
        <v>128</v>
      </c>
    </row>
    <row r="58" spans="1:18" ht="13.8" hidden="1" x14ac:dyDescent="0.3">
      <c r="A58" s="28">
        <v>45776.655132233791</v>
      </c>
      <c r="B58" s="29">
        <v>0</v>
      </c>
      <c r="C58" s="29" t="s">
        <v>165</v>
      </c>
      <c r="D58" s="29" t="s">
        <v>5</v>
      </c>
      <c r="E58" s="29" t="s">
        <v>155</v>
      </c>
      <c r="F58" s="29">
        <v>2</v>
      </c>
      <c r="G58" s="29">
        <v>4</v>
      </c>
      <c r="H58" s="29">
        <v>1</v>
      </c>
      <c r="I58" s="29">
        <v>2</v>
      </c>
      <c r="J58" s="29">
        <v>1</v>
      </c>
      <c r="K58" s="29">
        <v>2</v>
      </c>
      <c r="L58" s="29">
        <v>4</v>
      </c>
      <c r="M58" s="29">
        <v>1</v>
      </c>
      <c r="N58" s="29">
        <v>2</v>
      </c>
      <c r="O58" s="29">
        <v>4</v>
      </c>
      <c r="P58" s="27">
        <f>(Form_Responses18[[#This Row],[1]]-1)+(5-Form_Responses18[[#This Row],[2]])+(Form_Responses18[[#This Row],[3]]-1)+(5-Form_Responses18[[#This Row],[4]])+(Form_Responses18[[#This Row],[5]]-1)+(5-Form_Responses18[[#This Row],[6]])+(Form_Responses18[[#This Row],[7]]-1)+(5-Form_Responses18[[#This Row],[8]])+(Form_Responses18[[#This Row],[9]]-1)+(5-Form_Responses18[[#This Row],[10]])</f>
        <v>17</v>
      </c>
      <c r="Q58" s="27">
        <f>Form_Responses18[[#This Row],[SUS for raw]]*2.5</f>
        <v>42.5</v>
      </c>
      <c r="R58" s="27" t="s">
        <v>137</v>
      </c>
    </row>
    <row r="59" spans="1:18" ht="13.8" x14ac:dyDescent="0.3">
      <c r="A59" s="28">
        <v>45776.670207997682</v>
      </c>
      <c r="B59" s="29">
        <v>0</v>
      </c>
      <c r="C59" s="29" t="s">
        <v>166</v>
      </c>
      <c r="D59" s="29" t="s">
        <v>9</v>
      </c>
      <c r="E59" s="29" t="s">
        <v>153</v>
      </c>
      <c r="F59" s="29">
        <v>2</v>
      </c>
      <c r="G59" s="29">
        <v>1</v>
      </c>
      <c r="H59" s="29">
        <v>4</v>
      </c>
      <c r="I59" s="29">
        <v>2</v>
      </c>
      <c r="J59" s="29">
        <v>4</v>
      </c>
      <c r="K59" s="29">
        <v>2</v>
      </c>
      <c r="L59" s="29">
        <v>3</v>
      </c>
      <c r="M59" s="29">
        <v>2</v>
      </c>
      <c r="N59" s="29">
        <v>3</v>
      </c>
      <c r="O59" s="29">
        <v>1</v>
      </c>
      <c r="P59" s="27">
        <f>(Form_Responses18[[#This Row],[1]]-1)+(5-Form_Responses18[[#This Row],[2]])+(Form_Responses18[[#This Row],[3]]-1)+(5-Form_Responses18[[#This Row],[4]])+(Form_Responses18[[#This Row],[5]]-1)+(5-Form_Responses18[[#This Row],[6]])+(Form_Responses18[[#This Row],[7]]-1)+(5-Form_Responses18[[#This Row],[8]])+(Form_Responses18[[#This Row],[9]]-1)+(5-Form_Responses18[[#This Row],[10]])</f>
        <v>28</v>
      </c>
      <c r="Q59" s="27">
        <f>Form_Responses18[[#This Row],[SUS for raw]]*2.5</f>
        <v>70</v>
      </c>
      <c r="R59" s="27" t="s">
        <v>132</v>
      </c>
    </row>
    <row r="60" spans="1:18" ht="13.8" hidden="1" x14ac:dyDescent="0.3">
      <c r="A60" s="28">
        <v>45776.672774502316</v>
      </c>
      <c r="B60" s="29">
        <v>0</v>
      </c>
      <c r="C60" s="29" t="s">
        <v>166</v>
      </c>
      <c r="D60" s="29" t="s">
        <v>8</v>
      </c>
      <c r="E60" s="29" t="s">
        <v>188</v>
      </c>
      <c r="F60" s="29">
        <v>5</v>
      </c>
      <c r="G60" s="29">
        <v>2</v>
      </c>
      <c r="H60" s="29">
        <v>5</v>
      </c>
      <c r="I60" s="29">
        <v>1</v>
      </c>
      <c r="J60" s="29">
        <v>4</v>
      </c>
      <c r="K60" s="29">
        <v>2</v>
      </c>
      <c r="L60" s="29">
        <v>4</v>
      </c>
      <c r="M60" s="29">
        <v>1</v>
      </c>
      <c r="N60" s="29">
        <v>4</v>
      </c>
      <c r="O60" s="29">
        <v>1</v>
      </c>
      <c r="P60" s="27">
        <f>(Form_Responses18[[#This Row],[1]]-1)+(5-Form_Responses18[[#This Row],[2]])+(Form_Responses18[[#This Row],[3]]-1)+(5-Form_Responses18[[#This Row],[4]])+(Form_Responses18[[#This Row],[5]]-1)+(5-Form_Responses18[[#This Row],[6]])+(Form_Responses18[[#This Row],[7]]-1)+(5-Form_Responses18[[#This Row],[8]])+(Form_Responses18[[#This Row],[9]]-1)+(5-Form_Responses18[[#This Row],[10]])</f>
        <v>35</v>
      </c>
      <c r="Q60" s="27">
        <f>Form_Responses18[[#This Row],[SUS for raw]]*2.5</f>
        <v>87.5</v>
      </c>
      <c r="R60" s="3" t="s">
        <v>128</v>
      </c>
    </row>
    <row r="61" spans="1:18" ht="13.8" hidden="1" x14ac:dyDescent="0.3">
      <c r="A61" s="28">
        <v>45776.676124293983</v>
      </c>
      <c r="B61" s="29">
        <v>0</v>
      </c>
      <c r="C61" s="29" t="s">
        <v>166</v>
      </c>
      <c r="D61" s="29" t="s">
        <v>7</v>
      </c>
      <c r="E61" s="29" t="s">
        <v>155</v>
      </c>
      <c r="F61" s="29">
        <v>4</v>
      </c>
      <c r="G61" s="29">
        <v>2</v>
      </c>
      <c r="H61" s="29">
        <v>3</v>
      </c>
      <c r="I61" s="29">
        <v>2</v>
      </c>
      <c r="J61" s="29">
        <v>3</v>
      </c>
      <c r="K61" s="29">
        <v>2</v>
      </c>
      <c r="L61" s="29">
        <v>3</v>
      </c>
      <c r="M61" s="29">
        <v>3</v>
      </c>
      <c r="N61" s="29">
        <v>4</v>
      </c>
      <c r="O61" s="29">
        <v>2</v>
      </c>
      <c r="P61" s="27">
        <f>(Form_Responses18[[#This Row],[1]]-1)+(5-Form_Responses18[[#This Row],[2]])+(Form_Responses18[[#This Row],[3]]-1)+(5-Form_Responses18[[#This Row],[4]])+(Form_Responses18[[#This Row],[5]]-1)+(5-Form_Responses18[[#This Row],[6]])+(Form_Responses18[[#This Row],[7]]-1)+(5-Form_Responses18[[#This Row],[8]])+(Form_Responses18[[#This Row],[9]]-1)+(5-Form_Responses18[[#This Row],[10]])</f>
        <v>26</v>
      </c>
      <c r="Q61" s="27">
        <f>Form_Responses18[[#This Row],[SUS for raw]]*2.5</f>
        <v>65</v>
      </c>
      <c r="R61" s="27" t="s">
        <v>134</v>
      </c>
    </row>
    <row r="62" spans="1:18" ht="13.8" hidden="1" x14ac:dyDescent="0.3">
      <c r="A62" s="28">
        <v>45776.702478912033</v>
      </c>
      <c r="B62" s="29">
        <v>0</v>
      </c>
      <c r="C62" s="29" t="s">
        <v>167</v>
      </c>
      <c r="D62" s="29" t="s">
        <v>5</v>
      </c>
      <c r="E62" s="29" t="s">
        <v>155</v>
      </c>
      <c r="F62" s="29">
        <v>3</v>
      </c>
      <c r="G62" s="29">
        <v>4</v>
      </c>
      <c r="H62" s="29">
        <v>2</v>
      </c>
      <c r="I62" s="29">
        <v>1</v>
      </c>
      <c r="J62" s="29">
        <v>4</v>
      </c>
      <c r="K62" s="29">
        <v>2</v>
      </c>
      <c r="L62" s="29">
        <v>4</v>
      </c>
      <c r="M62" s="29">
        <v>1</v>
      </c>
      <c r="N62" s="29">
        <v>3</v>
      </c>
      <c r="O62" s="29">
        <v>1</v>
      </c>
      <c r="P62" s="27">
        <f>(Form_Responses18[[#This Row],[1]]-1)+(5-Form_Responses18[[#This Row],[2]])+(Form_Responses18[[#This Row],[3]]-1)+(5-Form_Responses18[[#This Row],[4]])+(Form_Responses18[[#This Row],[5]]-1)+(5-Form_Responses18[[#This Row],[6]])+(Form_Responses18[[#This Row],[7]]-1)+(5-Form_Responses18[[#This Row],[8]])+(Form_Responses18[[#This Row],[9]]-1)+(5-Form_Responses18[[#This Row],[10]])</f>
        <v>27</v>
      </c>
      <c r="Q62" s="27">
        <f>Form_Responses18[[#This Row],[SUS for raw]]*2.5</f>
        <v>67.5</v>
      </c>
      <c r="R62" s="27" t="s">
        <v>134</v>
      </c>
    </row>
    <row r="63" spans="1:18" ht="13.8" hidden="1" x14ac:dyDescent="0.3">
      <c r="A63" s="28">
        <v>45776.709879305556</v>
      </c>
      <c r="B63" s="29">
        <v>0</v>
      </c>
      <c r="C63" s="29" t="s">
        <v>167</v>
      </c>
      <c r="D63" s="29" t="s">
        <v>8</v>
      </c>
      <c r="E63" s="29" t="s">
        <v>153</v>
      </c>
      <c r="F63" s="29">
        <v>1</v>
      </c>
      <c r="G63" s="29">
        <v>4</v>
      </c>
      <c r="H63" s="29">
        <v>2</v>
      </c>
      <c r="I63" s="29">
        <v>3</v>
      </c>
      <c r="J63" s="29">
        <v>2</v>
      </c>
      <c r="K63" s="29">
        <v>4</v>
      </c>
      <c r="L63" s="29">
        <v>2</v>
      </c>
      <c r="M63" s="29">
        <v>2</v>
      </c>
      <c r="N63" s="29">
        <v>2</v>
      </c>
      <c r="O63" s="29">
        <v>2</v>
      </c>
      <c r="P63" s="27">
        <f>(Form_Responses18[[#This Row],[1]]-1)+(5-Form_Responses18[[#This Row],[2]])+(Form_Responses18[[#This Row],[3]]-1)+(5-Form_Responses18[[#This Row],[4]])+(Form_Responses18[[#This Row],[5]]-1)+(5-Form_Responses18[[#This Row],[6]])+(Form_Responses18[[#This Row],[7]]-1)+(5-Form_Responses18[[#This Row],[8]])+(Form_Responses18[[#This Row],[9]]-1)+(5-Form_Responses18[[#This Row],[10]])</f>
        <v>14</v>
      </c>
      <c r="Q63" s="27">
        <f>Form_Responses18[[#This Row],[SUS for raw]]*2.5</f>
        <v>35</v>
      </c>
      <c r="R63" s="27" t="s">
        <v>137</v>
      </c>
    </row>
    <row r="64" spans="1:18" ht="13.8" hidden="1" x14ac:dyDescent="0.3">
      <c r="A64" s="28">
        <v>45776.714475601853</v>
      </c>
      <c r="B64" s="29">
        <v>0</v>
      </c>
      <c r="C64" s="29" t="s">
        <v>167</v>
      </c>
      <c r="D64" s="29" t="s">
        <v>9</v>
      </c>
      <c r="E64" s="29" t="s">
        <v>188</v>
      </c>
      <c r="F64" s="29">
        <v>5</v>
      </c>
      <c r="G64" s="29">
        <v>2</v>
      </c>
      <c r="H64" s="29">
        <v>4</v>
      </c>
      <c r="I64" s="29">
        <v>1</v>
      </c>
      <c r="J64" s="29">
        <v>4</v>
      </c>
      <c r="K64" s="29">
        <v>2</v>
      </c>
      <c r="L64" s="29">
        <v>4</v>
      </c>
      <c r="M64" s="29">
        <v>1</v>
      </c>
      <c r="N64" s="29">
        <v>4</v>
      </c>
      <c r="O64" s="29">
        <v>1</v>
      </c>
      <c r="P64" s="27">
        <f>(Form_Responses18[[#This Row],[1]]-1)+(5-Form_Responses18[[#This Row],[2]])+(Form_Responses18[[#This Row],[3]]-1)+(5-Form_Responses18[[#This Row],[4]])+(Form_Responses18[[#This Row],[5]]-1)+(5-Form_Responses18[[#This Row],[6]])+(Form_Responses18[[#This Row],[7]]-1)+(5-Form_Responses18[[#This Row],[8]])+(Form_Responses18[[#This Row],[9]]-1)+(5-Form_Responses18[[#This Row],[10]])</f>
        <v>34</v>
      </c>
      <c r="Q64" s="27">
        <f>Form_Responses18[[#This Row],[SUS for raw]]*2.5</f>
        <v>85</v>
      </c>
      <c r="R64" s="3" t="s">
        <v>128</v>
      </c>
    </row>
    <row r="65" spans="1:18" ht="13.8" x14ac:dyDescent="0.3">
      <c r="A65" s="28">
        <v>45782.681588831023</v>
      </c>
      <c r="B65" s="29">
        <v>0</v>
      </c>
      <c r="C65" s="29" t="s">
        <v>168</v>
      </c>
      <c r="D65" s="29" t="s">
        <v>9</v>
      </c>
      <c r="E65" s="29" t="s">
        <v>153</v>
      </c>
      <c r="F65" s="29">
        <v>1</v>
      </c>
      <c r="G65" s="29">
        <v>5</v>
      </c>
      <c r="H65" s="29">
        <v>2</v>
      </c>
      <c r="I65" s="29">
        <v>2</v>
      </c>
      <c r="J65" s="29">
        <v>3</v>
      </c>
      <c r="K65" s="29">
        <v>3</v>
      </c>
      <c r="L65" s="29">
        <v>3</v>
      </c>
      <c r="M65" s="29">
        <v>4</v>
      </c>
      <c r="N65" s="29">
        <v>2</v>
      </c>
      <c r="O65" s="29">
        <v>1</v>
      </c>
      <c r="P65" s="27">
        <f>(Form_Responses18[[#This Row],[1]]-1)+(5-Form_Responses18[[#This Row],[2]])+(Form_Responses18[[#This Row],[3]]-1)+(5-Form_Responses18[[#This Row],[4]])+(Form_Responses18[[#This Row],[5]]-1)+(5-Form_Responses18[[#This Row],[6]])+(Form_Responses18[[#This Row],[7]]-1)+(5-Form_Responses18[[#This Row],[8]])+(Form_Responses18[[#This Row],[9]]-1)+(5-Form_Responses18[[#This Row],[10]])</f>
        <v>16</v>
      </c>
      <c r="Q65" s="27">
        <f>Form_Responses18[[#This Row],[SUS for raw]]*2.5</f>
        <v>40</v>
      </c>
      <c r="R65" s="27" t="s">
        <v>137</v>
      </c>
    </row>
    <row r="66" spans="1:18" ht="13.8" hidden="1" x14ac:dyDescent="0.3">
      <c r="A66" s="28">
        <v>45782.684757557872</v>
      </c>
      <c r="B66" s="29">
        <v>0</v>
      </c>
      <c r="C66" s="29" t="s">
        <v>168</v>
      </c>
      <c r="D66" s="29" t="s">
        <v>8</v>
      </c>
      <c r="E66" s="29" t="s">
        <v>188</v>
      </c>
      <c r="F66" s="29">
        <v>4</v>
      </c>
      <c r="G66" s="29">
        <v>1</v>
      </c>
      <c r="H66" s="29">
        <v>4</v>
      </c>
      <c r="I66" s="29">
        <v>1</v>
      </c>
      <c r="J66" s="29">
        <v>5</v>
      </c>
      <c r="K66" s="29">
        <v>5</v>
      </c>
      <c r="L66" s="29">
        <v>5</v>
      </c>
      <c r="M66" s="29">
        <v>1</v>
      </c>
      <c r="N66" s="29">
        <v>5</v>
      </c>
      <c r="O66" s="29">
        <v>1</v>
      </c>
      <c r="P66" s="27">
        <f>(Form_Responses18[[#This Row],[1]]-1)+(5-Form_Responses18[[#This Row],[2]])+(Form_Responses18[[#This Row],[3]]-1)+(5-Form_Responses18[[#This Row],[4]])+(Form_Responses18[[#This Row],[5]]-1)+(5-Form_Responses18[[#This Row],[6]])+(Form_Responses18[[#This Row],[7]]-1)+(5-Form_Responses18[[#This Row],[8]])+(Form_Responses18[[#This Row],[9]]-1)+(5-Form_Responses18[[#This Row],[10]])</f>
        <v>34</v>
      </c>
      <c r="Q66" s="27">
        <f>Form_Responses18[[#This Row],[SUS for raw]]*2.5</f>
        <v>85</v>
      </c>
      <c r="R66" s="3" t="s">
        <v>128</v>
      </c>
    </row>
    <row r="67" spans="1:18" ht="13.8" hidden="1" x14ac:dyDescent="0.3">
      <c r="A67" s="28">
        <v>45782.689145416662</v>
      </c>
      <c r="B67" s="29">
        <v>0</v>
      </c>
      <c r="C67" s="29" t="s">
        <v>168</v>
      </c>
      <c r="D67" s="29" t="s">
        <v>7</v>
      </c>
      <c r="E67" s="29" t="s">
        <v>155</v>
      </c>
      <c r="F67" s="29">
        <v>2</v>
      </c>
      <c r="G67" s="29">
        <v>4</v>
      </c>
      <c r="H67" s="29">
        <v>3</v>
      </c>
      <c r="I67" s="29">
        <v>1</v>
      </c>
      <c r="J67" s="29">
        <v>4</v>
      </c>
      <c r="K67" s="29">
        <v>3</v>
      </c>
      <c r="L67" s="29">
        <v>2</v>
      </c>
      <c r="M67" s="29">
        <v>3</v>
      </c>
      <c r="N67" s="29">
        <v>3</v>
      </c>
      <c r="O67" s="29">
        <v>1</v>
      </c>
      <c r="P67" s="27">
        <f>(Form_Responses18[[#This Row],[1]]-1)+(5-Form_Responses18[[#This Row],[2]])+(Form_Responses18[[#This Row],[3]]-1)+(5-Form_Responses18[[#This Row],[4]])+(Form_Responses18[[#This Row],[5]]-1)+(5-Form_Responses18[[#This Row],[6]])+(Form_Responses18[[#This Row],[7]]-1)+(5-Form_Responses18[[#This Row],[8]])+(Form_Responses18[[#This Row],[9]]-1)+(5-Form_Responses18[[#This Row],[10]])</f>
        <v>22</v>
      </c>
      <c r="Q67" s="27">
        <f>Form_Responses18[[#This Row],[SUS for raw]]*2.5</f>
        <v>55</v>
      </c>
      <c r="R67" s="27" t="s">
        <v>134</v>
      </c>
    </row>
    <row r="68" spans="1:18" ht="13.8" hidden="1" x14ac:dyDescent="0.3">
      <c r="A68" s="28">
        <v>45783.601228101848</v>
      </c>
      <c r="B68" s="29">
        <v>0</v>
      </c>
      <c r="C68" s="29" t="s">
        <v>169</v>
      </c>
      <c r="D68" s="5" t="s">
        <v>6</v>
      </c>
      <c r="E68" s="29" t="s">
        <v>155</v>
      </c>
      <c r="F68" s="29">
        <v>3</v>
      </c>
      <c r="G68" s="29">
        <v>4</v>
      </c>
      <c r="H68" s="29">
        <v>2</v>
      </c>
      <c r="I68" s="29">
        <v>4</v>
      </c>
      <c r="J68" s="29">
        <v>2</v>
      </c>
      <c r="K68" s="29">
        <v>3</v>
      </c>
      <c r="L68" s="29">
        <v>3</v>
      </c>
      <c r="M68" s="29">
        <v>4</v>
      </c>
      <c r="N68" s="29">
        <v>3</v>
      </c>
      <c r="O68" s="29">
        <v>3</v>
      </c>
      <c r="P68" s="27">
        <f>(Form_Responses18[[#This Row],[1]]-1)+(5-Form_Responses18[[#This Row],[2]])+(Form_Responses18[[#This Row],[3]]-1)+(5-Form_Responses18[[#This Row],[4]])+(Form_Responses18[[#This Row],[5]]-1)+(5-Form_Responses18[[#This Row],[6]])+(Form_Responses18[[#This Row],[7]]-1)+(5-Form_Responses18[[#This Row],[8]])+(Form_Responses18[[#This Row],[9]]-1)+(5-Form_Responses18[[#This Row],[10]])</f>
        <v>15</v>
      </c>
      <c r="Q68" s="27">
        <f>Form_Responses18[[#This Row],[SUS for raw]]*2.5</f>
        <v>37.5</v>
      </c>
      <c r="R68" s="27" t="s">
        <v>137</v>
      </c>
    </row>
    <row r="69" spans="1:18" ht="13.8" x14ac:dyDescent="0.3">
      <c r="A69" s="28">
        <v>45783.604141747681</v>
      </c>
      <c r="B69" s="29">
        <v>0</v>
      </c>
      <c r="C69" s="29" t="s">
        <v>169</v>
      </c>
      <c r="D69" s="29" t="s">
        <v>9</v>
      </c>
      <c r="E69" s="5" t="s">
        <v>153</v>
      </c>
      <c r="F69" s="29">
        <v>4</v>
      </c>
      <c r="G69" s="29">
        <v>2</v>
      </c>
      <c r="H69" s="29">
        <v>4</v>
      </c>
      <c r="I69" s="29">
        <v>3</v>
      </c>
      <c r="J69" s="29">
        <v>4</v>
      </c>
      <c r="K69" s="29">
        <v>3</v>
      </c>
      <c r="L69" s="29">
        <v>4</v>
      </c>
      <c r="M69" s="29">
        <v>3</v>
      </c>
      <c r="N69" s="29">
        <v>4</v>
      </c>
      <c r="O69" s="29">
        <v>2</v>
      </c>
      <c r="P69" s="27">
        <f>(Form_Responses18[[#This Row],[1]]-1)+(5-Form_Responses18[[#This Row],[2]])+(Form_Responses18[[#This Row],[3]]-1)+(5-Form_Responses18[[#This Row],[4]])+(Form_Responses18[[#This Row],[5]]-1)+(5-Form_Responses18[[#This Row],[6]])+(Form_Responses18[[#This Row],[7]]-1)+(5-Form_Responses18[[#This Row],[8]])+(Form_Responses18[[#This Row],[9]]-1)+(5-Form_Responses18[[#This Row],[10]])</f>
        <v>27</v>
      </c>
      <c r="Q69" s="27">
        <f>Form_Responses18[[#This Row],[SUS for raw]]*2.5</f>
        <v>67.5</v>
      </c>
      <c r="R69" s="27" t="s">
        <v>134</v>
      </c>
    </row>
    <row r="70" spans="1:18" ht="13.8" hidden="1" x14ac:dyDescent="0.3">
      <c r="A70" s="28">
        <v>45783.606202152776</v>
      </c>
      <c r="B70" s="29">
        <v>0</v>
      </c>
      <c r="C70" s="29" t="s">
        <v>169</v>
      </c>
      <c r="D70" s="5" t="s">
        <v>4</v>
      </c>
      <c r="E70" s="29" t="s">
        <v>188</v>
      </c>
      <c r="F70" s="29">
        <v>4</v>
      </c>
      <c r="G70" s="29">
        <v>3</v>
      </c>
      <c r="H70" s="29">
        <v>4</v>
      </c>
      <c r="I70" s="29">
        <v>2</v>
      </c>
      <c r="J70" s="29">
        <v>3</v>
      </c>
      <c r="K70" s="29">
        <v>2</v>
      </c>
      <c r="L70" s="29">
        <v>4</v>
      </c>
      <c r="M70" s="29">
        <v>2</v>
      </c>
      <c r="N70" s="29">
        <v>4</v>
      </c>
      <c r="O70" s="29">
        <v>2</v>
      </c>
      <c r="P70" s="27">
        <f>(Form_Responses18[[#This Row],[1]]-1)+(5-Form_Responses18[[#This Row],[2]])+(Form_Responses18[[#This Row],[3]]-1)+(5-Form_Responses18[[#This Row],[4]])+(Form_Responses18[[#This Row],[5]]-1)+(5-Form_Responses18[[#This Row],[6]])+(Form_Responses18[[#This Row],[7]]-1)+(5-Form_Responses18[[#This Row],[8]])+(Form_Responses18[[#This Row],[9]]-1)+(5-Form_Responses18[[#This Row],[10]])</f>
        <v>28</v>
      </c>
      <c r="Q70" s="27">
        <f>Form_Responses18[[#This Row],[SUS for raw]]*2.5</f>
        <v>70</v>
      </c>
      <c r="R70" s="27" t="s">
        <v>132</v>
      </c>
    </row>
    <row r="71" spans="1:18" ht="13.8" hidden="1" x14ac:dyDescent="0.3">
      <c r="A71" s="28">
        <v>45783.614565706019</v>
      </c>
      <c r="B71" s="29">
        <v>0</v>
      </c>
      <c r="C71" s="29" t="s">
        <v>170</v>
      </c>
      <c r="D71" s="29" t="s">
        <v>8</v>
      </c>
      <c r="E71" s="29" t="s">
        <v>188</v>
      </c>
      <c r="F71" s="29">
        <v>3</v>
      </c>
      <c r="G71" s="29">
        <v>4</v>
      </c>
      <c r="H71" s="29">
        <v>3</v>
      </c>
      <c r="I71" s="29">
        <v>4</v>
      </c>
      <c r="J71" s="29">
        <v>4</v>
      </c>
      <c r="K71" s="29">
        <v>3</v>
      </c>
      <c r="L71" s="29">
        <v>4</v>
      </c>
      <c r="M71" s="29">
        <v>4</v>
      </c>
      <c r="N71" s="29">
        <v>3</v>
      </c>
      <c r="O71" s="29">
        <v>2</v>
      </c>
      <c r="P71" s="27">
        <f>(Form_Responses18[[#This Row],[1]]-1)+(5-Form_Responses18[[#This Row],[2]])+(Form_Responses18[[#This Row],[3]]-1)+(5-Form_Responses18[[#This Row],[4]])+(Form_Responses18[[#This Row],[5]]-1)+(5-Form_Responses18[[#This Row],[6]])+(Form_Responses18[[#This Row],[7]]-1)+(5-Form_Responses18[[#This Row],[8]])+(Form_Responses18[[#This Row],[9]]-1)+(5-Form_Responses18[[#This Row],[10]])</f>
        <v>20</v>
      </c>
      <c r="Q71" s="27">
        <f>Form_Responses18[[#This Row],[SUS for raw]]*2.5</f>
        <v>50</v>
      </c>
      <c r="R71" s="27" t="s">
        <v>134</v>
      </c>
    </row>
    <row r="72" spans="1:18" ht="13.8" hidden="1" x14ac:dyDescent="0.3">
      <c r="A72" s="28">
        <v>45783.61778695602</v>
      </c>
      <c r="B72" s="29">
        <v>0</v>
      </c>
      <c r="C72" s="29" t="s">
        <v>170</v>
      </c>
      <c r="D72" s="29" t="s">
        <v>9</v>
      </c>
      <c r="E72" s="29" t="s">
        <v>155</v>
      </c>
      <c r="F72" s="29">
        <v>3</v>
      </c>
      <c r="G72" s="29">
        <v>4</v>
      </c>
      <c r="H72" s="29">
        <v>3</v>
      </c>
      <c r="I72" s="29">
        <v>4</v>
      </c>
      <c r="J72" s="29">
        <v>3</v>
      </c>
      <c r="K72" s="29">
        <v>3</v>
      </c>
      <c r="L72" s="29">
        <v>4</v>
      </c>
      <c r="M72" s="29">
        <v>3</v>
      </c>
      <c r="N72" s="29">
        <v>3</v>
      </c>
      <c r="O72" s="29">
        <v>2</v>
      </c>
      <c r="P72" s="27">
        <f>(Form_Responses18[[#This Row],[1]]-1)+(5-Form_Responses18[[#This Row],[2]])+(Form_Responses18[[#This Row],[3]]-1)+(5-Form_Responses18[[#This Row],[4]])+(Form_Responses18[[#This Row],[5]]-1)+(5-Form_Responses18[[#This Row],[6]])+(Form_Responses18[[#This Row],[7]]-1)+(5-Form_Responses18[[#This Row],[8]])+(Form_Responses18[[#This Row],[9]]-1)+(5-Form_Responses18[[#This Row],[10]])</f>
        <v>20</v>
      </c>
      <c r="Q72" s="27">
        <f>Form_Responses18[[#This Row],[SUS for raw]]*2.5</f>
        <v>50</v>
      </c>
      <c r="R72" s="27" t="s">
        <v>134</v>
      </c>
    </row>
    <row r="73" spans="1:18" ht="13.8" hidden="1" x14ac:dyDescent="0.3">
      <c r="A73" s="28">
        <v>45783.623134560185</v>
      </c>
      <c r="B73" s="29">
        <v>0</v>
      </c>
      <c r="C73" s="29" t="s">
        <v>170</v>
      </c>
      <c r="D73" s="29" t="s">
        <v>5</v>
      </c>
      <c r="E73" s="29" t="s">
        <v>153</v>
      </c>
      <c r="F73" s="29">
        <v>2</v>
      </c>
      <c r="G73" s="29">
        <v>5</v>
      </c>
      <c r="H73" s="29">
        <v>3</v>
      </c>
      <c r="I73" s="29">
        <v>4</v>
      </c>
      <c r="J73" s="29">
        <v>3</v>
      </c>
      <c r="K73" s="29">
        <v>4</v>
      </c>
      <c r="L73" s="29">
        <v>3</v>
      </c>
      <c r="M73" s="29">
        <v>5</v>
      </c>
      <c r="N73" s="29">
        <v>2</v>
      </c>
      <c r="O73" s="29">
        <v>5</v>
      </c>
      <c r="P73" s="27">
        <f>(Form_Responses18[[#This Row],[1]]-1)+(5-Form_Responses18[[#This Row],[2]])+(Form_Responses18[[#This Row],[3]]-1)+(5-Form_Responses18[[#This Row],[4]])+(Form_Responses18[[#This Row],[5]]-1)+(5-Form_Responses18[[#This Row],[6]])+(Form_Responses18[[#This Row],[7]]-1)+(5-Form_Responses18[[#This Row],[8]])+(Form_Responses18[[#This Row],[9]]-1)+(5-Form_Responses18[[#This Row],[10]])</f>
        <v>10</v>
      </c>
      <c r="Q73" s="27">
        <f>Form_Responses18[[#This Row],[SUS for raw]]*2.5</f>
        <v>25</v>
      </c>
      <c r="R73" s="27" t="s">
        <v>137</v>
      </c>
    </row>
    <row r="74" spans="1:18" ht="13.8" hidden="1" x14ac:dyDescent="0.3">
      <c r="A74" s="28">
        <v>45783.630442013891</v>
      </c>
      <c r="B74" s="29">
        <v>0</v>
      </c>
      <c r="C74" s="29" t="s">
        <v>171</v>
      </c>
      <c r="D74" s="29" t="s">
        <v>4</v>
      </c>
      <c r="E74" s="29" t="s">
        <v>153</v>
      </c>
      <c r="F74" s="29">
        <v>3</v>
      </c>
      <c r="G74" s="29">
        <v>3</v>
      </c>
      <c r="H74" s="29">
        <v>2</v>
      </c>
      <c r="I74" s="29">
        <v>3</v>
      </c>
      <c r="J74" s="29">
        <v>5</v>
      </c>
      <c r="K74" s="29">
        <v>1</v>
      </c>
      <c r="L74" s="29">
        <v>2</v>
      </c>
      <c r="M74" s="29">
        <v>4</v>
      </c>
      <c r="N74" s="29">
        <v>2</v>
      </c>
      <c r="O74" s="29">
        <v>1</v>
      </c>
      <c r="P74" s="27">
        <f>(Form_Responses18[[#This Row],[1]]-1)+(5-Form_Responses18[[#This Row],[2]])+(Form_Responses18[[#This Row],[3]]-1)+(5-Form_Responses18[[#This Row],[4]])+(Form_Responses18[[#This Row],[5]]-1)+(5-Form_Responses18[[#This Row],[6]])+(Form_Responses18[[#This Row],[7]]-1)+(5-Form_Responses18[[#This Row],[8]])+(Form_Responses18[[#This Row],[9]]-1)+(5-Form_Responses18[[#This Row],[10]])</f>
        <v>22</v>
      </c>
      <c r="Q74" s="27">
        <f>Form_Responses18[[#This Row],[SUS for raw]]*2.5</f>
        <v>55</v>
      </c>
      <c r="R74" s="27" t="s">
        <v>134</v>
      </c>
    </row>
    <row r="75" spans="1:18" ht="13.8" hidden="1" x14ac:dyDescent="0.3">
      <c r="A75" s="28">
        <v>45783.637503055557</v>
      </c>
      <c r="B75" s="29">
        <v>0</v>
      </c>
      <c r="C75" s="29" t="s">
        <v>171</v>
      </c>
      <c r="D75" s="29" t="s">
        <v>7</v>
      </c>
      <c r="E75" s="29" t="s">
        <v>188</v>
      </c>
      <c r="F75" s="29">
        <v>2</v>
      </c>
      <c r="G75" s="29">
        <v>4</v>
      </c>
      <c r="H75" s="29">
        <v>2</v>
      </c>
      <c r="I75" s="29">
        <v>5</v>
      </c>
      <c r="J75" s="29">
        <v>4</v>
      </c>
      <c r="K75" s="29">
        <v>2</v>
      </c>
      <c r="L75" s="29">
        <v>1</v>
      </c>
      <c r="M75" s="29">
        <v>5</v>
      </c>
      <c r="N75" s="29">
        <v>1</v>
      </c>
      <c r="O75" s="29">
        <v>1</v>
      </c>
      <c r="P75" s="27">
        <f>(Form_Responses18[[#This Row],[1]]-1)+(5-Form_Responses18[[#This Row],[2]])+(Form_Responses18[[#This Row],[3]]-1)+(5-Form_Responses18[[#This Row],[4]])+(Form_Responses18[[#This Row],[5]]-1)+(5-Form_Responses18[[#This Row],[6]])+(Form_Responses18[[#This Row],[7]]-1)+(5-Form_Responses18[[#This Row],[8]])+(Form_Responses18[[#This Row],[9]]-1)+(5-Form_Responses18[[#This Row],[10]])</f>
        <v>13</v>
      </c>
      <c r="Q75" s="27">
        <f>Form_Responses18[[#This Row],[SUS for raw]]*2.5</f>
        <v>32.5</v>
      </c>
      <c r="R75" s="27" t="s">
        <v>137</v>
      </c>
    </row>
    <row r="76" spans="1:18" s="33" customFormat="1" ht="13.8" hidden="1" x14ac:dyDescent="0.3">
      <c r="A76" s="30">
        <v>45783.637503055557</v>
      </c>
      <c r="B76" s="31">
        <v>0</v>
      </c>
      <c r="C76" s="31" t="s">
        <v>171</v>
      </c>
      <c r="D76" s="31" t="s">
        <v>5</v>
      </c>
      <c r="E76" s="31" t="s">
        <v>155</v>
      </c>
      <c r="F76" s="31">
        <v>3</v>
      </c>
      <c r="G76" s="31">
        <v>3</v>
      </c>
      <c r="H76" s="31">
        <v>3</v>
      </c>
      <c r="I76" s="31">
        <v>1</v>
      </c>
      <c r="J76" s="31">
        <v>4</v>
      </c>
      <c r="K76" s="31">
        <v>2</v>
      </c>
      <c r="L76" s="31">
        <v>3</v>
      </c>
      <c r="M76" s="31">
        <v>2</v>
      </c>
      <c r="N76" s="31">
        <v>3</v>
      </c>
      <c r="O76" s="31">
        <v>1</v>
      </c>
      <c r="P76" s="32">
        <f>(Form_Responses18[[#This Row],[1]]-1)+(5-Form_Responses18[[#This Row],[2]])+(Form_Responses18[[#This Row],[3]]-1)+(5-Form_Responses18[[#This Row],[4]])+(Form_Responses18[[#This Row],[5]]-1)+(5-Form_Responses18[[#This Row],[6]])+(Form_Responses18[[#This Row],[7]]-1)+(5-Form_Responses18[[#This Row],[8]])+(Form_Responses18[[#This Row],[9]]-1)+(5-Form_Responses18[[#This Row],[10]])</f>
        <v>27</v>
      </c>
      <c r="Q76" s="32">
        <f>Form_Responses18[[#This Row],[SUS for raw]]*2.5</f>
        <v>67.5</v>
      </c>
      <c r="R76" s="32" t="s">
        <v>134</v>
      </c>
    </row>
    <row r="77" spans="1:18" ht="13.8" hidden="1" x14ac:dyDescent="0.3">
      <c r="A77" s="28">
        <v>45783.647008576387</v>
      </c>
      <c r="B77" s="29">
        <v>0</v>
      </c>
      <c r="C77" s="29" t="s">
        <v>172</v>
      </c>
      <c r="D77" s="29" t="s">
        <v>6</v>
      </c>
      <c r="E77" s="29" t="s">
        <v>153</v>
      </c>
      <c r="F77" s="29">
        <v>4</v>
      </c>
      <c r="G77" s="29">
        <v>2</v>
      </c>
      <c r="H77" s="29">
        <v>4</v>
      </c>
      <c r="I77" s="29">
        <v>2</v>
      </c>
      <c r="J77" s="29">
        <v>3</v>
      </c>
      <c r="K77" s="29">
        <v>2</v>
      </c>
      <c r="L77" s="29">
        <v>4</v>
      </c>
      <c r="M77" s="29">
        <v>2</v>
      </c>
      <c r="N77" s="29">
        <v>4</v>
      </c>
      <c r="O77" s="29">
        <v>2</v>
      </c>
      <c r="P77" s="27">
        <f>(Form_Responses18[[#This Row],[1]]-1)+(5-Form_Responses18[[#This Row],[2]])+(Form_Responses18[[#This Row],[3]]-1)+(5-Form_Responses18[[#This Row],[4]])+(Form_Responses18[[#This Row],[5]]-1)+(5-Form_Responses18[[#This Row],[6]])+(Form_Responses18[[#This Row],[7]]-1)+(5-Form_Responses18[[#This Row],[8]])+(Form_Responses18[[#This Row],[9]]-1)+(5-Form_Responses18[[#This Row],[10]])</f>
        <v>29</v>
      </c>
      <c r="Q77" s="27">
        <f>Form_Responses18[[#This Row],[SUS for raw]]*2.5</f>
        <v>72.5</v>
      </c>
      <c r="R77" s="27" t="s">
        <v>132</v>
      </c>
    </row>
    <row r="78" spans="1:18" ht="13.8" hidden="1" x14ac:dyDescent="0.3">
      <c r="A78" s="28">
        <v>45783.652559409718</v>
      </c>
      <c r="B78" s="29">
        <v>0</v>
      </c>
      <c r="C78" s="29" t="s">
        <v>172</v>
      </c>
      <c r="D78" s="29" t="s">
        <v>7</v>
      </c>
      <c r="E78" s="29" t="s">
        <v>155</v>
      </c>
      <c r="F78" s="29">
        <v>2</v>
      </c>
      <c r="G78" s="29">
        <v>4</v>
      </c>
      <c r="H78" s="29">
        <v>3</v>
      </c>
      <c r="I78" s="29">
        <v>4</v>
      </c>
      <c r="J78" s="29">
        <v>3</v>
      </c>
      <c r="K78" s="29">
        <v>2</v>
      </c>
      <c r="L78" s="29">
        <v>2</v>
      </c>
      <c r="M78" s="29">
        <v>3</v>
      </c>
      <c r="N78" s="29">
        <v>3</v>
      </c>
      <c r="O78" s="29">
        <v>3</v>
      </c>
      <c r="P78" s="27">
        <f>(Form_Responses18[[#This Row],[1]]-1)+(5-Form_Responses18[[#This Row],[2]])+(Form_Responses18[[#This Row],[3]]-1)+(5-Form_Responses18[[#This Row],[4]])+(Form_Responses18[[#This Row],[5]]-1)+(5-Form_Responses18[[#This Row],[6]])+(Form_Responses18[[#This Row],[7]]-1)+(5-Form_Responses18[[#This Row],[8]])+(Form_Responses18[[#This Row],[9]]-1)+(5-Form_Responses18[[#This Row],[10]])</f>
        <v>17</v>
      </c>
      <c r="Q78" s="27">
        <f>Form_Responses18[[#This Row],[SUS for raw]]*2.5</f>
        <v>42.5</v>
      </c>
      <c r="R78" s="27" t="s">
        <v>137</v>
      </c>
    </row>
    <row r="79" spans="1:18" ht="13.8" hidden="1" x14ac:dyDescent="0.3">
      <c r="A79" s="28">
        <v>45783.658220694444</v>
      </c>
      <c r="B79" s="29">
        <v>0</v>
      </c>
      <c r="C79" s="29" t="s">
        <v>172</v>
      </c>
      <c r="D79" s="29" t="s">
        <v>5</v>
      </c>
      <c r="E79" s="29" t="s">
        <v>188</v>
      </c>
      <c r="F79" s="29">
        <v>3</v>
      </c>
      <c r="G79" s="29">
        <v>3</v>
      </c>
      <c r="H79" s="29">
        <v>4</v>
      </c>
      <c r="I79" s="29">
        <v>3</v>
      </c>
      <c r="J79" s="29">
        <v>3</v>
      </c>
      <c r="K79" s="29">
        <v>3</v>
      </c>
      <c r="L79" s="29">
        <v>2</v>
      </c>
      <c r="M79" s="29">
        <v>3</v>
      </c>
      <c r="N79" s="29">
        <v>3</v>
      </c>
      <c r="O79" s="29">
        <v>3</v>
      </c>
      <c r="P79" s="27">
        <f>(Form_Responses18[[#This Row],[1]]-1)+(5-Form_Responses18[[#This Row],[2]])+(Form_Responses18[[#This Row],[3]]-1)+(5-Form_Responses18[[#This Row],[4]])+(Form_Responses18[[#This Row],[5]]-1)+(5-Form_Responses18[[#This Row],[6]])+(Form_Responses18[[#This Row],[7]]-1)+(5-Form_Responses18[[#This Row],[8]])+(Form_Responses18[[#This Row],[9]]-1)+(5-Form_Responses18[[#This Row],[10]])</f>
        <v>20</v>
      </c>
      <c r="Q79" s="27">
        <f>Form_Responses18[[#This Row],[SUS for raw]]*2.5</f>
        <v>50</v>
      </c>
      <c r="R79" s="27" t="s">
        <v>134</v>
      </c>
    </row>
    <row r="80" spans="1:18" ht="13.8" hidden="1" x14ac:dyDescent="0.3">
      <c r="A80" s="28">
        <v>45783.66493506945</v>
      </c>
      <c r="B80" s="29">
        <v>0</v>
      </c>
      <c r="C80" s="29" t="s">
        <v>0</v>
      </c>
      <c r="D80" s="29" t="s">
        <v>6</v>
      </c>
      <c r="E80" s="29" t="s">
        <v>155</v>
      </c>
      <c r="F80" s="29">
        <v>4</v>
      </c>
      <c r="G80" s="29">
        <v>2</v>
      </c>
      <c r="H80" s="29">
        <v>4</v>
      </c>
      <c r="I80" s="29">
        <v>1</v>
      </c>
      <c r="J80" s="29">
        <v>3</v>
      </c>
      <c r="K80" s="29">
        <v>2</v>
      </c>
      <c r="L80" s="29">
        <v>5</v>
      </c>
      <c r="M80" s="29">
        <v>1</v>
      </c>
      <c r="N80" s="29">
        <v>4</v>
      </c>
      <c r="O80" s="29">
        <v>1</v>
      </c>
      <c r="P80" s="27">
        <f>(Form_Responses18[[#This Row],[1]]-1)+(5-Form_Responses18[[#This Row],[2]])+(Form_Responses18[[#This Row],[3]]-1)+(5-Form_Responses18[[#This Row],[4]])+(Form_Responses18[[#This Row],[5]]-1)+(5-Form_Responses18[[#This Row],[6]])+(Form_Responses18[[#This Row],[7]]-1)+(5-Form_Responses18[[#This Row],[8]])+(Form_Responses18[[#This Row],[9]]-1)+(5-Form_Responses18[[#This Row],[10]])</f>
        <v>33</v>
      </c>
      <c r="Q80" s="27">
        <f>Form_Responses18[[#This Row],[SUS for raw]]*2.5</f>
        <v>82.5</v>
      </c>
      <c r="R80" s="27" t="s">
        <v>132</v>
      </c>
    </row>
    <row r="81" spans="1:18" ht="13.8" hidden="1" x14ac:dyDescent="0.3">
      <c r="A81" s="28">
        <v>45783.669782037032</v>
      </c>
      <c r="B81" s="29">
        <v>0</v>
      </c>
      <c r="C81" s="29" t="s">
        <v>0</v>
      </c>
      <c r="D81" s="29" t="s">
        <v>8</v>
      </c>
      <c r="E81" s="29" t="s">
        <v>153</v>
      </c>
      <c r="F81" s="29">
        <v>2</v>
      </c>
      <c r="G81" s="29">
        <v>4</v>
      </c>
      <c r="H81" s="29">
        <v>2</v>
      </c>
      <c r="I81" s="29">
        <v>2</v>
      </c>
      <c r="J81" s="29">
        <v>2</v>
      </c>
      <c r="K81" s="29">
        <v>4</v>
      </c>
      <c r="L81" s="29">
        <v>2</v>
      </c>
      <c r="M81" s="29">
        <v>4</v>
      </c>
      <c r="N81" s="29">
        <v>2</v>
      </c>
      <c r="O81" s="29">
        <v>3</v>
      </c>
      <c r="P81" s="27">
        <f>(Form_Responses18[[#This Row],[1]]-1)+(5-Form_Responses18[[#This Row],[2]])+(Form_Responses18[[#This Row],[3]]-1)+(5-Form_Responses18[[#This Row],[4]])+(Form_Responses18[[#This Row],[5]]-1)+(5-Form_Responses18[[#This Row],[6]])+(Form_Responses18[[#This Row],[7]]-1)+(5-Form_Responses18[[#This Row],[8]])+(Form_Responses18[[#This Row],[9]]-1)+(5-Form_Responses18[[#This Row],[10]])</f>
        <v>13</v>
      </c>
      <c r="Q81" s="27">
        <f>Form_Responses18[[#This Row],[SUS for raw]]*2.5</f>
        <v>32.5</v>
      </c>
      <c r="R81" s="27" t="s">
        <v>137</v>
      </c>
    </row>
    <row r="82" spans="1:18" ht="13.8" hidden="1" x14ac:dyDescent="0.3">
      <c r="A82" s="28">
        <v>45783.672724502314</v>
      </c>
      <c r="B82" s="29">
        <v>0</v>
      </c>
      <c r="C82" s="29" t="s">
        <v>0</v>
      </c>
      <c r="D82" s="29" t="s">
        <v>4</v>
      </c>
      <c r="E82" s="29" t="s">
        <v>188</v>
      </c>
      <c r="F82" s="29">
        <v>5</v>
      </c>
      <c r="G82" s="29">
        <v>1</v>
      </c>
      <c r="H82" s="29">
        <v>5</v>
      </c>
      <c r="I82" s="29">
        <v>1</v>
      </c>
      <c r="J82" s="29">
        <v>4</v>
      </c>
      <c r="K82" s="29">
        <v>1</v>
      </c>
      <c r="L82" s="29">
        <v>5</v>
      </c>
      <c r="M82" s="29">
        <v>1</v>
      </c>
      <c r="N82" s="29">
        <v>5</v>
      </c>
      <c r="O82" s="29">
        <v>1</v>
      </c>
      <c r="P82" s="27">
        <f>(Form_Responses18[[#This Row],[1]]-1)+(5-Form_Responses18[[#This Row],[2]])+(Form_Responses18[[#This Row],[3]]-1)+(5-Form_Responses18[[#This Row],[4]])+(Form_Responses18[[#This Row],[5]]-1)+(5-Form_Responses18[[#This Row],[6]])+(Form_Responses18[[#This Row],[7]]-1)+(5-Form_Responses18[[#This Row],[8]])+(Form_Responses18[[#This Row],[9]]-1)+(5-Form_Responses18[[#This Row],[10]])</f>
        <v>39</v>
      </c>
      <c r="Q82" s="27">
        <f>Form_Responses18[[#This Row],[SUS for raw]]*2.5</f>
        <v>97.5</v>
      </c>
      <c r="R82" s="3" t="s">
        <v>128</v>
      </c>
    </row>
    <row r="83" spans="1:18" ht="13.8" hidden="1" x14ac:dyDescent="0.3">
      <c r="A83" s="28">
        <v>45786.602281168976</v>
      </c>
      <c r="B83" s="29">
        <v>0</v>
      </c>
      <c r="C83" s="29" t="s">
        <v>173</v>
      </c>
      <c r="D83" s="3" t="s">
        <v>4</v>
      </c>
      <c r="E83" s="29" t="s">
        <v>155</v>
      </c>
      <c r="F83" s="29">
        <v>5</v>
      </c>
      <c r="G83" s="29">
        <v>1</v>
      </c>
      <c r="H83" s="29">
        <v>5</v>
      </c>
      <c r="I83" s="29">
        <v>1</v>
      </c>
      <c r="J83" s="29">
        <v>4</v>
      </c>
      <c r="K83" s="29">
        <v>1</v>
      </c>
      <c r="L83" s="29">
        <v>5</v>
      </c>
      <c r="M83" s="29">
        <v>1</v>
      </c>
      <c r="N83" s="29">
        <v>5</v>
      </c>
      <c r="O83" s="29">
        <v>1</v>
      </c>
      <c r="P83" s="27">
        <f>(Form_Responses18[[#This Row],[1]]-1)+(5-Form_Responses18[[#This Row],[2]])+(Form_Responses18[[#This Row],[3]]-1)+(5-Form_Responses18[[#This Row],[4]])+(Form_Responses18[[#This Row],[5]]-1)+(5-Form_Responses18[[#This Row],[6]])+(Form_Responses18[[#This Row],[7]]-1)+(5-Form_Responses18[[#This Row],[8]])+(Form_Responses18[[#This Row],[9]]-1)+(5-Form_Responses18[[#This Row],[10]])</f>
        <v>39</v>
      </c>
      <c r="Q83" s="47">
        <f>Form_Responses18[[#This Row],[SUS for raw]]*2.5</f>
        <v>97.5</v>
      </c>
      <c r="R83" s="3" t="s">
        <v>128</v>
      </c>
    </row>
    <row r="84" spans="1:18" ht="13.8" hidden="1" x14ac:dyDescent="0.3">
      <c r="A84" s="28">
        <v>45786.604828518517</v>
      </c>
      <c r="B84" s="29">
        <v>0</v>
      </c>
      <c r="C84" s="29" t="s">
        <v>173</v>
      </c>
      <c r="D84" s="3" t="s">
        <v>9</v>
      </c>
      <c r="E84" s="29" t="s">
        <v>188</v>
      </c>
      <c r="F84" s="29">
        <v>2</v>
      </c>
      <c r="G84" s="29">
        <v>3</v>
      </c>
      <c r="H84" s="29">
        <v>2</v>
      </c>
      <c r="I84" s="29">
        <v>4</v>
      </c>
      <c r="J84" s="29">
        <v>5</v>
      </c>
      <c r="K84" s="29">
        <v>4</v>
      </c>
      <c r="L84" s="29">
        <v>2</v>
      </c>
      <c r="M84" s="29">
        <v>5</v>
      </c>
      <c r="N84" s="29">
        <v>2</v>
      </c>
      <c r="O84" s="29">
        <v>3</v>
      </c>
      <c r="P84" s="27">
        <f>(Form_Responses18[[#This Row],[1]]-1)+(5-Form_Responses18[[#This Row],[2]])+(Form_Responses18[[#This Row],[3]]-1)+(5-Form_Responses18[[#This Row],[4]])+(Form_Responses18[[#This Row],[5]]-1)+(5-Form_Responses18[[#This Row],[6]])+(Form_Responses18[[#This Row],[7]]-1)+(5-Form_Responses18[[#This Row],[8]])+(Form_Responses18[[#This Row],[9]]-1)+(5-Form_Responses18[[#This Row],[10]])</f>
        <v>14</v>
      </c>
      <c r="Q84" s="27">
        <f>Form_Responses18[[#This Row],[SUS for raw]]*2.5</f>
        <v>35</v>
      </c>
      <c r="R84" s="27" t="s">
        <v>137</v>
      </c>
    </row>
    <row r="85" spans="1:18" ht="13.8" hidden="1" x14ac:dyDescent="0.3">
      <c r="A85" s="28">
        <v>45786.608435925926</v>
      </c>
      <c r="B85" s="29">
        <v>0</v>
      </c>
      <c r="C85" s="29" t="s">
        <v>173</v>
      </c>
      <c r="D85" s="8" t="s">
        <v>8</v>
      </c>
      <c r="E85" s="5" t="s">
        <v>153</v>
      </c>
      <c r="F85" s="29">
        <v>3</v>
      </c>
      <c r="G85" s="29">
        <v>3</v>
      </c>
      <c r="H85" s="29">
        <v>2</v>
      </c>
      <c r="I85" s="29">
        <v>4</v>
      </c>
      <c r="J85" s="29">
        <v>3</v>
      </c>
      <c r="K85" s="29">
        <v>3</v>
      </c>
      <c r="L85" s="29">
        <v>2</v>
      </c>
      <c r="M85" s="29">
        <v>4</v>
      </c>
      <c r="N85" s="29">
        <v>2</v>
      </c>
      <c r="O85" s="29">
        <v>3</v>
      </c>
      <c r="P85" s="27">
        <f>(Form_Responses18[[#This Row],[1]]-1)+(5-Form_Responses18[[#This Row],[2]])+(Form_Responses18[[#This Row],[3]]-1)+(5-Form_Responses18[[#This Row],[4]])+(Form_Responses18[[#This Row],[5]]-1)+(5-Form_Responses18[[#This Row],[6]])+(Form_Responses18[[#This Row],[7]]-1)+(5-Form_Responses18[[#This Row],[8]])+(Form_Responses18[[#This Row],[9]]-1)+(5-Form_Responses18[[#This Row],[10]])</f>
        <v>15</v>
      </c>
      <c r="Q85" s="27">
        <f>Form_Responses18[[#This Row],[SUS for raw]]*2.5</f>
        <v>37.5</v>
      </c>
      <c r="R85" s="27" t="s">
        <v>137</v>
      </c>
    </row>
    <row r="86" spans="1:18" ht="13.8" hidden="1" x14ac:dyDescent="0.3">
      <c r="A86" s="28">
        <v>45786.665469733794</v>
      </c>
      <c r="B86" s="29">
        <v>0</v>
      </c>
      <c r="C86" s="29" t="s">
        <v>174</v>
      </c>
      <c r="D86" s="29" t="s">
        <v>6</v>
      </c>
      <c r="E86" s="29" t="s">
        <v>153</v>
      </c>
      <c r="F86" s="29">
        <v>4</v>
      </c>
      <c r="G86" s="29">
        <v>2</v>
      </c>
      <c r="H86" s="29">
        <v>4</v>
      </c>
      <c r="I86" s="29">
        <v>1</v>
      </c>
      <c r="J86" s="29">
        <v>4</v>
      </c>
      <c r="K86" s="29">
        <v>1</v>
      </c>
      <c r="L86" s="29">
        <v>4</v>
      </c>
      <c r="M86" s="29">
        <v>1</v>
      </c>
      <c r="N86" s="29">
        <v>5</v>
      </c>
      <c r="O86" s="29">
        <v>1</v>
      </c>
      <c r="P86" s="27">
        <f>(Form_Responses18[[#This Row],[1]]-1)+(5-Form_Responses18[[#This Row],[2]])+(Form_Responses18[[#This Row],[3]]-1)+(5-Form_Responses18[[#This Row],[4]])+(Form_Responses18[[#This Row],[5]]-1)+(5-Form_Responses18[[#This Row],[6]])+(Form_Responses18[[#This Row],[7]]-1)+(5-Form_Responses18[[#This Row],[8]])+(Form_Responses18[[#This Row],[9]]-1)+(5-Form_Responses18[[#This Row],[10]])</f>
        <v>35</v>
      </c>
      <c r="Q86" s="27">
        <f>Form_Responses18[[#This Row],[SUS for raw]]*2.5</f>
        <v>87.5</v>
      </c>
      <c r="R86" s="3" t="s">
        <v>128</v>
      </c>
    </row>
    <row r="87" spans="1:18" ht="13.8" hidden="1" x14ac:dyDescent="0.3">
      <c r="A87" s="28">
        <v>45786.666926516205</v>
      </c>
      <c r="B87" s="29">
        <v>0</v>
      </c>
      <c r="C87" s="29" t="s">
        <v>174</v>
      </c>
      <c r="D87" s="29" t="s">
        <v>8</v>
      </c>
      <c r="E87" s="29" t="s">
        <v>155</v>
      </c>
      <c r="F87" s="29">
        <v>4</v>
      </c>
      <c r="G87" s="29">
        <v>2</v>
      </c>
      <c r="H87" s="29">
        <v>4</v>
      </c>
      <c r="I87" s="29">
        <v>1</v>
      </c>
      <c r="J87" s="29">
        <v>4</v>
      </c>
      <c r="K87" s="29">
        <v>1</v>
      </c>
      <c r="L87" s="29">
        <v>4</v>
      </c>
      <c r="M87" s="29">
        <v>1</v>
      </c>
      <c r="N87" s="29">
        <v>4</v>
      </c>
      <c r="O87" s="29">
        <v>1</v>
      </c>
      <c r="P87" s="27">
        <f>(Form_Responses18[[#This Row],[1]]-1)+(5-Form_Responses18[[#This Row],[2]])+(Form_Responses18[[#This Row],[3]]-1)+(5-Form_Responses18[[#This Row],[4]])+(Form_Responses18[[#This Row],[5]]-1)+(5-Form_Responses18[[#This Row],[6]])+(Form_Responses18[[#This Row],[7]]-1)+(5-Form_Responses18[[#This Row],[8]])+(Form_Responses18[[#This Row],[9]]-1)+(5-Form_Responses18[[#This Row],[10]])</f>
        <v>34</v>
      </c>
      <c r="Q87" s="27">
        <f>Form_Responses18[[#This Row],[SUS for raw]]*2.5</f>
        <v>85</v>
      </c>
      <c r="R87" s="3" t="s">
        <v>128</v>
      </c>
    </row>
    <row r="88" spans="1:18" ht="13.8" hidden="1" x14ac:dyDescent="0.3">
      <c r="A88" s="28">
        <v>45786.669907905089</v>
      </c>
      <c r="B88" s="29">
        <v>0</v>
      </c>
      <c r="C88" s="29" t="s">
        <v>174</v>
      </c>
      <c r="D88" s="29" t="s">
        <v>7</v>
      </c>
      <c r="E88" s="29" t="s">
        <v>188</v>
      </c>
      <c r="F88" s="29">
        <v>4</v>
      </c>
      <c r="G88" s="29">
        <v>4</v>
      </c>
      <c r="H88" s="29">
        <v>2</v>
      </c>
      <c r="I88" s="29">
        <v>2</v>
      </c>
      <c r="J88" s="29">
        <v>2</v>
      </c>
      <c r="K88" s="29">
        <v>4</v>
      </c>
      <c r="L88" s="29">
        <v>3</v>
      </c>
      <c r="M88" s="29">
        <v>4</v>
      </c>
      <c r="N88" s="29">
        <v>3</v>
      </c>
      <c r="O88" s="29">
        <v>2</v>
      </c>
      <c r="P88" s="27">
        <f>(Form_Responses18[[#This Row],[1]]-1)+(5-Form_Responses18[[#This Row],[2]])+(Form_Responses18[[#This Row],[3]]-1)+(5-Form_Responses18[[#This Row],[4]])+(Form_Responses18[[#This Row],[5]]-1)+(5-Form_Responses18[[#This Row],[6]])+(Form_Responses18[[#This Row],[7]]-1)+(5-Form_Responses18[[#This Row],[8]])+(Form_Responses18[[#This Row],[9]]-1)+(5-Form_Responses18[[#This Row],[10]])</f>
        <v>18</v>
      </c>
      <c r="Q88" s="27">
        <f>Form_Responses18[[#This Row],[SUS for raw]]*2.5</f>
        <v>45</v>
      </c>
      <c r="R88" s="27" t="s">
        <v>137</v>
      </c>
    </row>
    <row r="89" spans="1:18" ht="13.8" hidden="1" x14ac:dyDescent="0.3">
      <c r="A89" s="28">
        <v>45790.60849864583</v>
      </c>
      <c r="B89" s="29">
        <v>0</v>
      </c>
      <c r="C89" s="29" t="s">
        <v>175</v>
      </c>
      <c r="D89" s="29" t="s">
        <v>6</v>
      </c>
      <c r="E89" s="29" t="s">
        <v>153</v>
      </c>
      <c r="F89" s="29">
        <v>5</v>
      </c>
      <c r="G89" s="29">
        <v>1</v>
      </c>
      <c r="H89" s="29">
        <v>5</v>
      </c>
      <c r="I89" s="29">
        <v>1</v>
      </c>
      <c r="J89" s="29">
        <v>5</v>
      </c>
      <c r="K89" s="29">
        <v>1</v>
      </c>
      <c r="L89" s="29">
        <v>5</v>
      </c>
      <c r="M89" s="29">
        <v>1</v>
      </c>
      <c r="N89" s="29">
        <v>5</v>
      </c>
      <c r="O89" s="29">
        <v>1</v>
      </c>
      <c r="P89" s="27">
        <f>(Form_Responses18[[#This Row],[1]]-1)+(5-Form_Responses18[[#This Row],[2]])+(Form_Responses18[[#This Row],[3]]-1)+(5-Form_Responses18[[#This Row],[4]])+(Form_Responses18[[#This Row],[5]]-1)+(5-Form_Responses18[[#This Row],[6]])+(Form_Responses18[[#This Row],[7]]-1)+(5-Form_Responses18[[#This Row],[8]])+(Form_Responses18[[#This Row],[9]]-1)+(5-Form_Responses18[[#This Row],[10]])</f>
        <v>40</v>
      </c>
      <c r="Q89" s="27">
        <f>Form_Responses18[[#This Row],[SUS for raw]]*2.5</f>
        <v>100</v>
      </c>
      <c r="R89" s="3" t="s">
        <v>128</v>
      </c>
    </row>
    <row r="90" spans="1:18" ht="13.8" hidden="1" x14ac:dyDescent="0.3">
      <c r="A90" s="28">
        <v>45790.611604097227</v>
      </c>
      <c r="B90" s="29">
        <v>0</v>
      </c>
      <c r="C90" s="29" t="s">
        <v>175</v>
      </c>
      <c r="D90" s="29" t="s">
        <v>5</v>
      </c>
      <c r="E90" s="29" t="s">
        <v>188</v>
      </c>
      <c r="F90" s="29">
        <v>5</v>
      </c>
      <c r="G90" s="29">
        <v>1</v>
      </c>
      <c r="H90" s="29">
        <v>5</v>
      </c>
      <c r="I90" s="29">
        <v>1</v>
      </c>
      <c r="J90" s="29">
        <v>5</v>
      </c>
      <c r="K90" s="29">
        <v>1</v>
      </c>
      <c r="L90" s="29">
        <v>5</v>
      </c>
      <c r="M90" s="29">
        <v>1</v>
      </c>
      <c r="N90" s="29">
        <v>5</v>
      </c>
      <c r="O90" s="29">
        <v>1</v>
      </c>
      <c r="P90" s="27">
        <f>(Form_Responses18[[#This Row],[1]]-1)+(5-Form_Responses18[[#This Row],[2]])+(Form_Responses18[[#This Row],[3]]-1)+(5-Form_Responses18[[#This Row],[4]])+(Form_Responses18[[#This Row],[5]]-1)+(5-Form_Responses18[[#This Row],[6]])+(Form_Responses18[[#This Row],[7]]-1)+(5-Form_Responses18[[#This Row],[8]])+(Form_Responses18[[#This Row],[9]]-1)+(5-Form_Responses18[[#This Row],[10]])</f>
        <v>40</v>
      </c>
      <c r="Q90" s="27">
        <f>Form_Responses18[[#This Row],[SUS for raw]]*2.5</f>
        <v>100</v>
      </c>
      <c r="R90" s="27" t="s">
        <v>128</v>
      </c>
    </row>
    <row r="91" spans="1:18" ht="13.8" hidden="1" x14ac:dyDescent="0.3">
      <c r="A91" s="28">
        <v>45790.617134502318</v>
      </c>
      <c r="B91" s="29">
        <v>0</v>
      </c>
      <c r="C91" s="29" t="s">
        <v>175</v>
      </c>
      <c r="D91" s="29" t="s">
        <v>4</v>
      </c>
      <c r="E91" s="29" t="s">
        <v>155</v>
      </c>
      <c r="F91" s="29">
        <v>1</v>
      </c>
      <c r="G91" s="29">
        <v>5</v>
      </c>
      <c r="H91" s="29">
        <v>1</v>
      </c>
      <c r="I91" s="29">
        <v>1</v>
      </c>
      <c r="J91" s="29">
        <v>1</v>
      </c>
      <c r="K91" s="29">
        <v>5</v>
      </c>
      <c r="L91" s="29">
        <v>1</v>
      </c>
      <c r="M91" s="29">
        <v>5</v>
      </c>
      <c r="N91" s="29">
        <v>1</v>
      </c>
      <c r="O91" s="29">
        <v>5</v>
      </c>
      <c r="P91" s="27">
        <f>(Form_Responses18[[#This Row],[1]]-1)+(5-Form_Responses18[[#This Row],[2]])+(Form_Responses18[[#This Row],[3]]-1)+(5-Form_Responses18[[#This Row],[4]])+(Form_Responses18[[#This Row],[5]]-1)+(5-Form_Responses18[[#This Row],[6]])+(Form_Responses18[[#This Row],[7]]-1)+(5-Form_Responses18[[#This Row],[8]])+(Form_Responses18[[#This Row],[9]]-1)+(5-Form_Responses18[[#This Row],[10]])</f>
        <v>4</v>
      </c>
      <c r="Q91" s="47">
        <f>Form_Responses18[[#This Row],[SUS for raw]]*2.5</f>
        <v>10</v>
      </c>
      <c r="R91" s="27" t="s">
        <v>139</v>
      </c>
    </row>
    <row r="92" spans="1:18" ht="13.8" hidden="1" x14ac:dyDescent="0.3">
      <c r="A92" s="28">
        <v>45790.659416666662</v>
      </c>
      <c r="B92" s="29">
        <v>0</v>
      </c>
      <c r="C92" s="29" t="s">
        <v>176</v>
      </c>
      <c r="D92" s="29" t="s">
        <v>8</v>
      </c>
      <c r="E92" s="29" t="s">
        <v>153</v>
      </c>
      <c r="F92" s="29">
        <v>4</v>
      </c>
      <c r="G92" s="29">
        <v>1</v>
      </c>
      <c r="H92" s="29">
        <v>4</v>
      </c>
      <c r="I92" s="29">
        <v>1</v>
      </c>
      <c r="J92" s="29">
        <v>4</v>
      </c>
      <c r="K92" s="29">
        <v>1</v>
      </c>
      <c r="L92" s="29">
        <v>4</v>
      </c>
      <c r="M92" s="29">
        <v>1</v>
      </c>
      <c r="N92" s="29">
        <v>4</v>
      </c>
      <c r="O92" s="29">
        <v>1</v>
      </c>
      <c r="P92" s="27">
        <f>(Form_Responses18[[#This Row],[1]]-1)+(5-Form_Responses18[[#This Row],[2]])+(Form_Responses18[[#This Row],[3]]-1)+(5-Form_Responses18[[#This Row],[4]])+(Form_Responses18[[#This Row],[5]]-1)+(5-Form_Responses18[[#This Row],[6]])+(Form_Responses18[[#This Row],[7]]-1)+(5-Form_Responses18[[#This Row],[8]])+(Form_Responses18[[#This Row],[9]]-1)+(5-Form_Responses18[[#This Row],[10]])</f>
        <v>35</v>
      </c>
      <c r="Q92" s="27">
        <f>Form_Responses18[[#This Row],[SUS for raw]]*2.5</f>
        <v>87.5</v>
      </c>
      <c r="R92" s="3" t="s">
        <v>128</v>
      </c>
    </row>
    <row r="93" spans="1:18" ht="13.8" hidden="1" x14ac:dyDescent="0.3">
      <c r="A93" s="28">
        <v>45790.661780752314</v>
      </c>
      <c r="B93" s="29">
        <v>0</v>
      </c>
      <c r="C93" s="29" t="s">
        <v>176</v>
      </c>
      <c r="D93" s="29" t="s">
        <v>6</v>
      </c>
      <c r="E93" s="29" t="s">
        <v>188</v>
      </c>
      <c r="F93" s="29">
        <v>5</v>
      </c>
      <c r="G93" s="29">
        <v>1</v>
      </c>
      <c r="H93" s="29">
        <v>5</v>
      </c>
      <c r="I93" s="29">
        <v>1</v>
      </c>
      <c r="J93" s="29">
        <v>5</v>
      </c>
      <c r="K93" s="29">
        <v>1</v>
      </c>
      <c r="L93" s="29">
        <v>5</v>
      </c>
      <c r="M93" s="29">
        <v>1</v>
      </c>
      <c r="N93" s="29">
        <v>5</v>
      </c>
      <c r="O93" s="29">
        <v>1</v>
      </c>
      <c r="P93" s="27">
        <f>(Form_Responses18[[#This Row],[1]]-1)+(5-Form_Responses18[[#This Row],[2]])+(Form_Responses18[[#This Row],[3]]-1)+(5-Form_Responses18[[#This Row],[4]])+(Form_Responses18[[#This Row],[5]]-1)+(5-Form_Responses18[[#This Row],[6]])+(Form_Responses18[[#This Row],[7]]-1)+(5-Form_Responses18[[#This Row],[8]])+(Form_Responses18[[#This Row],[9]]-1)+(5-Form_Responses18[[#This Row],[10]])</f>
        <v>40</v>
      </c>
      <c r="Q93" s="27">
        <f>Form_Responses18[[#This Row],[SUS for raw]]*2.5</f>
        <v>100</v>
      </c>
      <c r="R93" s="3" t="s">
        <v>128</v>
      </c>
    </row>
    <row r="94" spans="1:18" ht="13.8" hidden="1" x14ac:dyDescent="0.3">
      <c r="A94" s="28">
        <v>45790.668817268517</v>
      </c>
      <c r="B94" s="29">
        <v>0</v>
      </c>
      <c r="C94" s="29" t="s">
        <v>176</v>
      </c>
      <c r="D94" s="29" t="s">
        <v>4</v>
      </c>
      <c r="E94" s="29" t="s">
        <v>155</v>
      </c>
      <c r="F94" s="29">
        <v>3</v>
      </c>
      <c r="G94" s="29">
        <v>4</v>
      </c>
      <c r="H94" s="29">
        <v>2</v>
      </c>
      <c r="I94" s="29">
        <v>3</v>
      </c>
      <c r="J94" s="29">
        <v>2</v>
      </c>
      <c r="K94" s="29">
        <v>3</v>
      </c>
      <c r="L94" s="29">
        <v>2</v>
      </c>
      <c r="M94" s="29">
        <v>4</v>
      </c>
      <c r="N94" s="29">
        <v>2</v>
      </c>
      <c r="O94" s="29">
        <v>4</v>
      </c>
      <c r="P94" s="27">
        <f>(Form_Responses18[[#This Row],[1]]-1)+(5-Form_Responses18[[#This Row],[2]])+(Form_Responses18[[#This Row],[3]]-1)+(5-Form_Responses18[[#This Row],[4]])+(Form_Responses18[[#This Row],[5]]-1)+(5-Form_Responses18[[#This Row],[6]])+(Form_Responses18[[#This Row],[7]]-1)+(5-Form_Responses18[[#This Row],[8]])+(Form_Responses18[[#This Row],[9]]-1)+(5-Form_Responses18[[#This Row],[10]])</f>
        <v>13</v>
      </c>
      <c r="Q94" s="47">
        <f>Form_Responses18[[#This Row],[SUS for raw]]*2.5</f>
        <v>32.5</v>
      </c>
      <c r="R94" s="27" t="s">
        <v>137</v>
      </c>
    </row>
    <row r="95" spans="1:18" ht="13.8" hidden="1" x14ac:dyDescent="0.3">
      <c r="A95" s="28">
        <v>45792.51267866898</v>
      </c>
      <c r="B95" s="29">
        <v>0</v>
      </c>
      <c r="C95" s="29" t="s">
        <v>91</v>
      </c>
      <c r="D95" s="29" t="s">
        <v>4</v>
      </c>
      <c r="E95" s="29" t="s">
        <v>155</v>
      </c>
      <c r="F95" s="29">
        <v>2</v>
      </c>
      <c r="G95" s="29">
        <v>4</v>
      </c>
      <c r="H95" s="29">
        <v>2</v>
      </c>
      <c r="I95" s="29">
        <v>3</v>
      </c>
      <c r="J95" s="29">
        <v>4</v>
      </c>
      <c r="K95" s="29">
        <v>3</v>
      </c>
      <c r="L95" s="29">
        <v>2</v>
      </c>
      <c r="M95" s="29">
        <v>4</v>
      </c>
      <c r="N95" s="29">
        <v>1</v>
      </c>
      <c r="O95" s="29">
        <v>2</v>
      </c>
      <c r="P95" s="27">
        <f>(Form_Responses18[[#This Row],[1]]-1)+(5-Form_Responses18[[#This Row],[2]])+(Form_Responses18[[#This Row],[3]]-1)+(5-Form_Responses18[[#This Row],[4]])+(Form_Responses18[[#This Row],[5]]-1)+(5-Form_Responses18[[#This Row],[6]])+(Form_Responses18[[#This Row],[7]]-1)+(5-Form_Responses18[[#This Row],[8]])+(Form_Responses18[[#This Row],[9]]-1)+(5-Form_Responses18[[#This Row],[10]])</f>
        <v>15</v>
      </c>
      <c r="Q95" s="47">
        <f>Form_Responses18[[#This Row],[SUS for raw]]*2.5</f>
        <v>37.5</v>
      </c>
      <c r="R95" s="27" t="s">
        <v>137</v>
      </c>
    </row>
    <row r="96" spans="1:18" ht="13.8" hidden="1" x14ac:dyDescent="0.3">
      <c r="A96" s="28">
        <v>45792.516533865739</v>
      </c>
      <c r="B96" s="29">
        <v>0</v>
      </c>
      <c r="C96" s="29" t="s">
        <v>91</v>
      </c>
      <c r="D96" s="29" t="s">
        <v>9</v>
      </c>
      <c r="E96" s="29" t="s">
        <v>188</v>
      </c>
      <c r="F96" s="29">
        <v>4</v>
      </c>
      <c r="G96" s="29">
        <v>2</v>
      </c>
      <c r="H96" s="29">
        <v>4</v>
      </c>
      <c r="I96" s="29">
        <v>2</v>
      </c>
      <c r="J96" s="29">
        <v>4</v>
      </c>
      <c r="K96" s="29">
        <v>2</v>
      </c>
      <c r="L96" s="29">
        <v>4</v>
      </c>
      <c r="M96" s="29">
        <v>2</v>
      </c>
      <c r="N96" s="29">
        <v>4</v>
      </c>
      <c r="O96" s="29">
        <v>1</v>
      </c>
      <c r="P96" s="27">
        <f>(Form_Responses18[[#This Row],[1]]-1)+(5-Form_Responses18[[#This Row],[2]])+(Form_Responses18[[#This Row],[3]]-1)+(5-Form_Responses18[[#This Row],[4]])+(Form_Responses18[[#This Row],[5]]-1)+(5-Form_Responses18[[#This Row],[6]])+(Form_Responses18[[#This Row],[7]]-1)+(5-Form_Responses18[[#This Row],[8]])+(Form_Responses18[[#This Row],[9]]-1)+(5-Form_Responses18[[#This Row],[10]])</f>
        <v>31</v>
      </c>
      <c r="Q96" s="27">
        <f>Form_Responses18[[#This Row],[SUS for raw]]*2.5</f>
        <v>77.5</v>
      </c>
      <c r="R96" s="27" t="s">
        <v>132</v>
      </c>
    </row>
    <row r="97" spans="1:18" ht="13.8" hidden="1" x14ac:dyDescent="0.3">
      <c r="A97" s="28">
        <v>45792.520750312498</v>
      </c>
      <c r="B97" s="29">
        <v>0</v>
      </c>
      <c r="C97" s="29" t="s">
        <v>91</v>
      </c>
      <c r="D97" s="29" t="s">
        <v>8</v>
      </c>
      <c r="E97" s="29" t="s">
        <v>153</v>
      </c>
      <c r="F97" s="29">
        <v>2</v>
      </c>
      <c r="G97" s="29">
        <v>5</v>
      </c>
      <c r="H97" s="29">
        <v>2</v>
      </c>
      <c r="I97" s="29">
        <v>4</v>
      </c>
      <c r="J97" s="29">
        <v>3</v>
      </c>
      <c r="K97" s="29">
        <v>3</v>
      </c>
      <c r="L97" s="29">
        <v>2</v>
      </c>
      <c r="M97" s="29">
        <v>4</v>
      </c>
      <c r="N97" s="29">
        <v>1</v>
      </c>
      <c r="O97" s="29">
        <v>2</v>
      </c>
      <c r="P97" s="27">
        <f>(Form_Responses18[[#This Row],[1]]-1)+(5-Form_Responses18[[#This Row],[2]])+(Form_Responses18[[#This Row],[3]]-1)+(5-Form_Responses18[[#This Row],[4]])+(Form_Responses18[[#This Row],[5]]-1)+(5-Form_Responses18[[#This Row],[6]])+(Form_Responses18[[#This Row],[7]]-1)+(5-Form_Responses18[[#This Row],[8]])+(Form_Responses18[[#This Row],[9]]-1)+(5-Form_Responses18[[#This Row],[10]])</f>
        <v>12</v>
      </c>
      <c r="Q97" s="27">
        <f>Form_Responses18[[#This Row],[SUS for raw]]*2.5</f>
        <v>30</v>
      </c>
      <c r="R97" s="27" t="s">
        <v>137</v>
      </c>
    </row>
    <row r="98" spans="1:18" ht="13.8" hidden="1" x14ac:dyDescent="0.3">
      <c r="A98" s="28">
        <v>45792.621460740746</v>
      </c>
      <c r="B98" s="29">
        <v>0</v>
      </c>
      <c r="C98" s="29" t="s">
        <v>177</v>
      </c>
      <c r="D98" s="29" t="s">
        <v>4</v>
      </c>
      <c r="E98" s="29" t="s">
        <v>153</v>
      </c>
      <c r="F98" s="29">
        <v>3</v>
      </c>
      <c r="G98" s="29">
        <v>3</v>
      </c>
      <c r="H98" s="29">
        <v>3</v>
      </c>
      <c r="I98" s="29">
        <v>1</v>
      </c>
      <c r="J98" s="29">
        <v>3</v>
      </c>
      <c r="K98" s="29">
        <v>2</v>
      </c>
      <c r="L98" s="29">
        <v>4</v>
      </c>
      <c r="M98" s="29">
        <v>2</v>
      </c>
      <c r="N98" s="29">
        <v>4</v>
      </c>
      <c r="O98" s="29">
        <v>1</v>
      </c>
      <c r="P98" s="27">
        <f>(Form_Responses18[[#This Row],[1]]-1)+(5-Form_Responses18[[#This Row],[2]])+(Form_Responses18[[#This Row],[3]]-1)+(5-Form_Responses18[[#This Row],[4]])+(Form_Responses18[[#This Row],[5]]-1)+(5-Form_Responses18[[#This Row],[6]])+(Form_Responses18[[#This Row],[7]]-1)+(5-Form_Responses18[[#This Row],[8]])+(Form_Responses18[[#This Row],[9]]-1)+(5-Form_Responses18[[#This Row],[10]])</f>
        <v>28</v>
      </c>
      <c r="Q98" s="27">
        <f>Form_Responses18[[#This Row],[SUS for raw]]*2.5</f>
        <v>70</v>
      </c>
      <c r="R98" s="27" t="s">
        <v>132</v>
      </c>
    </row>
    <row r="99" spans="1:18" ht="13.8" hidden="1" x14ac:dyDescent="0.3">
      <c r="A99" s="28">
        <v>45792.623437731483</v>
      </c>
      <c r="B99" s="29">
        <v>0</v>
      </c>
      <c r="C99" s="29" t="s">
        <v>177</v>
      </c>
      <c r="D99" s="29" t="s">
        <v>6</v>
      </c>
      <c r="E99" s="29" t="s">
        <v>188</v>
      </c>
      <c r="F99" s="29">
        <v>4</v>
      </c>
      <c r="G99" s="29">
        <v>1</v>
      </c>
      <c r="H99" s="29">
        <v>5</v>
      </c>
      <c r="I99" s="29">
        <v>1</v>
      </c>
      <c r="J99" s="29">
        <v>5</v>
      </c>
      <c r="K99" s="29">
        <v>1</v>
      </c>
      <c r="L99" s="29">
        <v>5</v>
      </c>
      <c r="M99" s="29">
        <v>1</v>
      </c>
      <c r="N99" s="29">
        <v>4</v>
      </c>
      <c r="O99" s="29">
        <v>1</v>
      </c>
      <c r="P99" s="27">
        <f>(Form_Responses18[[#This Row],[1]]-1)+(5-Form_Responses18[[#This Row],[2]])+(Form_Responses18[[#This Row],[3]]-1)+(5-Form_Responses18[[#This Row],[4]])+(Form_Responses18[[#This Row],[5]]-1)+(5-Form_Responses18[[#This Row],[6]])+(Form_Responses18[[#This Row],[7]]-1)+(5-Form_Responses18[[#This Row],[8]])+(Form_Responses18[[#This Row],[9]]-1)+(5-Form_Responses18[[#This Row],[10]])</f>
        <v>38</v>
      </c>
      <c r="Q99" s="27">
        <f>Form_Responses18[[#This Row],[SUS for raw]]*2.5</f>
        <v>95</v>
      </c>
      <c r="R99" s="3" t="s">
        <v>128</v>
      </c>
    </row>
    <row r="100" spans="1:18" ht="13.8" hidden="1" x14ac:dyDescent="0.3">
      <c r="A100" s="28">
        <v>45792.625525937503</v>
      </c>
      <c r="B100" s="29">
        <v>0</v>
      </c>
      <c r="C100" s="29" t="s">
        <v>177</v>
      </c>
      <c r="D100" s="29" t="s">
        <v>9</v>
      </c>
      <c r="E100" s="29" t="s">
        <v>155</v>
      </c>
      <c r="F100" s="29">
        <v>5</v>
      </c>
      <c r="G100" s="29">
        <v>1</v>
      </c>
      <c r="H100" s="29">
        <v>5</v>
      </c>
      <c r="I100" s="29">
        <v>1</v>
      </c>
      <c r="J100" s="29">
        <v>5</v>
      </c>
      <c r="K100" s="29">
        <v>1</v>
      </c>
      <c r="L100" s="29">
        <v>5</v>
      </c>
      <c r="M100" s="29">
        <v>1</v>
      </c>
      <c r="N100" s="29">
        <v>5</v>
      </c>
      <c r="O100" s="29">
        <v>1</v>
      </c>
      <c r="P100" s="27">
        <f>(Form_Responses18[[#This Row],[1]]-1)+(5-Form_Responses18[[#This Row],[2]])+(Form_Responses18[[#This Row],[3]]-1)+(5-Form_Responses18[[#This Row],[4]])+(Form_Responses18[[#This Row],[5]]-1)+(5-Form_Responses18[[#This Row],[6]])+(Form_Responses18[[#This Row],[7]]-1)+(5-Form_Responses18[[#This Row],[8]])+(Form_Responses18[[#This Row],[9]]-1)+(5-Form_Responses18[[#This Row],[10]])</f>
        <v>40</v>
      </c>
      <c r="Q100" s="27">
        <f>Form_Responses18[[#This Row],[SUS for raw]]*2.5</f>
        <v>100</v>
      </c>
      <c r="R100" s="3" t="s">
        <v>128</v>
      </c>
    </row>
    <row r="101" spans="1:18" ht="13.8" hidden="1" x14ac:dyDescent="0.3">
      <c r="A101" s="28">
        <v>45792.66382559028</v>
      </c>
      <c r="B101" s="29">
        <v>0</v>
      </c>
      <c r="C101" s="29" t="s">
        <v>178</v>
      </c>
      <c r="D101" s="29" t="s">
        <v>4</v>
      </c>
      <c r="E101" s="29" t="s">
        <v>153</v>
      </c>
      <c r="F101" s="29">
        <v>4</v>
      </c>
      <c r="G101" s="29">
        <v>1</v>
      </c>
      <c r="H101" s="29">
        <v>5</v>
      </c>
      <c r="I101" s="29">
        <v>1</v>
      </c>
      <c r="J101" s="29">
        <v>3</v>
      </c>
      <c r="K101" s="29">
        <v>1</v>
      </c>
      <c r="L101" s="29">
        <v>4</v>
      </c>
      <c r="M101" s="29">
        <v>1</v>
      </c>
      <c r="N101" s="29">
        <v>5</v>
      </c>
      <c r="O101" s="29">
        <v>1</v>
      </c>
      <c r="P101" s="27">
        <f>(Form_Responses18[[#This Row],[1]]-1)+(5-Form_Responses18[[#This Row],[2]])+(Form_Responses18[[#This Row],[3]]-1)+(5-Form_Responses18[[#This Row],[4]])+(Form_Responses18[[#This Row],[5]]-1)+(5-Form_Responses18[[#This Row],[6]])+(Form_Responses18[[#This Row],[7]]-1)+(5-Form_Responses18[[#This Row],[8]])+(Form_Responses18[[#This Row],[9]]-1)+(5-Form_Responses18[[#This Row],[10]])</f>
        <v>36</v>
      </c>
      <c r="Q101" s="27">
        <f>Form_Responses18[[#This Row],[SUS for raw]]*2.5</f>
        <v>90</v>
      </c>
      <c r="R101" s="3" t="s">
        <v>128</v>
      </c>
    </row>
    <row r="102" spans="1:18" ht="13.8" hidden="1" x14ac:dyDescent="0.3">
      <c r="A102" s="28">
        <v>45792.66619087963</v>
      </c>
      <c r="B102" s="29">
        <v>0</v>
      </c>
      <c r="C102" s="29" t="s">
        <v>178</v>
      </c>
      <c r="D102" s="29" t="s">
        <v>5</v>
      </c>
      <c r="E102" s="29" t="s">
        <v>188</v>
      </c>
      <c r="F102" s="29">
        <v>4</v>
      </c>
      <c r="G102" s="29">
        <v>2</v>
      </c>
      <c r="H102" s="29">
        <v>4</v>
      </c>
      <c r="I102" s="29">
        <v>1</v>
      </c>
      <c r="J102" s="29">
        <v>3</v>
      </c>
      <c r="K102" s="29">
        <v>1</v>
      </c>
      <c r="L102" s="29">
        <v>4</v>
      </c>
      <c r="M102" s="29">
        <v>1</v>
      </c>
      <c r="N102" s="29">
        <v>5</v>
      </c>
      <c r="O102" s="29">
        <v>1</v>
      </c>
      <c r="P102" s="27">
        <f>(Form_Responses18[[#This Row],[1]]-1)+(5-Form_Responses18[[#This Row],[2]])+(Form_Responses18[[#This Row],[3]]-1)+(5-Form_Responses18[[#This Row],[4]])+(Form_Responses18[[#This Row],[5]]-1)+(5-Form_Responses18[[#This Row],[6]])+(Form_Responses18[[#This Row],[7]]-1)+(5-Form_Responses18[[#This Row],[8]])+(Form_Responses18[[#This Row],[9]]-1)+(5-Form_Responses18[[#This Row],[10]])</f>
        <v>34</v>
      </c>
      <c r="Q102" s="27">
        <f>Form_Responses18[[#This Row],[SUS for raw]]*2.5</f>
        <v>85</v>
      </c>
      <c r="R102" s="27" t="s">
        <v>128</v>
      </c>
    </row>
    <row r="103" spans="1:18" ht="13.8" hidden="1" x14ac:dyDescent="0.3">
      <c r="A103" s="28">
        <v>45792.668215046295</v>
      </c>
      <c r="B103" s="29">
        <v>0</v>
      </c>
      <c r="C103" s="29" t="s">
        <v>178</v>
      </c>
      <c r="D103" s="29" t="s">
        <v>8</v>
      </c>
      <c r="E103" s="29" t="s">
        <v>155</v>
      </c>
      <c r="F103" s="29">
        <v>5</v>
      </c>
      <c r="G103" s="29">
        <v>1</v>
      </c>
      <c r="H103" s="29">
        <v>5</v>
      </c>
      <c r="I103" s="29">
        <v>1</v>
      </c>
      <c r="J103" s="29">
        <v>4</v>
      </c>
      <c r="K103" s="29">
        <v>1</v>
      </c>
      <c r="L103" s="29">
        <v>2</v>
      </c>
      <c r="M103" s="29">
        <v>1</v>
      </c>
      <c r="N103" s="29">
        <v>5</v>
      </c>
      <c r="O103" s="29">
        <v>1</v>
      </c>
      <c r="P103" s="27">
        <f>(Form_Responses18[[#This Row],[1]]-1)+(5-Form_Responses18[[#This Row],[2]])+(Form_Responses18[[#This Row],[3]]-1)+(5-Form_Responses18[[#This Row],[4]])+(Form_Responses18[[#This Row],[5]]-1)+(5-Form_Responses18[[#This Row],[6]])+(Form_Responses18[[#This Row],[7]]-1)+(5-Form_Responses18[[#This Row],[8]])+(Form_Responses18[[#This Row],[9]]-1)+(5-Form_Responses18[[#This Row],[10]])</f>
        <v>36</v>
      </c>
      <c r="Q103" s="27">
        <f>Form_Responses18[[#This Row],[SUS for raw]]*2.5</f>
        <v>90</v>
      </c>
      <c r="R103" s="3" t="s">
        <v>128</v>
      </c>
    </row>
    <row r="104" spans="1:18" ht="13.8" hidden="1" x14ac:dyDescent="0.3">
      <c r="A104" s="28">
        <v>45796.572271689816</v>
      </c>
      <c r="B104" s="29">
        <v>0</v>
      </c>
      <c r="C104" s="29" t="s">
        <v>100</v>
      </c>
      <c r="D104" s="29" t="s">
        <v>8</v>
      </c>
      <c r="E104" s="29" t="s">
        <v>153</v>
      </c>
      <c r="F104" s="29">
        <v>3</v>
      </c>
      <c r="G104" s="29">
        <v>2</v>
      </c>
      <c r="H104" s="29">
        <v>5</v>
      </c>
      <c r="I104" s="29">
        <v>1</v>
      </c>
      <c r="J104" s="29">
        <v>4</v>
      </c>
      <c r="K104" s="29">
        <v>1</v>
      </c>
      <c r="L104" s="29">
        <v>5</v>
      </c>
      <c r="M104" s="29">
        <v>1</v>
      </c>
      <c r="N104" s="29">
        <v>3</v>
      </c>
      <c r="O104" s="29">
        <v>1</v>
      </c>
      <c r="P104" s="27">
        <f>(Form_Responses18[[#This Row],[1]]-1)+(5-Form_Responses18[[#This Row],[2]])+(Form_Responses18[[#This Row],[3]]-1)+(5-Form_Responses18[[#This Row],[4]])+(Form_Responses18[[#This Row],[5]]-1)+(5-Form_Responses18[[#This Row],[6]])+(Form_Responses18[[#This Row],[7]]-1)+(5-Form_Responses18[[#This Row],[8]])+(Form_Responses18[[#This Row],[9]]-1)+(5-Form_Responses18[[#This Row],[10]])</f>
        <v>34</v>
      </c>
      <c r="Q104" s="27">
        <f>Form_Responses18[[#This Row],[SUS for raw]]*2.5</f>
        <v>85</v>
      </c>
      <c r="R104" s="3" t="s">
        <v>128</v>
      </c>
    </row>
    <row r="105" spans="1:18" ht="13.8" hidden="1" x14ac:dyDescent="0.3">
      <c r="A105" s="28">
        <v>45796.575399374997</v>
      </c>
      <c r="B105" s="29">
        <v>0</v>
      </c>
      <c r="C105" s="29" t="s">
        <v>100</v>
      </c>
      <c r="D105" s="29" t="s">
        <v>6</v>
      </c>
      <c r="E105" s="29" t="s">
        <v>155</v>
      </c>
      <c r="F105" s="29">
        <v>3</v>
      </c>
      <c r="G105" s="29">
        <v>1</v>
      </c>
      <c r="H105" s="29">
        <v>4</v>
      </c>
      <c r="I105" s="29">
        <v>1</v>
      </c>
      <c r="J105" s="29">
        <v>4</v>
      </c>
      <c r="K105" s="29">
        <v>1</v>
      </c>
      <c r="L105" s="29">
        <v>5</v>
      </c>
      <c r="M105" s="29">
        <v>2</v>
      </c>
      <c r="N105" s="29">
        <v>5</v>
      </c>
      <c r="O105" s="29">
        <v>1</v>
      </c>
      <c r="P105" s="27">
        <f>(Form_Responses18[[#This Row],[1]]-1)+(5-Form_Responses18[[#This Row],[2]])+(Form_Responses18[[#This Row],[3]]-1)+(5-Form_Responses18[[#This Row],[4]])+(Form_Responses18[[#This Row],[5]]-1)+(5-Form_Responses18[[#This Row],[6]])+(Form_Responses18[[#This Row],[7]]-1)+(5-Form_Responses18[[#This Row],[8]])+(Form_Responses18[[#This Row],[9]]-1)+(5-Form_Responses18[[#This Row],[10]])</f>
        <v>35</v>
      </c>
      <c r="Q105" s="27">
        <f>Form_Responses18[[#This Row],[SUS for raw]]*2.5</f>
        <v>87.5</v>
      </c>
      <c r="R105" s="3" t="s">
        <v>128</v>
      </c>
    </row>
    <row r="106" spans="1:18" ht="13.8" hidden="1" x14ac:dyDescent="0.3">
      <c r="A106" s="28">
        <v>45796.579265034721</v>
      </c>
      <c r="B106" s="29">
        <v>0</v>
      </c>
      <c r="C106" s="29" t="s">
        <v>100</v>
      </c>
      <c r="D106" s="29" t="s">
        <v>7</v>
      </c>
      <c r="E106" s="29" t="s">
        <v>188</v>
      </c>
      <c r="F106" s="29">
        <v>1</v>
      </c>
      <c r="G106" s="29">
        <v>5</v>
      </c>
      <c r="H106" s="29">
        <v>1</v>
      </c>
      <c r="I106" s="29">
        <v>3</v>
      </c>
      <c r="J106" s="29">
        <v>1</v>
      </c>
      <c r="K106" s="29">
        <v>5</v>
      </c>
      <c r="L106" s="29">
        <v>2</v>
      </c>
      <c r="M106" s="29">
        <v>5</v>
      </c>
      <c r="N106" s="29">
        <v>1</v>
      </c>
      <c r="O106" s="29">
        <v>4</v>
      </c>
      <c r="P106" s="27">
        <f>(Form_Responses18[[#This Row],[1]]-1)+(5-Form_Responses18[[#This Row],[2]])+(Form_Responses18[[#This Row],[3]]-1)+(5-Form_Responses18[[#This Row],[4]])+(Form_Responses18[[#This Row],[5]]-1)+(5-Form_Responses18[[#This Row],[6]])+(Form_Responses18[[#This Row],[7]]-1)+(5-Form_Responses18[[#This Row],[8]])+(Form_Responses18[[#This Row],[9]]-1)+(5-Form_Responses18[[#This Row],[10]])</f>
        <v>4</v>
      </c>
      <c r="Q106" s="27">
        <f>Form_Responses18[[#This Row],[SUS for raw]]*2.5</f>
        <v>10</v>
      </c>
      <c r="R106" s="27" t="s">
        <v>139</v>
      </c>
    </row>
    <row r="107" spans="1:18" ht="13.8" hidden="1" x14ac:dyDescent="0.3">
      <c r="A107" s="28">
        <v>45796.586043831019</v>
      </c>
      <c r="B107" s="29">
        <v>0</v>
      </c>
      <c r="C107" s="29" t="s">
        <v>179</v>
      </c>
      <c r="D107" s="29" t="s">
        <v>5</v>
      </c>
      <c r="E107" s="29" t="s">
        <v>155</v>
      </c>
      <c r="F107" s="29">
        <v>4</v>
      </c>
      <c r="G107" s="29">
        <v>2</v>
      </c>
      <c r="H107" s="29">
        <v>4</v>
      </c>
      <c r="I107" s="29">
        <v>1</v>
      </c>
      <c r="J107" s="29">
        <v>4</v>
      </c>
      <c r="K107" s="29">
        <v>1</v>
      </c>
      <c r="L107" s="29">
        <v>4</v>
      </c>
      <c r="M107" s="29">
        <v>2</v>
      </c>
      <c r="N107" s="29">
        <v>5</v>
      </c>
      <c r="O107" s="29">
        <v>1</v>
      </c>
      <c r="P107" s="27">
        <f>(Form_Responses18[[#This Row],[1]]-1)+(5-Form_Responses18[[#This Row],[2]])+(Form_Responses18[[#This Row],[3]]-1)+(5-Form_Responses18[[#This Row],[4]])+(Form_Responses18[[#This Row],[5]]-1)+(5-Form_Responses18[[#This Row],[6]])+(Form_Responses18[[#This Row],[7]]-1)+(5-Form_Responses18[[#This Row],[8]])+(Form_Responses18[[#This Row],[9]]-1)+(5-Form_Responses18[[#This Row],[10]])</f>
        <v>34</v>
      </c>
      <c r="Q107" s="27">
        <f>Form_Responses18[[#This Row],[SUS for raw]]*2.5</f>
        <v>85</v>
      </c>
      <c r="R107" s="27" t="s">
        <v>128</v>
      </c>
    </row>
    <row r="108" spans="1:18" ht="13.8" hidden="1" x14ac:dyDescent="0.3">
      <c r="A108" s="28">
        <v>45796.588559826385</v>
      </c>
      <c r="B108" s="29">
        <v>0</v>
      </c>
      <c r="C108" s="29" t="s">
        <v>179</v>
      </c>
      <c r="D108" s="29" t="s">
        <v>6</v>
      </c>
      <c r="E108" s="29" t="s">
        <v>153</v>
      </c>
      <c r="F108" s="29">
        <v>5</v>
      </c>
      <c r="G108" s="29">
        <v>2</v>
      </c>
      <c r="H108" s="29">
        <v>5</v>
      </c>
      <c r="I108" s="29">
        <v>1</v>
      </c>
      <c r="J108" s="29">
        <v>5</v>
      </c>
      <c r="K108" s="29">
        <v>1</v>
      </c>
      <c r="L108" s="29">
        <v>5</v>
      </c>
      <c r="M108" s="29">
        <v>1</v>
      </c>
      <c r="N108" s="29">
        <v>5</v>
      </c>
      <c r="O108" s="29">
        <v>1</v>
      </c>
      <c r="P108" s="27">
        <f>(Form_Responses18[[#This Row],[1]]-1)+(5-Form_Responses18[[#This Row],[2]])+(Form_Responses18[[#This Row],[3]]-1)+(5-Form_Responses18[[#This Row],[4]])+(Form_Responses18[[#This Row],[5]]-1)+(5-Form_Responses18[[#This Row],[6]])+(Form_Responses18[[#This Row],[7]]-1)+(5-Form_Responses18[[#This Row],[8]])+(Form_Responses18[[#This Row],[9]]-1)+(5-Form_Responses18[[#This Row],[10]])</f>
        <v>39</v>
      </c>
      <c r="Q108" s="27">
        <f>Form_Responses18[[#This Row],[SUS for raw]]*2.5</f>
        <v>97.5</v>
      </c>
      <c r="R108" s="3" t="s">
        <v>128</v>
      </c>
    </row>
    <row r="109" spans="1:18" ht="13.8" hidden="1" x14ac:dyDescent="0.3">
      <c r="A109" s="28">
        <v>45796.591118090277</v>
      </c>
      <c r="B109" s="29">
        <v>0</v>
      </c>
      <c r="C109" s="29" t="s">
        <v>179</v>
      </c>
      <c r="D109" s="29" t="s">
        <v>7</v>
      </c>
      <c r="E109" s="29" t="s">
        <v>188</v>
      </c>
      <c r="F109" s="29">
        <v>2</v>
      </c>
      <c r="G109" s="29">
        <v>4</v>
      </c>
      <c r="H109" s="29">
        <v>2</v>
      </c>
      <c r="I109" s="29">
        <v>2</v>
      </c>
      <c r="J109" s="29">
        <v>4</v>
      </c>
      <c r="K109" s="29">
        <v>4</v>
      </c>
      <c r="L109" s="29">
        <v>2</v>
      </c>
      <c r="M109" s="29">
        <v>4</v>
      </c>
      <c r="N109" s="29">
        <v>3</v>
      </c>
      <c r="O109" s="29">
        <v>1</v>
      </c>
      <c r="P109" s="27">
        <f>(Form_Responses18[[#This Row],[1]]-1)+(5-Form_Responses18[[#This Row],[2]])+(Form_Responses18[[#This Row],[3]]-1)+(5-Form_Responses18[[#This Row],[4]])+(Form_Responses18[[#This Row],[5]]-1)+(5-Form_Responses18[[#This Row],[6]])+(Form_Responses18[[#This Row],[7]]-1)+(5-Form_Responses18[[#This Row],[8]])+(Form_Responses18[[#This Row],[9]]-1)+(5-Form_Responses18[[#This Row],[10]])</f>
        <v>18</v>
      </c>
      <c r="Q109" s="27">
        <f>Form_Responses18[[#This Row],[SUS for raw]]*2.5</f>
        <v>45</v>
      </c>
      <c r="R109" s="27" t="s">
        <v>137</v>
      </c>
    </row>
    <row r="110" spans="1:18" ht="13.8" hidden="1" x14ac:dyDescent="0.3">
      <c r="A110" s="28">
        <v>45796.602098449075</v>
      </c>
      <c r="B110" s="29">
        <v>0</v>
      </c>
      <c r="C110" s="29" t="s">
        <v>180</v>
      </c>
      <c r="D110" s="29" t="s">
        <v>8</v>
      </c>
      <c r="E110" s="29" t="s">
        <v>188</v>
      </c>
      <c r="F110" s="29">
        <v>4</v>
      </c>
      <c r="G110" s="29">
        <v>1</v>
      </c>
      <c r="H110" s="29">
        <v>4</v>
      </c>
      <c r="I110" s="29">
        <v>2</v>
      </c>
      <c r="J110" s="29">
        <v>4</v>
      </c>
      <c r="K110" s="29">
        <v>1</v>
      </c>
      <c r="L110" s="29">
        <v>5</v>
      </c>
      <c r="M110" s="29">
        <v>1</v>
      </c>
      <c r="N110" s="29">
        <v>5</v>
      </c>
      <c r="O110" s="29">
        <v>1</v>
      </c>
      <c r="P110" s="27">
        <f>(Form_Responses18[[#This Row],[1]]-1)+(5-Form_Responses18[[#This Row],[2]])+(Form_Responses18[[#This Row],[3]]-1)+(5-Form_Responses18[[#This Row],[4]])+(Form_Responses18[[#This Row],[5]]-1)+(5-Form_Responses18[[#This Row],[6]])+(Form_Responses18[[#This Row],[7]]-1)+(5-Form_Responses18[[#This Row],[8]])+(Form_Responses18[[#This Row],[9]]-1)+(5-Form_Responses18[[#This Row],[10]])</f>
        <v>36</v>
      </c>
      <c r="Q110" s="27">
        <f>Form_Responses18[[#This Row],[SUS for raw]]*2.5</f>
        <v>90</v>
      </c>
      <c r="R110" s="3" t="s">
        <v>128</v>
      </c>
    </row>
    <row r="111" spans="1:18" ht="13.8" hidden="1" x14ac:dyDescent="0.3">
      <c r="A111" s="28">
        <v>45796.60631545139</v>
      </c>
      <c r="B111" s="29">
        <v>0</v>
      </c>
      <c r="C111" s="29" t="s">
        <v>180</v>
      </c>
      <c r="D111" s="29" t="s">
        <v>9</v>
      </c>
      <c r="E111" s="29" t="s">
        <v>155</v>
      </c>
      <c r="F111" s="29">
        <v>4</v>
      </c>
      <c r="G111" s="29">
        <v>1</v>
      </c>
      <c r="H111" s="29">
        <v>5</v>
      </c>
      <c r="I111" s="29">
        <v>1</v>
      </c>
      <c r="J111" s="29">
        <v>5</v>
      </c>
      <c r="K111" s="29">
        <v>1</v>
      </c>
      <c r="L111" s="29">
        <v>5</v>
      </c>
      <c r="M111" s="29">
        <v>1</v>
      </c>
      <c r="N111" s="29">
        <v>5</v>
      </c>
      <c r="O111" s="29">
        <v>1</v>
      </c>
      <c r="P111" s="27">
        <f>(Form_Responses18[[#This Row],[1]]-1)+(5-Form_Responses18[[#This Row],[2]])+(Form_Responses18[[#This Row],[3]]-1)+(5-Form_Responses18[[#This Row],[4]])+(Form_Responses18[[#This Row],[5]]-1)+(5-Form_Responses18[[#This Row],[6]])+(Form_Responses18[[#This Row],[7]]-1)+(5-Form_Responses18[[#This Row],[8]])+(Form_Responses18[[#This Row],[9]]-1)+(5-Form_Responses18[[#This Row],[10]])</f>
        <v>39</v>
      </c>
      <c r="Q111" s="27">
        <f>Form_Responses18[[#This Row],[SUS for raw]]*2.5</f>
        <v>97.5</v>
      </c>
      <c r="R111" s="3" t="s">
        <v>128</v>
      </c>
    </row>
    <row r="112" spans="1:18" ht="13.8" hidden="1" x14ac:dyDescent="0.3">
      <c r="A112" s="28">
        <v>45796.610374456017</v>
      </c>
      <c r="B112" s="29">
        <v>0</v>
      </c>
      <c r="C112" s="29" t="s">
        <v>180</v>
      </c>
      <c r="D112" s="29" t="s">
        <v>5</v>
      </c>
      <c r="E112" s="29" t="s">
        <v>153</v>
      </c>
      <c r="F112" s="29">
        <v>3</v>
      </c>
      <c r="G112" s="29">
        <v>4</v>
      </c>
      <c r="H112" s="29">
        <v>3</v>
      </c>
      <c r="I112" s="29">
        <v>2</v>
      </c>
      <c r="J112" s="29">
        <v>3</v>
      </c>
      <c r="K112" s="29">
        <v>2</v>
      </c>
      <c r="L112" s="29">
        <v>2</v>
      </c>
      <c r="M112" s="29">
        <v>3</v>
      </c>
      <c r="N112" s="29">
        <v>3</v>
      </c>
      <c r="O112" s="29">
        <v>4</v>
      </c>
      <c r="P112" s="27">
        <f>(Form_Responses18[[#This Row],[1]]-1)+(5-Form_Responses18[[#This Row],[2]])+(Form_Responses18[[#This Row],[3]]-1)+(5-Form_Responses18[[#This Row],[4]])+(Form_Responses18[[#This Row],[5]]-1)+(5-Form_Responses18[[#This Row],[6]])+(Form_Responses18[[#This Row],[7]]-1)+(5-Form_Responses18[[#This Row],[8]])+(Form_Responses18[[#This Row],[9]]-1)+(5-Form_Responses18[[#This Row],[10]])</f>
        <v>19</v>
      </c>
      <c r="Q112" s="27">
        <f>Form_Responses18[[#This Row],[SUS for raw]]*2.5</f>
        <v>47.5</v>
      </c>
      <c r="R112" s="27" t="s">
        <v>137</v>
      </c>
    </row>
    <row r="113" spans="1:18" ht="13.8" hidden="1" x14ac:dyDescent="0.3">
      <c r="A113" s="28">
        <v>45796.620196770833</v>
      </c>
      <c r="B113" s="29">
        <v>0</v>
      </c>
      <c r="C113" s="29" t="s">
        <v>181</v>
      </c>
      <c r="D113" s="29" t="s">
        <v>6</v>
      </c>
      <c r="E113" s="29" t="s">
        <v>155</v>
      </c>
      <c r="F113" s="29">
        <v>5</v>
      </c>
      <c r="G113" s="29">
        <v>1</v>
      </c>
      <c r="H113" s="29">
        <v>5</v>
      </c>
      <c r="I113" s="29">
        <v>1</v>
      </c>
      <c r="J113" s="29">
        <v>4</v>
      </c>
      <c r="K113" s="29">
        <v>1</v>
      </c>
      <c r="L113" s="29">
        <v>5</v>
      </c>
      <c r="M113" s="29">
        <v>1</v>
      </c>
      <c r="N113" s="29">
        <v>5</v>
      </c>
      <c r="O113" s="29">
        <v>1</v>
      </c>
      <c r="P113" s="27">
        <f>(Form_Responses18[[#This Row],[1]]-1)+(5-Form_Responses18[[#This Row],[2]])+(Form_Responses18[[#This Row],[3]]-1)+(5-Form_Responses18[[#This Row],[4]])+(Form_Responses18[[#This Row],[5]]-1)+(5-Form_Responses18[[#This Row],[6]])+(Form_Responses18[[#This Row],[7]]-1)+(5-Form_Responses18[[#This Row],[8]])+(Form_Responses18[[#This Row],[9]]-1)+(5-Form_Responses18[[#This Row],[10]])</f>
        <v>39</v>
      </c>
      <c r="Q113" s="27">
        <f>Form_Responses18[[#This Row],[SUS for raw]]*2.5</f>
        <v>97.5</v>
      </c>
      <c r="R113" s="3" t="s">
        <v>128</v>
      </c>
    </row>
    <row r="114" spans="1:18" ht="13.8" x14ac:dyDescent="0.3">
      <c r="A114" s="28">
        <v>45796.626869444444</v>
      </c>
      <c r="B114" s="29">
        <v>0</v>
      </c>
      <c r="C114" s="29" t="s">
        <v>181</v>
      </c>
      <c r="D114" s="29" t="s">
        <v>9</v>
      </c>
      <c r="E114" s="29" t="s">
        <v>153</v>
      </c>
      <c r="F114" s="29">
        <v>4</v>
      </c>
      <c r="G114" s="29">
        <v>3</v>
      </c>
      <c r="H114" s="29">
        <v>4</v>
      </c>
      <c r="I114" s="29">
        <v>4</v>
      </c>
      <c r="J114" s="29">
        <v>4</v>
      </c>
      <c r="K114" s="29">
        <v>4</v>
      </c>
      <c r="L114" s="29">
        <v>5</v>
      </c>
      <c r="M114" s="29">
        <v>3</v>
      </c>
      <c r="N114" s="29">
        <v>4</v>
      </c>
      <c r="O114" s="29">
        <v>4</v>
      </c>
      <c r="P114" s="27">
        <f>(Form_Responses18[[#This Row],[1]]-1)+(5-Form_Responses18[[#This Row],[2]])+(Form_Responses18[[#This Row],[3]]-1)+(5-Form_Responses18[[#This Row],[4]])+(Form_Responses18[[#This Row],[5]]-1)+(5-Form_Responses18[[#This Row],[6]])+(Form_Responses18[[#This Row],[7]]-1)+(5-Form_Responses18[[#This Row],[8]])+(Form_Responses18[[#This Row],[9]]-1)+(5-Form_Responses18[[#This Row],[10]])</f>
        <v>23</v>
      </c>
      <c r="Q114" s="27">
        <f>Form_Responses18[[#This Row],[SUS for raw]]*2.5</f>
        <v>57.5</v>
      </c>
      <c r="R114" s="27" t="s">
        <v>134</v>
      </c>
    </row>
    <row r="115" spans="1:18" ht="13.8" hidden="1" x14ac:dyDescent="0.3">
      <c r="A115" s="28">
        <v>45796.629978784724</v>
      </c>
      <c r="B115" s="29">
        <v>0</v>
      </c>
      <c r="C115" s="29" t="s">
        <v>181</v>
      </c>
      <c r="D115" s="29" t="s">
        <v>5</v>
      </c>
      <c r="E115" s="29" t="s">
        <v>188</v>
      </c>
      <c r="F115" s="29">
        <v>5</v>
      </c>
      <c r="G115" s="29">
        <v>1</v>
      </c>
      <c r="H115" s="29">
        <v>4</v>
      </c>
      <c r="I115" s="29">
        <v>1</v>
      </c>
      <c r="J115" s="29">
        <v>5</v>
      </c>
      <c r="K115" s="29">
        <v>1</v>
      </c>
      <c r="L115" s="29">
        <v>5</v>
      </c>
      <c r="M115" s="29">
        <v>4</v>
      </c>
      <c r="N115" s="29">
        <v>4</v>
      </c>
      <c r="O115" s="29">
        <v>1</v>
      </c>
      <c r="P115" s="27">
        <f>(Form_Responses18[[#This Row],[1]]-1)+(5-Form_Responses18[[#This Row],[2]])+(Form_Responses18[[#This Row],[3]]-1)+(5-Form_Responses18[[#This Row],[4]])+(Form_Responses18[[#This Row],[5]]-1)+(5-Form_Responses18[[#This Row],[6]])+(Form_Responses18[[#This Row],[7]]-1)+(5-Form_Responses18[[#This Row],[8]])+(Form_Responses18[[#This Row],[9]]-1)+(5-Form_Responses18[[#This Row],[10]])</f>
        <v>35</v>
      </c>
      <c r="Q115" s="27">
        <f>Form_Responses18[[#This Row],[SUS for raw]]*2.5</f>
        <v>87.5</v>
      </c>
      <c r="R115" s="27" t="s">
        <v>128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CB4A-7542-43FE-A0AC-D99D85C04480}">
  <sheetPr>
    <outlinePr summaryBelow="0" summaryRight="0"/>
  </sheetPr>
  <dimension ref="A1:H115"/>
  <sheetViews>
    <sheetView workbookViewId="0">
      <pane ySplit="1" topLeftCell="A2" activePane="bottomLeft" state="frozen"/>
      <selection activeCell="B9" sqref="B9"/>
      <selection pane="bottomLeft" activeCell="B9" sqref="B9"/>
    </sheetView>
  </sheetViews>
  <sheetFormatPr defaultColWidth="12.6640625" defaultRowHeight="15.75" customHeight="1" x14ac:dyDescent="0.3"/>
  <cols>
    <col min="1" max="2" width="18.88671875" style="3" customWidth="1"/>
    <col min="3" max="3" width="23.6640625" style="3" customWidth="1"/>
    <col min="4" max="4" width="37.6640625" style="3" customWidth="1"/>
    <col min="5" max="5" width="18.88671875" style="3" customWidth="1"/>
    <col min="6" max="6" width="21" style="3" customWidth="1"/>
    <col min="7" max="12" width="18.88671875" style="3" customWidth="1"/>
    <col min="13" max="16384" width="12.6640625" style="3"/>
  </cols>
  <sheetData>
    <row r="1" spans="1:6" s="14" customFormat="1" ht="15.75" customHeight="1" x14ac:dyDescent="0.3">
      <c r="A1" s="34" t="s">
        <v>2</v>
      </c>
      <c r="B1" s="35" t="s">
        <v>23</v>
      </c>
      <c r="C1" s="35" t="s">
        <v>150</v>
      </c>
      <c r="D1" s="35" t="s">
        <v>3</v>
      </c>
      <c r="E1" s="35" t="s">
        <v>151</v>
      </c>
      <c r="F1" s="36" t="s">
        <v>182</v>
      </c>
    </row>
    <row r="2" spans="1:6" ht="15.75" customHeight="1" x14ac:dyDescent="0.3">
      <c r="A2" s="4">
        <v>45761.59648699074</v>
      </c>
      <c r="B2" s="5">
        <v>0</v>
      </c>
      <c r="C2" s="5" t="s">
        <v>42</v>
      </c>
      <c r="D2" s="5" t="s">
        <v>4</v>
      </c>
      <c r="E2" s="5" t="s">
        <v>153</v>
      </c>
      <c r="F2" s="6">
        <v>6</v>
      </c>
    </row>
    <row r="3" spans="1:6" ht="15.75" customHeight="1" x14ac:dyDescent="0.3">
      <c r="A3" s="7">
        <v>45761.600996493056</v>
      </c>
      <c r="B3" s="8">
        <v>0</v>
      </c>
      <c r="C3" s="8" t="s">
        <v>42</v>
      </c>
      <c r="D3" s="8" t="s">
        <v>8</v>
      </c>
      <c r="E3" s="8" t="s">
        <v>188</v>
      </c>
      <c r="F3" s="9">
        <v>5</v>
      </c>
    </row>
    <row r="4" spans="1:6" ht="15.75" customHeight="1" x14ac:dyDescent="0.3">
      <c r="A4" s="4">
        <v>45761.603868333332</v>
      </c>
      <c r="B4" s="5">
        <v>0</v>
      </c>
      <c r="C4" s="5" t="s">
        <v>42</v>
      </c>
      <c r="D4" s="5" t="s">
        <v>7</v>
      </c>
      <c r="E4" s="5" t="s">
        <v>155</v>
      </c>
      <c r="F4" s="6">
        <v>5</v>
      </c>
    </row>
    <row r="5" spans="1:6" ht="15.75" customHeight="1" x14ac:dyDescent="0.3">
      <c r="A5" s="7">
        <v>45761.630094872686</v>
      </c>
      <c r="B5" s="8">
        <v>0</v>
      </c>
      <c r="C5" s="8" t="s">
        <v>156</v>
      </c>
      <c r="D5" s="8" t="s">
        <v>6</v>
      </c>
      <c r="E5" s="8" t="s">
        <v>155</v>
      </c>
      <c r="F5" s="9">
        <v>7</v>
      </c>
    </row>
    <row r="6" spans="1:6" ht="15.75" customHeight="1" x14ac:dyDescent="0.3">
      <c r="A6" s="4">
        <v>45761.633465879626</v>
      </c>
      <c r="B6" s="5">
        <v>0</v>
      </c>
      <c r="C6" s="5" t="s">
        <v>156</v>
      </c>
      <c r="D6" s="5" t="s">
        <v>7</v>
      </c>
      <c r="E6" s="8" t="s">
        <v>188</v>
      </c>
      <c r="F6" s="6">
        <v>2</v>
      </c>
    </row>
    <row r="7" spans="1:6" ht="15.75" customHeight="1" x14ac:dyDescent="0.3">
      <c r="A7" s="7">
        <v>45761.635851898143</v>
      </c>
      <c r="B7" s="8">
        <v>0</v>
      </c>
      <c r="C7" s="8" t="s">
        <v>156</v>
      </c>
      <c r="D7" s="8" t="s">
        <v>5</v>
      </c>
      <c r="E7" s="8" t="s">
        <v>153</v>
      </c>
      <c r="F7" s="9">
        <v>2</v>
      </c>
    </row>
    <row r="8" spans="1:6" ht="15.75" customHeight="1" x14ac:dyDescent="0.3">
      <c r="A8" s="4">
        <v>45761.6432178588</v>
      </c>
      <c r="B8" s="5">
        <v>0</v>
      </c>
      <c r="C8" s="5" t="s">
        <v>47</v>
      </c>
      <c r="D8" s="5" t="s">
        <v>8</v>
      </c>
      <c r="E8" s="5" t="s">
        <v>155</v>
      </c>
      <c r="F8" s="6">
        <v>6</v>
      </c>
    </row>
    <row r="9" spans="1:6" ht="15.75" customHeight="1" x14ac:dyDescent="0.3">
      <c r="A9" s="7">
        <v>45761.649103773147</v>
      </c>
      <c r="B9" s="8">
        <v>0</v>
      </c>
      <c r="C9" s="8" t="s">
        <v>47</v>
      </c>
      <c r="D9" s="8" t="s">
        <v>6</v>
      </c>
      <c r="E9" s="8" t="s">
        <v>188</v>
      </c>
      <c r="F9" s="9">
        <v>6</v>
      </c>
    </row>
    <row r="10" spans="1:6" ht="15.75" customHeight="1" x14ac:dyDescent="0.3">
      <c r="A10" s="4">
        <v>45761.651814479163</v>
      </c>
      <c r="B10" s="5">
        <v>0</v>
      </c>
      <c r="C10" s="5" t="s">
        <v>47</v>
      </c>
      <c r="D10" s="5" t="s">
        <v>4</v>
      </c>
      <c r="E10" s="5" t="s">
        <v>153</v>
      </c>
      <c r="F10" s="6">
        <v>3</v>
      </c>
    </row>
    <row r="11" spans="1:6" ht="15.75" customHeight="1" x14ac:dyDescent="0.3">
      <c r="A11" s="7">
        <v>45761.678106585648</v>
      </c>
      <c r="B11" s="8">
        <v>0</v>
      </c>
      <c r="C11" s="8" t="s">
        <v>157</v>
      </c>
      <c r="D11" s="8" t="s">
        <v>7</v>
      </c>
      <c r="E11" s="8" t="s">
        <v>153</v>
      </c>
      <c r="F11" s="9">
        <v>7</v>
      </c>
    </row>
    <row r="12" spans="1:6" ht="15.75" customHeight="1" x14ac:dyDescent="0.3">
      <c r="A12" s="4">
        <v>45761.679680381945</v>
      </c>
      <c r="B12" s="5">
        <v>0</v>
      </c>
      <c r="C12" s="5" t="s">
        <v>157</v>
      </c>
      <c r="D12" s="5" t="s">
        <v>6</v>
      </c>
      <c r="E12" s="8" t="s">
        <v>188</v>
      </c>
      <c r="F12" s="6">
        <v>7</v>
      </c>
    </row>
    <row r="13" spans="1:6" ht="15.75" customHeight="1" x14ac:dyDescent="0.3">
      <c r="A13" s="7">
        <v>45761.682744502315</v>
      </c>
      <c r="B13" s="8">
        <v>0</v>
      </c>
      <c r="C13" s="8" t="s">
        <v>157</v>
      </c>
      <c r="D13" s="8" t="s">
        <v>5</v>
      </c>
      <c r="E13" s="8" t="s">
        <v>155</v>
      </c>
      <c r="F13" s="9">
        <v>6</v>
      </c>
    </row>
    <row r="14" spans="1:6" ht="15.75" customHeight="1" x14ac:dyDescent="0.3">
      <c r="A14" s="4">
        <v>45764.462969976856</v>
      </c>
      <c r="B14" s="5">
        <v>0</v>
      </c>
      <c r="C14" s="5" t="s">
        <v>158</v>
      </c>
      <c r="D14" s="5" t="s">
        <v>7</v>
      </c>
      <c r="E14" s="5" t="s">
        <v>153</v>
      </c>
      <c r="F14" s="6">
        <v>6</v>
      </c>
    </row>
    <row r="15" spans="1:6" ht="15.75" customHeight="1" x14ac:dyDescent="0.3">
      <c r="A15" s="7">
        <v>45764.465758912032</v>
      </c>
      <c r="B15" s="8">
        <v>0</v>
      </c>
      <c r="C15" s="8" t="s">
        <v>158</v>
      </c>
      <c r="D15" s="8" t="s">
        <v>4</v>
      </c>
      <c r="E15" s="8" t="s">
        <v>188</v>
      </c>
      <c r="F15" s="9">
        <v>6</v>
      </c>
    </row>
    <row r="16" spans="1:6" ht="15.75" customHeight="1" x14ac:dyDescent="0.3">
      <c r="A16" s="4">
        <v>45764.468961423612</v>
      </c>
      <c r="B16" s="5">
        <v>0</v>
      </c>
      <c r="C16" s="5" t="s">
        <v>158</v>
      </c>
      <c r="D16" s="5" t="s">
        <v>9</v>
      </c>
      <c r="E16" s="5" t="s">
        <v>155</v>
      </c>
      <c r="F16" s="6">
        <v>6</v>
      </c>
    </row>
    <row r="17" spans="1:6" ht="15.75" customHeight="1" x14ac:dyDescent="0.3">
      <c r="A17" s="7">
        <v>45764.615500358792</v>
      </c>
      <c r="B17" s="8">
        <v>0</v>
      </c>
      <c r="C17" s="8" t="s">
        <v>159</v>
      </c>
      <c r="D17" s="8" t="s">
        <v>5</v>
      </c>
      <c r="E17" s="8" t="s">
        <v>153</v>
      </c>
      <c r="F17" s="9">
        <v>5</v>
      </c>
    </row>
    <row r="18" spans="1:6" ht="15.75" customHeight="1" x14ac:dyDescent="0.3">
      <c r="A18" s="4">
        <v>45764.619792708334</v>
      </c>
      <c r="B18" s="5">
        <v>0</v>
      </c>
      <c r="C18" s="5" t="s">
        <v>159</v>
      </c>
      <c r="D18" s="5" t="s">
        <v>7</v>
      </c>
      <c r="E18" s="5" t="s">
        <v>155</v>
      </c>
      <c r="F18" s="6">
        <v>1</v>
      </c>
    </row>
    <row r="19" spans="1:6" ht="15.75" customHeight="1" x14ac:dyDescent="0.3">
      <c r="A19" s="7">
        <v>45764.624793854164</v>
      </c>
      <c r="B19" s="8">
        <v>0</v>
      </c>
      <c r="C19" s="8" t="s">
        <v>159</v>
      </c>
      <c r="D19" s="8" t="s">
        <v>9</v>
      </c>
      <c r="E19" s="8" t="s">
        <v>188</v>
      </c>
      <c r="F19" s="9">
        <v>3</v>
      </c>
    </row>
    <row r="20" spans="1:6" ht="15.75" customHeight="1" x14ac:dyDescent="0.3">
      <c r="A20" s="4">
        <v>45764.637248101848</v>
      </c>
      <c r="B20" s="5">
        <v>0</v>
      </c>
      <c r="C20" s="5" t="s">
        <v>51</v>
      </c>
      <c r="D20" s="5" t="s">
        <v>6</v>
      </c>
      <c r="E20" s="5" t="s">
        <v>153</v>
      </c>
      <c r="F20" s="6">
        <v>3</v>
      </c>
    </row>
    <row r="21" spans="1:6" ht="15.75" customHeight="1" x14ac:dyDescent="0.3">
      <c r="A21" s="7">
        <v>45764.643674189814</v>
      </c>
      <c r="B21" s="8">
        <v>0</v>
      </c>
      <c r="C21" s="8" t="s">
        <v>51</v>
      </c>
      <c r="D21" s="8" t="s">
        <v>7</v>
      </c>
      <c r="E21" s="8" t="s">
        <v>155</v>
      </c>
      <c r="F21" s="9">
        <v>5</v>
      </c>
    </row>
    <row r="22" spans="1:6" ht="15.75" customHeight="1" x14ac:dyDescent="0.3">
      <c r="A22" s="4">
        <v>45764.648377187499</v>
      </c>
      <c r="B22" s="5">
        <v>0</v>
      </c>
      <c r="C22" s="5" t="s">
        <v>51</v>
      </c>
      <c r="D22" s="5" t="s">
        <v>9</v>
      </c>
      <c r="E22" s="8" t="s">
        <v>188</v>
      </c>
      <c r="F22" s="6">
        <v>6</v>
      </c>
    </row>
    <row r="23" spans="1:6" ht="15.75" customHeight="1" x14ac:dyDescent="0.3">
      <c r="A23" s="7">
        <v>45764.654876006942</v>
      </c>
      <c r="B23" s="8">
        <v>0</v>
      </c>
      <c r="C23" s="8" t="s">
        <v>160</v>
      </c>
      <c r="D23" s="8" t="s">
        <v>6</v>
      </c>
      <c r="E23" s="8" t="s">
        <v>155</v>
      </c>
      <c r="F23" s="9">
        <v>5</v>
      </c>
    </row>
    <row r="24" spans="1:6" ht="15.75" customHeight="1" x14ac:dyDescent="0.3">
      <c r="A24" s="4">
        <v>45764.65769980324</v>
      </c>
      <c r="B24" s="5">
        <v>0</v>
      </c>
      <c r="C24" s="5" t="s">
        <v>160</v>
      </c>
      <c r="D24" s="5" t="s">
        <v>7</v>
      </c>
      <c r="E24" s="8" t="s">
        <v>188</v>
      </c>
      <c r="F24" s="6">
        <v>6</v>
      </c>
    </row>
    <row r="25" spans="1:6" ht="15.75" customHeight="1" x14ac:dyDescent="0.3">
      <c r="A25" s="7">
        <v>45764.660913703701</v>
      </c>
      <c r="B25" s="8">
        <v>0</v>
      </c>
      <c r="C25" s="8" t="s">
        <v>160</v>
      </c>
      <c r="D25" s="8" t="s">
        <v>5</v>
      </c>
      <c r="E25" s="8" t="s">
        <v>153</v>
      </c>
      <c r="F25" s="9">
        <v>1</v>
      </c>
    </row>
    <row r="26" spans="1:6" ht="15.75" customHeight="1" x14ac:dyDescent="0.3">
      <c r="A26" s="37">
        <v>45764.660913703701</v>
      </c>
      <c r="B26" s="38">
        <v>0</v>
      </c>
      <c r="C26" s="38" t="s">
        <v>161</v>
      </c>
      <c r="D26" s="38" t="s">
        <v>4</v>
      </c>
      <c r="E26" s="8" t="s">
        <v>188</v>
      </c>
      <c r="F26" s="39">
        <v>5</v>
      </c>
    </row>
    <row r="27" spans="1:6" ht="15.75" customHeight="1" x14ac:dyDescent="0.3">
      <c r="A27" s="7">
        <v>45764.669231041669</v>
      </c>
      <c r="B27" s="8">
        <v>0</v>
      </c>
      <c r="C27" s="8" t="s">
        <v>161</v>
      </c>
      <c r="D27" s="8" t="s">
        <v>9</v>
      </c>
      <c r="E27" s="8" t="s">
        <v>153</v>
      </c>
      <c r="F27" s="9">
        <v>3</v>
      </c>
    </row>
    <row r="28" spans="1:6" ht="15.75" customHeight="1" x14ac:dyDescent="0.3">
      <c r="A28" s="4">
        <v>45764.672022372688</v>
      </c>
      <c r="B28" s="5">
        <v>0</v>
      </c>
      <c r="C28" s="5" t="s">
        <v>161</v>
      </c>
      <c r="D28" s="5" t="s">
        <v>8</v>
      </c>
      <c r="E28" s="5" t="s">
        <v>155</v>
      </c>
      <c r="F28" s="6">
        <v>5</v>
      </c>
    </row>
    <row r="29" spans="1:6" ht="15.75" customHeight="1" x14ac:dyDescent="0.3">
      <c r="A29" s="7">
        <v>45769.609849456014</v>
      </c>
      <c r="B29" s="8">
        <v>0</v>
      </c>
      <c r="C29" s="8" t="s">
        <v>162</v>
      </c>
      <c r="D29" s="8" t="s">
        <v>6</v>
      </c>
      <c r="E29" s="8" t="s">
        <v>155</v>
      </c>
      <c r="F29" s="9">
        <v>4</v>
      </c>
    </row>
    <row r="30" spans="1:6" ht="15.75" customHeight="1" x14ac:dyDescent="0.3">
      <c r="A30" s="4">
        <v>45769.614978171296</v>
      </c>
      <c r="B30" s="5">
        <v>0</v>
      </c>
      <c r="C30" s="5" t="s">
        <v>162</v>
      </c>
      <c r="D30" s="5" t="s">
        <v>9</v>
      </c>
      <c r="E30" s="5" t="s">
        <v>153</v>
      </c>
      <c r="F30" s="6">
        <v>2</v>
      </c>
    </row>
    <row r="31" spans="1:6" ht="15.75" customHeight="1" x14ac:dyDescent="0.3">
      <c r="A31" s="7">
        <v>45769.619969108797</v>
      </c>
      <c r="B31" s="8">
        <v>0</v>
      </c>
      <c r="C31" s="8" t="s">
        <v>162</v>
      </c>
      <c r="D31" s="8" t="s">
        <v>5</v>
      </c>
      <c r="E31" s="8" t="s">
        <v>188</v>
      </c>
      <c r="F31" s="9">
        <v>2</v>
      </c>
    </row>
    <row r="32" spans="1:6" ht="15.75" customHeight="1" x14ac:dyDescent="0.3">
      <c r="A32" s="4">
        <v>45769.636541562504</v>
      </c>
      <c r="B32" s="5">
        <v>0</v>
      </c>
      <c r="C32" s="5" t="s">
        <v>59</v>
      </c>
      <c r="D32" s="5" t="s">
        <v>8</v>
      </c>
      <c r="E32" s="5" t="s">
        <v>155</v>
      </c>
      <c r="F32" s="6">
        <v>2</v>
      </c>
    </row>
    <row r="33" spans="1:6" ht="15.75" customHeight="1" x14ac:dyDescent="0.3">
      <c r="A33" s="7">
        <v>45769.638787881944</v>
      </c>
      <c r="B33" s="8">
        <v>0</v>
      </c>
      <c r="C33" s="8" t="s">
        <v>59</v>
      </c>
      <c r="D33" s="8" t="s">
        <v>6</v>
      </c>
      <c r="E33" s="8" t="s">
        <v>188</v>
      </c>
      <c r="F33" s="9">
        <v>7</v>
      </c>
    </row>
    <row r="34" spans="1:6" ht="15.75" customHeight="1" x14ac:dyDescent="0.3">
      <c r="A34" s="4">
        <v>45769.641895659719</v>
      </c>
      <c r="B34" s="5">
        <v>0</v>
      </c>
      <c r="C34" s="5" t="s">
        <v>59</v>
      </c>
      <c r="D34" s="5" t="s">
        <v>4</v>
      </c>
      <c r="E34" s="5" t="s">
        <v>153</v>
      </c>
      <c r="F34" s="6">
        <v>6</v>
      </c>
    </row>
    <row r="35" spans="1:6" ht="15.75" customHeight="1" x14ac:dyDescent="0.3">
      <c r="A35" s="7">
        <v>45769.650316956016</v>
      </c>
      <c r="B35" s="8">
        <v>0</v>
      </c>
      <c r="C35" s="8" t="s">
        <v>60</v>
      </c>
      <c r="D35" s="8" t="s">
        <v>9</v>
      </c>
      <c r="E35" s="8" t="s">
        <v>155</v>
      </c>
      <c r="F35" s="9">
        <v>5</v>
      </c>
    </row>
    <row r="36" spans="1:6" ht="15.75" customHeight="1" x14ac:dyDescent="0.3">
      <c r="A36" s="4">
        <v>45769.651196076389</v>
      </c>
      <c r="B36" s="5">
        <v>0</v>
      </c>
      <c r="C36" s="5" t="s">
        <v>60</v>
      </c>
      <c r="D36" s="5" t="s">
        <v>7</v>
      </c>
      <c r="E36" s="5" t="s">
        <v>153</v>
      </c>
      <c r="F36" s="6">
        <v>6</v>
      </c>
    </row>
    <row r="37" spans="1:6" ht="15.75" customHeight="1" x14ac:dyDescent="0.3">
      <c r="A37" s="7">
        <v>45769.651376666661</v>
      </c>
      <c r="B37" s="8">
        <v>0</v>
      </c>
      <c r="C37" s="8" t="s">
        <v>60</v>
      </c>
      <c r="D37" s="8" t="s">
        <v>4</v>
      </c>
      <c r="E37" s="8" t="s">
        <v>188</v>
      </c>
      <c r="F37" s="9">
        <v>5</v>
      </c>
    </row>
    <row r="38" spans="1:6" ht="15.75" customHeight="1" x14ac:dyDescent="0.3">
      <c r="A38" s="4">
        <v>45769.68468825231</v>
      </c>
      <c r="B38" s="5">
        <v>0</v>
      </c>
      <c r="C38" s="5" t="s">
        <v>74</v>
      </c>
      <c r="D38" s="5" t="s">
        <v>4</v>
      </c>
      <c r="E38" s="5" t="s">
        <v>155</v>
      </c>
      <c r="F38" s="6">
        <v>6</v>
      </c>
    </row>
    <row r="39" spans="1:6" ht="15.75" customHeight="1" x14ac:dyDescent="0.3">
      <c r="A39" s="7">
        <v>45769.686913854166</v>
      </c>
      <c r="B39" s="8">
        <v>0</v>
      </c>
      <c r="C39" s="8" t="s">
        <v>74</v>
      </c>
      <c r="D39" s="8" t="s">
        <v>8</v>
      </c>
      <c r="E39" s="8" t="s">
        <v>188</v>
      </c>
      <c r="F39" s="9">
        <v>7</v>
      </c>
    </row>
    <row r="40" spans="1:6" ht="15.75" customHeight="1" x14ac:dyDescent="0.3">
      <c r="A40" s="4">
        <v>45769.690050104167</v>
      </c>
      <c r="B40" s="5">
        <v>0</v>
      </c>
      <c r="C40" s="5" t="s">
        <v>74</v>
      </c>
      <c r="D40" s="5" t="s">
        <v>5</v>
      </c>
      <c r="E40" s="5" t="s">
        <v>153</v>
      </c>
      <c r="F40" s="6">
        <v>4</v>
      </c>
    </row>
    <row r="41" spans="1:6" ht="15.75" customHeight="1" x14ac:dyDescent="0.3">
      <c r="A41" s="7">
        <v>45776.601539988427</v>
      </c>
      <c r="B41" s="8">
        <v>0</v>
      </c>
      <c r="C41" s="8" t="s">
        <v>163</v>
      </c>
      <c r="D41" s="8" t="s">
        <v>7</v>
      </c>
      <c r="E41" s="8" t="s">
        <v>153</v>
      </c>
      <c r="F41" s="9">
        <v>3</v>
      </c>
    </row>
    <row r="42" spans="1:6" ht="15.75" customHeight="1" x14ac:dyDescent="0.3">
      <c r="A42" s="4">
        <v>45776.606001261578</v>
      </c>
      <c r="B42" s="5">
        <v>0</v>
      </c>
      <c r="C42" s="5" t="s">
        <v>163</v>
      </c>
      <c r="D42" s="5" t="s">
        <v>5</v>
      </c>
      <c r="E42" s="8" t="s">
        <v>188</v>
      </c>
      <c r="F42" s="6">
        <v>3</v>
      </c>
    </row>
    <row r="43" spans="1:6" ht="15.75" customHeight="1" x14ac:dyDescent="0.3">
      <c r="A43" s="7">
        <v>45776.607400856483</v>
      </c>
      <c r="B43" s="8">
        <v>0</v>
      </c>
      <c r="C43" s="8" t="s">
        <v>163</v>
      </c>
      <c r="D43" s="8" t="s">
        <v>4</v>
      </c>
      <c r="E43" s="8" t="s">
        <v>155</v>
      </c>
      <c r="F43" s="9">
        <v>6</v>
      </c>
    </row>
    <row r="44" spans="1:6" ht="15.75" customHeight="1" x14ac:dyDescent="0.3">
      <c r="A44" s="4">
        <v>45776.617559375001</v>
      </c>
      <c r="B44" s="5">
        <v>0</v>
      </c>
      <c r="C44" s="5" t="s">
        <v>65</v>
      </c>
      <c r="D44" s="5" t="s">
        <v>5</v>
      </c>
      <c r="E44" s="5" t="s">
        <v>155</v>
      </c>
      <c r="F44" s="6">
        <v>6</v>
      </c>
    </row>
    <row r="45" spans="1:6" ht="15.75" customHeight="1" x14ac:dyDescent="0.3">
      <c r="A45" s="7">
        <v>45776.620713020835</v>
      </c>
      <c r="B45" s="8">
        <v>0</v>
      </c>
      <c r="C45" s="8" t="s">
        <v>65</v>
      </c>
      <c r="D45" s="8" t="s">
        <v>8</v>
      </c>
      <c r="E45" s="8" t="s">
        <v>153</v>
      </c>
      <c r="F45" s="9">
        <v>7</v>
      </c>
    </row>
    <row r="46" spans="1:6" ht="15.75" customHeight="1" x14ac:dyDescent="0.3">
      <c r="A46" s="4">
        <v>45776.62340783565</v>
      </c>
      <c r="B46" s="5">
        <v>0</v>
      </c>
      <c r="C46" s="5" t="s">
        <v>65</v>
      </c>
      <c r="D46" s="5" t="s">
        <v>9</v>
      </c>
      <c r="E46" s="8" t="s">
        <v>188</v>
      </c>
      <c r="F46" s="6">
        <v>7</v>
      </c>
    </row>
    <row r="47" spans="1:6" ht="15.75" customHeight="1" x14ac:dyDescent="0.3">
      <c r="A47" s="7">
        <v>45776.631649745366</v>
      </c>
      <c r="B47" s="8">
        <v>0</v>
      </c>
      <c r="C47" s="8" t="s">
        <v>164</v>
      </c>
      <c r="D47" s="8" t="s">
        <v>7</v>
      </c>
      <c r="E47" s="8" t="s">
        <v>153</v>
      </c>
      <c r="F47" s="9">
        <v>4</v>
      </c>
    </row>
    <row r="48" spans="1:6" ht="15.75" customHeight="1" x14ac:dyDescent="0.3">
      <c r="A48" s="4">
        <v>45776.634074629634</v>
      </c>
      <c r="B48" s="5">
        <v>0</v>
      </c>
      <c r="C48" s="5" t="s">
        <v>164</v>
      </c>
      <c r="D48" s="5" t="s">
        <v>4</v>
      </c>
      <c r="E48" s="8" t="s">
        <v>188</v>
      </c>
      <c r="F48" s="6">
        <v>6</v>
      </c>
    </row>
    <row r="49" spans="1:6" ht="15.75" customHeight="1" x14ac:dyDescent="0.3">
      <c r="A49" s="7">
        <v>45776.637168229165</v>
      </c>
      <c r="B49" s="8">
        <v>0</v>
      </c>
      <c r="C49" s="8" t="s">
        <v>164</v>
      </c>
      <c r="D49" s="8" t="s">
        <v>9</v>
      </c>
      <c r="E49" s="8" t="s">
        <v>155</v>
      </c>
      <c r="F49" s="9">
        <v>6</v>
      </c>
    </row>
    <row r="50" spans="1:6" ht="15.75" customHeight="1" x14ac:dyDescent="0.3">
      <c r="A50" s="4">
        <v>45776.647226932866</v>
      </c>
      <c r="B50" s="5">
        <v>0</v>
      </c>
      <c r="C50" s="5" t="s">
        <v>165</v>
      </c>
      <c r="D50" s="5" t="s">
        <v>7</v>
      </c>
      <c r="E50" s="5" t="s">
        <v>153</v>
      </c>
      <c r="F50" s="6">
        <v>6</v>
      </c>
    </row>
    <row r="51" spans="1:6" ht="15.75" customHeight="1" x14ac:dyDescent="0.3">
      <c r="A51" s="7">
        <v>45776.653597222219</v>
      </c>
      <c r="B51" s="8">
        <v>0</v>
      </c>
      <c r="C51" s="8" t="s">
        <v>165</v>
      </c>
      <c r="D51" s="8" t="s">
        <v>6</v>
      </c>
      <c r="E51" s="8" t="s">
        <v>188</v>
      </c>
      <c r="F51" s="9">
        <v>7</v>
      </c>
    </row>
    <row r="52" spans="1:6" ht="15.75" customHeight="1" x14ac:dyDescent="0.3">
      <c r="A52" s="4">
        <v>45776.655738831018</v>
      </c>
      <c r="B52" s="5">
        <v>0</v>
      </c>
      <c r="C52" s="5" t="s">
        <v>165</v>
      </c>
      <c r="D52" s="5" t="s">
        <v>5</v>
      </c>
      <c r="E52" s="5" t="s">
        <v>155</v>
      </c>
      <c r="F52" s="6">
        <v>2</v>
      </c>
    </row>
    <row r="53" spans="1:6" ht="15.75" customHeight="1" x14ac:dyDescent="0.3">
      <c r="A53" s="7">
        <v>45776.670648344909</v>
      </c>
      <c r="B53" s="8">
        <v>0</v>
      </c>
      <c r="C53" s="8" t="s">
        <v>166</v>
      </c>
      <c r="D53" s="8" t="s">
        <v>9</v>
      </c>
      <c r="E53" s="8" t="s">
        <v>153</v>
      </c>
      <c r="F53" s="9">
        <v>6</v>
      </c>
    </row>
    <row r="54" spans="1:6" ht="15.75" customHeight="1" x14ac:dyDescent="0.3">
      <c r="A54" s="4">
        <v>45776.67298787037</v>
      </c>
      <c r="B54" s="5">
        <v>0</v>
      </c>
      <c r="C54" s="5" t="s">
        <v>166</v>
      </c>
      <c r="D54" s="5" t="s">
        <v>8</v>
      </c>
      <c r="E54" s="8" t="s">
        <v>188</v>
      </c>
      <c r="F54" s="6">
        <v>6</v>
      </c>
    </row>
    <row r="55" spans="1:6" ht="15.75" customHeight="1" x14ac:dyDescent="0.3">
      <c r="A55" s="7">
        <v>45776.676369907407</v>
      </c>
      <c r="B55" s="8">
        <v>0</v>
      </c>
      <c r="C55" s="8" t="s">
        <v>166</v>
      </c>
      <c r="D55" s="8" t="s">
        <v>7</v>
      </c>
      <c r="E55" s="8" t="s">
        <v>155</v>
      </c>
      <c r="F55" s="9">
        <v>4</v>
      </c>
    </row>
    <row r="56" spans="1:6" ht="15.75" customHeight="1" x14ac:dyDescent="0.3">
      <c r="A56" s="4">
        <v>45776.703187557869</v>
      </c>
      <c r="B56" s="5">
        <v>0</v>
      </c>
      <c r="C56" s="5" t="s">
        <v>167</v>
      </c>
      <c r="D56" s="5" t="s">
        <v>5</v>
      </c>
      <c r="E56" s="5" t="s">
        <v>155</v>
      </c>
      <c r="F56" s="6">
        <v>5</v>
      </c>
    </row>
    <row r="57" spans="1:6" ht="15.75" customHeight="1" x14ac:dyDescent="0.3">
      <c r="A57" s="7">
        <v>45776.710122581018</v>
      </c>
      <c r="B57" s="8">
        <v>0</v>
      </c>
      <c r="C57" s="8" t="s">
        <v>167</v>
      </c>
      <c r="D57" s="8" t="s">
        <v>8</v>
      </c>
      <c r="E57" s="8" t="s">
        <v>153</v>
      </c>
      <c r="F57" s="9">
        <v>3</v>
      </c>
    </row>
    <row r="58" spans="1:6" ht="15.75" customHeight="1" x14ac:dyDescent="0.3">
      <c r="A58" s="4">
        <v>45776.714724583333</v>
      </c>
      <c r="B58" s="5">
        <v>0</v>
      </c>
      <c r="C58" s="5" t="s">
        <v>167</v>
      </c>
      <c r="D58" s="5" t="s">
        <v>9</v>
      </c>
      <c r="E58" s="8" t="s">
        <v>188</v>
      </c>
      <c r="F58" s="6">
        <v>7</v>
      </c>
    </row>
    <row r="59" spans="1:6" ht="15.75" customHeight="1" x14ac:dyDescent="0.3">
      <c r="A59" s="7">
        <v>45782.681900787036</v>
      </c>
      <c r="B59" s="8">
        <v>0</v>
      </c>
      <c r="C59" s="8" t="s">
        <v>168</v>
      </c>
      <c r="D59" s="8" t="s">
        <v>9</v>
      </c>
      <c r="E59" s="8" t="s">
        <v>153</v>
      </c>
      <c r="F59" s="9">
        <v>4</v>
      </c>
    </row>
    <row r="60" spans="1:6" ht="15.75" customHeight="1" x14ac:dyDescent="0.3">
      <c r="A60" s="4">
        <v>45782.684927650465</v>
      </c>
      <c r="B60" s="5">
        <v>0</v>
      </c>
      <c r="C60" s="5" t="s">
        <v>168</v>
      </c>
      <c r="D60" s="5" t="s">
        <v>8</v>
      </c>
      <c r="E60" s="8" t="s">
        <v>188</v>
      </c>
      <c r="F60" s="6">
        <v>7</v>
      </c>
    </row>
    <row r="61" spans="1:6" ht="15.75" customHeight="1" x14ac:dyDescent="0.3">
      <c r="A61" s="7">
        <v>45782.689306493055</v>
      </c>
      <c r="B61" s="8">
        <v>0</v>
      </c>
      <c r="C61" s="8" t="s">
        <v>168</v>
      </c>
      <c r="D61" s="8" t="s">
        <v>7</v>
      </c>
      <c r="E61" s="8" t="s">
        <v>155</v>
      </c>
      <c r="F61" s="9">
        <v>7</v>
      </c>
    </row>
    <row r="62" spans="1:6" ht="15.75" customHeight="1" x14ac:dyDescent="0.3">
      <c r="A62" s="4">
        <v>45783.601521180557</v>
      </c>
      <c r="B62" s="5">
        <v>0</v>
      </c>
      <c r="C62" s="5" t="s">
        <v>169</v>
      </c>
      <c r="D62" s="5" t="s">
        <v>6</v>
      </c>
      <c r="E62" s="5" t="s">
        <v>155</v>
      </c>
      <c r="F62" s="6">
        <v>5</v>
      </c>
    </row>
    <row r="63" spans="1:6" ht="15.75" customHeight="1" x14ac:dyDescent="0.3">
      <c r="A63" s="7">
        <v>45783.604374236107</v>
      </c>
      <c r="B63" s="8">
        <v>0</v>
      </c>
      <c r="C63" s="8" t="s">
        <v>169</v>
      </c>
      <c r="D63" s="8" t="s">
        <v>9</v>
      </c>
      <c r="E63" s="5" t="s">
        <v>153</v>
      </c>
      <c r="F63" s="9">
        <v>6</v>
      </c>
    </row>
    <row r="64" spans="1:6" ht="15.75" customHeight="1" x14ac:dyDescent="0.3">
      <c r="A64" s="4">
        <v>45783.606420416661</v>
      </c>
      <c r="B64" s="5">
        <v>0</v>
      </c>
      <c r="C64" s="5" t="s">
        <v>169</v>
      </c>
      <c r="D64" s="5" t="s">
        <v>4</v>
      </c>
      <c r="E64" s="8" t="s">
        <v>188</v>
      </c>
      <c r="F64" s="6">
        <v>6</v>
      </c>
    </row>
    <row r="65" spans="1:8" ht="15.75" customHeight="1" x14ac:dyDescent="0.3">
      <c r="A65" s="7">
        <v>45783.614964143519</v>
      </c>
      <c r="B65" s="8">
        <v>0</v>
      </c>
      <c r="C65" s="8" t="s">
        <v>170</v>
      </c>
      <c r="D65" s="8" t="s">
        <v>8</v>
      </c>
      <c r="E65" s="8" t="s">
        <v>188</v>
      </c>
      <c r="F65" s="9">
        <v>5</v>
      </c>
    </row>
    <row r="66" spans="1:8" ht="15.75" customHeight="1" x14ac:dyDescent="0.3">
      <c r="A66" s="4">
        <v>45783.618082500005</v>
      </c>
      <c r="B66" s="5">
        <v>0</v>
      </c>
      <c r="C66" s="5" t="s">
        <v>170</v>
      </c>
      <c r="D66" s="5" t="s">
        <v>9</v>
      </c>
      <c r="E66" s="5" t="s">
        <v>155</v>
      </c>
      <c r="F66" s="6">
        <v>3</v>
      </c>
    </row>
    <row r="67" spans="1:8" ht="15.75" customHeight="1" x14ac:dyDescent="0.3">
      <c r="A67" s="7">
        <v>45783.623321643521</v>
      </c>
      <c r="B67" s="8">
        <v>0</v>
      </c>
      <c r="C67" s="8" t="s">
        <v>170</v>
      </c>
      <c r="D67" s="8" t="s">
        <v>5</v>
      </c>
      <c r="E67" s="8" t="s">
        <v>153</v>
      </c>
      <c r="F67" s="9">
        <v>2</v>
      </c>
    </row>
    <row r="68" spans="1:8" ht="15.75" customHeight="1" x14ac:dyDescent="0.3">
      <c r="A68" s="4">
        <v>45783.631052673612</v>
      </c>
      <c r="B68" s="5">
        <v>0</v>
      </c>
      <c r="C68" s="5" t="s">
        <v>171</v>
      </c>
      <c r="D68" s="5" t="s">
        <v>4</v>
      </c>
      <c r="E68" s="5" t="s">
        <v>153</v>
      </c>
      <c r="F68" s="6">
        <v>3</v>
      </c>
    </row>
    <row r="69" spans="1:8" ht="15.75" customHeight="1" x14ac:dyDescent="0.3">
      <c r="A69" s="7">
        <v>45783.637918865745</v>
      </c>
      <c r="B69" s="8">
        <v>0</v>
      </c>
      <c r="C69" s="8" t="s">
        <v>171</v>
      </c>
      <c r="D69" s="8" t="s">
        <v>7</v>
      </c>
      <c r="E69" s="8" t="s">
        <v>188</v>
      </c>
      <c r="F69" s="9">
        <v>1</v>
      </c>
    </row>
    <row r="70" spans="1:8" ht="15.75" customHeight="1" x14ac:dyDescent="0.3">
      <c r="A70" s="40">
        <v>45783.637918865745</v>
      </c>
      <c r="B70" s="38"/>
      <c r="C70" s="38" t="s">
        <v>171</v>
      </c>
      <c r="D70" s="38" t="s">
        <v>5</v>
      </c>
      <c r="E70" s="38" t="s">
        <v>155</v>
      </c>
      <c r="F70" s="39">
        <v>3</v>
      </c>
    </row>
    <row r="71" spans="1:8" ht="15.75" customHeight="1" x14ac:dyDescent="0.3">
      <c r="A71" s="7">
        <v>45783.647289594912</v>
      </c>
      <c r="B71" s="8">
        <v>0</v>
      </c>
      <c r="C71" s="8" t="s">
        <v>172</v>
      </c>
      <c r="D71" s="8" t="s">
        <v>6</v>
      </c>
      <c r="E71" s="8" t="s">
        <v>153</v>
      </c>
      <c r="F71" s="9">
        <v>5</v>
      </c>
    </row>
    <row r="72" spans="1:8" ht="15.75" customHeight="1" x14ac:dyDescent="0.3">
      <c r="A72" s="4">
        <v>45783.654581527779</v>
      </c>
      <c r="B72" s="5">
        <v>0</v>
      </c>
      <c r="C72" s="5" t="s">
        <v>172</v>
      </c>
      <c r="D72" s="5" t="s">
        <v>7</v>
      </c>
      <c r="E72" s="5" t="s">
        <v>155</v>
      </c>
      <c r="F72" s="6">
        <v>4</v>
      </c>
    </row>
    <row r="73" spans="1:8" ht="15.75" customHeight="1" x14ac:dyDescent="0.3">
      <c r="A73" s="7">
        <v>45783.658360914356</v>
      </c>
      <c r="B73" s="8">
        <v>0</v>
      </c>
      <c r="C73" s="8" t="s">
        <v>172</v>
      </c>
      <c r="D73" s="8" t="s">
        <v>5</v>
      </c>
      <c r="E73" s="8" t="s">
        <v>188</v>
      </c>
      <c r="F73" s="9">
        <v>5</v>
      </c>
    </row>
    <row r="74" spans="1:8" ht="15.75" customHeight="1" x14ac:dyDescent="0.3">
      <c r="A74" s="4">
        <v>45783.665440694444</v>
      </c>
      <c r="B74" s="5">
        <v>0</v>
      </c>
      <c r="C74" s="5" t="s">
        <v>0</v>
      </c>
      <c r="D74" s="5" t="s">
        <v>6</v>
      </c>
      <c r="E74" s="5" t="s">
        <v>155</v>
      </c>
      <c r="F74" s="6">
        <v>7</v>
      </c>
    </row>
    <row r="75" spans="1:8" ht="15.75" customHeight="1" x14ac:dyDescent="0.3">
      <c r="A75" s="7">
        <v>45783.670069953703</v>
      </c>
      <c r="B75" s="8">
        <v>0</v>
      </c>
      <c r="C75" s="8" t="s">
        <v>0</v>
      </c>
      <c r="D75" s="8" t="s">
        <v>8</v>
      </c>
      <c r="E75" s="8" t="s">
        <v>153</v>
      </c>
      <c r="F75" s="9">
        <v>5</v>
      </c>
    </row>
    <row r="76" spans="1:8" ht="15.75" customHeight="1" x14ac:dyDescent="0.3">
      <c r="A76" s="4">
        <v>45783.672909884262</v>
      </c>
      <c r="B76" s="5">
        <v>0</v>
      </c>
      <c r="C76" s="5" t="s">
        <v>0</v>
      </c>
      <c r="D76" s="5" t="s">
        <v>4</v>
      </c>
      <c r="E76" s="8" t="s">
        <v>188</v>
      </c>
      <c r="F76" s="6">
        <v>7</v>
      </c>
    </row>
    <row r="77" spans="1:8" ht="15.75" customHeight="1" x14ac:dyDescent="0.3">
      <c r="A77" s="7">
        <v>45786.60246115741</v>
      </c>
      <c r="B77" s="8">
        <v>0</v>
      </c>
      <c r="C77" s="8" t="s">
        <v>173</v>
      </c>
      <c r="D77" s="3" t="s">
        <v>4</v>
      </c>
      <c r="E77" s="8" t="s">
        <v>155</v>
      </c>
      <c r="F77" s="9">
        <v>7</v>
      </c>
      <c r="H77" s="45"/>
    </row>
    <row r="78" spans="1:8" ht="15.75" customHeight="1" x14ac:dyDescent="0.3">
      <c r="A78" s="4">
        <v>45786.605012824075</v>
      </c>
      <c r="B78" s="5">
        <v>0</v>
      </c>
      <c r="C78" s="5" t="s">
        <v>173</v>
      </c>
      <c r="D78" s="3" t="s">
        <v>9</v>
      </c>
      <c r="E78" s="8" t="s">
        <v>188</v>
      </c>
      <c r="F78" s="6">
        <v>4</v>
      </c>
      <c r="H78" s="44"/>
    </row>
    <row r="79" spans="1:8" ht="15.75" customHeight="1" x14ac:dyDescent="0.3">
      <c r="A79" s="7">
        <v>45786.608607581016</v>
      </c>
      <c r="B79" s="8">
        <v>0</v>
      </c>
      <c r="C79" s="8" t="s">
        <v>173</v>
      </c>
      <c r="D79" s="8" t="s">
        <v>8</v>
      </c>
      <c r="E79" s="5" t="s">
        <v>153</v>
      </c>
      <c r="F79" s="9">
        <v>4</v>
      </c>
      <c r="H79" s="45"/>
    </row>
    <row r="80" spans="1:8" ht="15.75" customHeight="1" x14ac:dyDescent="0.3">
      <c r="A80" s="4">
        <v>45786.66590925926</v>
      </c>
      <c r="B80" s="5">
        <v>0</v>
      </c>
      <c r="C80" s="5" t="s">
        <v>174</v>
      </c>
      <c r="D80" s="5" t="s">
        <v>6</v>
      </c>
      <c r="E80" s="5" t="s">
        <v>153</v>
      </c>
      <c r="F80" s="6">
        <v>6</v>
      </c>
    </row>
    <row r="81" spans="1:6" ht="15.75" customHeight="1" x14ac:dyDescent="0.3">
      <c r="A81" s="7">
        <v>45786.667027222225</v>
      </c>
      <c r="B81" s="8">
        <v>0</v>
      </c>
      <c r="C81" s="8" t="s">
        <v>174</v>
      </c>
      <c r="D81" s="8" t="s">
        <v>8</v>
      </c>
      <c r="E81" s="8" t="s">
        <v>155</v>
      </c>
      <c r="F81" s="9">
        <v>6</v>
      </c>
    </row>
    <row r="82" spans="1:6" ht="15.75" customHeight="1" x14ac:dyDescent="0.3">
      <c r="A82" s="4">
        <v>45786.67008354167</v>
      </c>
      <c r="B82" s="5">
        <v>0</v>
      </c>
      <c r="C82" s="5" t="s">
        <v>174</v>
      </c>
      <c r="D82" s="5" t="s">
        <v>7</v>
      </c>
      <c r="E82" s="8" t="s">
        <v>188</v>
      </c>
      <c r="F82" s="6">
        <v>4</v>
      </c>
    </row>
    <row r="83" spans="1:6" ht="15.75" customHeight="1" x14ac:dyDescent="0.3">
      <c r="A83" s="7">
        <v>45790.60871886574</v>
      </c>
      <c r="B83" s="8">
        <v>0</v>
      </c>
      <c r="C83" s="8" t="s">
        <v>175</v>
      </c>
      <c r="D83" s="8" t="s">
        <v>6</v>
      </c>
      <c r="E83" s="8" t="s">
        <v>153</v>
      </c>
      <c r="F83" s="9">
        <v>7</v>
      </c>
    </row>
    <row r="84" spans="1:6" ht="15.75" customHeight="1" x14ac:dyDescent="0.3">
      <c r="A84" s="4">
        <v>45790.611926840276</v>
      </c>
      <c r="B84" s="5">
        <v>0</v>
      </c>
      <c r="C84" s="5" t="s">
        <v>175</v>
      </c>
      <c r="D84" s="5" t="s">
        <v>5</v>
      </c>
      <c r="E84" s="8" t="s">
        <v>188</v>
      </c>
      <c r="F84" s="6">
        <v>7</v>
      </c>
    </row>
    <row r="85" spans="1:6" ht="15.75" customHeight="1" x14ac:dyDescent="0.3">
      <c r="A85" s="7">
        <v>45790.617347175925</v>
      </c>
      <c r="B85" s="8">
        <v>0</v>
      </c>
      <c r="C85" s="8" t="s">
        <v>175</v>
      </c>
      <c r="D85" s="8" t="s">
        <v>4</v>
      </c>
      <c r="E85" s="8" t="s">
        <v>155</v>
      </c>
      <c r="F85" s="9">
        <v>1</v>
      </c>
    </row>
    <row r="86" spans="1:6" ht="15.75" customHeight="1" x14ac:dyDescent="0.3">
      <c r="A86" s="4">
        <v>45790.659699768519</v>
      </c>
      <c r="B86" s="5">
        <v>0</v>
      </c>
      <c r="C86" s="5" t="s">
        <v>176</v>
      </c>
      <c r="D86" s="5" t="s">
        <v>8</v>
      </c>
      <c r="E86" s="5" t="s">
        <v>153</v>
      </c>
      <c r="F86" s="6">
        <v>6</v>
      </c>
    </row>
    <row r="87" spans="1:6" ht="15.75" customHeight="1" x14ac:dyDescent="0.3">
      <c r="A87" s="7">
        <v>45790.66191761574</v>
      </c>
      <c r="B87" s="8">
        <v>0</v>
      </c>
      <c r="C87" s="8" t="s">
        <v>176</v>
      </c>
      <c r="D87" s="8" t="s">
        <v>6</v>
      </c>
      <c r="E87" s="8" t="s">
        <v>188</v>
      </c>
      <c r="F87" s="9">
        <v>7</v>
      </c>
    </row>
    <row r="88" spans="1:6" ht="15.75" customHeight="1" x14ac:dyDescent="0.3">
      <c r="A88" s="4">
        <v>45790.669123113425</v>
      </c>
      <c r="B88" s="5">
        <v>0</v>
      </c>
      <c r="C88" s="5" t="s">
        <v>176</v>
      </c>
      <c r="D88" s="5" t="s">
        <v>4</v>
      </c>
      <c r="E88" s="5" t="s">
        <v>155</v>
      </c>
      <c r="F88" s="6">
        <v>2</v>
      </c>
    </row>
    <row r="89" spans="1:6" ht="15.75" customHeight="1" x14ac:dyDescent="0.3">
      <c r="A89" s="7">
        <v>45792.513040300924</v>
      </c>
      <c r="B89" s="8">
        <v>0</v>
      </c>
      <c r="C89" s="8" t="s">
        <v>183</v>
      </c>
      <c r="D89" s="8" t="s">
        <v>4</v>
      </c>
      <c r="E89" s="8" t="s">
        <v>155</v>
      </c>
      <c r="F89" s="9">
        <v>3</v>
      </c>
    </row>
    <row r="90" spans="1:6" ht="15.75" customHeight="1" x14ac:dyDescent="0.3">
      <c r="A90" s="4">
        <v>45792.516720439817</v>
      </c>
      <c r="B90" s="5">
        <v>0</v>
      </c>
      <c r="C90" s="5" t="s">
        <v>91</v>
      </c>
      <c r="D90" s="5" t="s">
        <v>9</v>
      </c>
      <c r="E90" s="8" t="s">
        <v>188</v>
      </c>
      <c r="F90" s="6">
        <v>5</v>
      </c>
    </row>
    <row r="91" spans="1:6" ht="15.75" customHeight="1" x14ac:dyDescent="0.3">
      <c r="A91" s="7">
        <v>45792.520912361113</v>
      </c>
      <c r="B91" s="8">
        <v>0</v>
      </c>
      <c r="C91" s="8" t="s">
        <v>91</v>
      </c>
      <c r="D91" s="8" t="s">
        <v>8</v>
      </c>
      <c r="E91" s="8" t="s">
        <v>153</v>
      </c>
      <c r="F91" s="9">
        <v>2</v>
      </c>
    </row>
    <row r="92" spans="1:6" ht="15.75" customHeight="1" x14ac:dyDescent="0.3">
      <c r="A92" s="4">
        <v>45792.621766736112</v>
      </c>
      <c r="B92" s="5">
        <v>0</v>
      </c>
      <c r="C92" s="5" t="s">
        <v>177</v>
      </c>
      <c r="D92" s="5" t="s">
        <v>4</v>
      </c>
      <c r="E92" s="5" t="s">
        <v>153</v>
      </c>
      <c r="F92" s="6">
        <v>7</v>
      </c>
    </row>
    <row r="93" spans="1:6" ht="15.75" customHeight="1" x14ac:dyDescent="0.3">
      <c r="A93" s="7">
        <v>45792.623581921296</v>
      </c>
      <c r="B93" s="8">
        <v>0</v>
      </c>
      <c r="C93" s="8" t="s">
        <v>177</v>
      </c>
      <c r="D93" s="8" t="s">
        <v>6</v>
      </c>
      <c r="E93" s="8" t="s">
        <v>188</v>
      </c>
      <c r="F93" s="9">
        <v>7</v>
      </c>
    </row>
    <row r="94" spans="1:6" ht="15.75" customHeight="1" x14ac:dyDescent="0.3">
      <c r="A94" s="4">
        <v>45792.625679131947</v>
      </c>
      <c r="B94" s="5">
        <v>0</v>
      </c>
      <c r="C94" s="5" t="s">
        <v>177</v>
      </c>
      <c r="D94" s="5" t="s">
        <v>9</v>
      </c>
      <c r="E94" s="5" t="s">
        <v>155</v>
      </c>
      <c r="F94" s="6">
        <v>7</v>
      </c>
    </row>
    <row r="95" spans="1:6" ht="15.75" customHeight="1" x14ac:dyDescent="0.3">
      <c r="A95" s="7">
        <v>45792.664041481483</v>
      </c>
      <c r="B95" s="8">
        <v>0</v>
      </c>
      <c r="C95" s="8" t="s">
        <v>178</v>
      </c>
      <c r="D95" s="8" t="s">
        <v>4</v>
      </c>
      <c r="E95" s="8" t="s">
        <v>153</v>
      </c>
      <c r="F95" s="9">
        <v>6</v>
      </c>
    </row>
    <row r="96" spans="1:6" ht="15.75" customHeight="1" x14ac:dyDescent="0.3">
      <c r="A96" s="4">
        <v>45792.66650871528</v>
      </c>
      <c r="B96" s="5">
        <v>0</v>
      </c>
      <c r="C96" s="5" t="s">
        <v>178</v>
      </c>
      <c r="D96" s="5" t="s">
        <v>5</v>
      </c>
      <c r="E96" s="8" t="s">
        <v>188</v>
      </c>
      <c r="F96" s="6">
        <v>7</v>
      </c>
    </row>
    <row r="97" spans="1:6" ht="15.75" customHeight="1" x14ac:dyDescent="0.3">
      <c r="A97" s="7">
        <v>45792.668443530092</v>
      </c>
      <c r="B97" s="8">
        <v>0</v>
      </c>
      <c r="C97" s="8" t="s">
        <v>178</v>
      </c>
      <c r="D97" s="8" t="s">
        <v>8</v>
      </c>
      <c r="E97" s="8" t="s">
        <v>155</v>
      </c>
      <c r="F97" s="9">
        <v>6</v>
      </c>
    </row>
    <row r="98" spans="1:6" ht="15.75" customHeight="1" x14ac:dyDescent="0.3">
      <c r="A98" s="4">
        <v>45796.57277157408</v>
      </c>
      <c r="B98" s="5">
        <v>0</v>
      </c>
      <c r="C98" s="5" t="s">
        <v>100</v>
      </c>
      <c r="D98" s="5" t="s">
        <v>8</v>
      </c>
      <c r="E98" s="5" t="s">
        <v>153</v>
      </c>
      <c r="F98" s="6">
        <v>6</v>
      </c>
    </row>
    <row r="99" spans="1:6" ht="15.75" customHeight="1" x14ac:dyDescent="0.3">
      <c r="A99" s="7">
        <v>45796.575572025467</v>
      </c>
      <c r="B99" s="8">
        <v>0</v>
      </c>
      <c r="C99" s="8" t="s">
        <v>100</v>
      </c>
      <c r="D99" s="8" t="s">
        <v>6</v>
      </c>
      <c r="E99" s="8" t="s">
        <v>155</v>
      </c>
      <c r="F99" s="9">
        <v>7</v>
      </c>
    </row>
    <row r="100" spans="1:6" ht="15.75" customHeight="1" x14ac:dyDescent="0.3">
      <c r="A100" s="4">
        <v>45796.579494837963</v>
      </c>
      <c r="B100" s="5">
        <v>0</v>
      </c>
      <c r="C100" s="5" t="s">
        <v>100</v>
      </c>
      <c r="D100" s="5" t="s">
        <v>7</v>
      </c>
      <c r="E100" s="8" t="s">
        <v>188</v>
      </c>
      <c r="F100" s="6">
        <v>1</v>
      </c>
    </row>
    <row r="101" spans="1:6" ht="15.75" customHeight="1" x14ac:dyDescent="0.3">
      <c r="A101" s="7">
        <v>45796.586235462964</v>
      </c>
      <c r="B101" s="8">
        <v>0</v>
      </c>
      <c r="C101" s="8" t="s">
        <v>179</v>
      </c>
      <c r="D101" s="8" t="s">
        <v>5</v>
      </c>
      <c r="E101" s="8" t="s">
        <v>155</v>
      </c>
      <c r="F101" s="9">
        <v>6</v>
      </c>
    </row>
    <row r="102" spans="1:6" ht="15.75" customHeight="1" x14ac:dyDescent="0.3">
      <c r="A102" s="4">
        <v>45796.588944351854</v>
      </c>
      <c r="B102" s="5">
        <v>0</v>
      </c>
      <c r="C102" s="5" t="s">
        <v>179</v>
      </c>
      <c r="D102" s="5" t="s">
        <v>6</v>
      </c>
      <c r="E102" s="5" t="s">
        <v>153</v>
      </c>
      <c r="F102" s="6">
        <v>7</v>
      </c>
    </row>
    <row r="103" spans="1:6" ht="15.75" customHeight="1" x14ac:dyDescent="0.3">
      <c r="A103" s="7">
        <v>45796.591288287033</v>
      </c>
      <c r="B103" s="8">
        <v>0</v>
      </c>
      <c r="C103" s="8" t="s">
        <v>179</v>
      </c>
      <c r="D103" s="8" t="s">
        <v>7</v>
      </c>
      <c r="E103" s="8" t="s">
        <v>188</v>
      </c>
      <c r="F103" s="9">
        <v>5</v>
      </c>
    </row>
    <row r="104" spans="1:6" ht="15.75" customHeight="1" x14ac:dyDescent="0.3">
      <c r="A104" s="4">
        <v>45796.602614525458</v>
      </c>
      <c r="B104" s="5">
        <v>0</v>
      </c>
      <c r="C104" s="5" t="s">
        <v>180</v>
      </c>
      <c r="D104" s="5" t="s">
        <v>8</v>
      </c>
      <c r="E104" s="8" t="s">
        <v>188</v>
      </c>
      <c r="F104" s="6">
        <v>7</v>
      </c>
    </row>
    <row r="105" spans="1:6" ht="15.75" customHeight="1" x14ac:dyDescent="0.3">
      <c r="A105" s="7">
        <v>45796.606619780097</v>
      </c>
      <c r="B105" s="8">
        <v>0</v>
      </c>
      <c r="C105" s="8" t="s">
        <v>180</v>
      </c>
      <c r="D105" s="8" t="s">
        <v>9</v>
      </c>
      <c r="E105" s="8" t="s">
        <v>155</v>
      </c>
      <c r="F105" s="9">
        <v>7</v>
      </c>
    </row>
    <row r="106" spans="1:6" ht="15.75" customHeight="1" x14ac:dyDescent="0.3">
      <c r="A106" s="4">
        <v>45796.610840543981</v>
      </c>
      <c r="B106" s="5">
        <v>0</v>
      </c>
      <c r="C106" s="5" t="s">
        <v>180</v>
      </c>
      <c r="D106" s="5" t="s">
        <v>5</v>
      </c>
      <c r="E106" s="5" t="s">
        <v>153</v>
      </c>
      <c r="F106" s="6">
        <v>5</v>
      </c>
    </row>
    <row r="107" spans="1:6" ht="15.75" customHeight="1" x14ac:dyDescent="0.3">
      <c r="A107" s="7">
        <v>45796.625774212967</v>
      </c>
      <c r="B107" s="8">
        <v>0</v>
      </c>
      <c r="C107" s="8" t="s">
        <v>181</v>
      </c>
      <c r="D107" s="8" t="s">
        <v>6</v>
      </c>
      <c r="E107" s="8" t="s">
        <v>155</v>
      </c>
      <c r="F107" s="9">
        <v>6</v>
      </c>
    </row>
    <row r="108" spans="1:6" ht="15.75" customHeight="1" x14ac:dyDescent="0.3">
      <c r="A108" s="4">
        <v>45796.627270821758</v>
      </c>
      <c r="B108" s="5">
        <v>0</v>
      </c>
      <c r="C108" s="5" t="s">
        <v>181</v>
      </c>
      <c r="D108" s="5" t="s">
        <v>9</v>
      </c>
      <c r="E108" s="5" t="s">
        <v>153</v>
      </c>
      <c r="F108" s="6">
        <v>4</v>
      </c>
    </row>
    <row r="109" spans="1:6" ht="15.75" customHeight="1" x14ac:dyDescent="0.3">
      <c r="A109" s="10">
        <v>45796.630246701388</v>
      </c>
      <c r="B109" s="11">
        <v>0</v>
      </c>
      <c r="C109" s="11" t="s">
        <v>181</v>
      </c>
      <c r="D109" s="11" t="s">
        <v>5</v>
      </c>
      <c r="E109" s="8" t="s">
        <v>188</v>
      </c>
      <c r="F109" s="12">
        <v>6</v>
      </c>
    </row>
    <row r="113" spans="4:4" ht="15.75" customHeight="1" x14ac:dyDescent="0.3">
      <c r="D113" s="8"/>
    </row>
    <row r="115" spans="4:4" ht="15.75" customHeight="1" x14ac:dyDescent="0.3">
      <c r="D115" s="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0B2E0-8B31-4AD1-A1DF-AE2C856B3F7F}">
  <dimension ref="A3:F39"/>
  <sheetViews>
    <sheetView workbookViewId="0">
      <selection activeCell="B9" sqref="B9"/>
    </sheetView>
  </sheetViews>
  <sheetFormatPr defaultRowHeight="14.4" x14ac:dyDescent="0.3"/>
  <cols>
    <col min="2" max="2" width="23.44140625" bestFit="1" customWidth="1"/>
    <col min="3" max="3" width="6.109375" bestFit="1" customWidth="1"/>
    <col min="4" max="4" width="9.77734375" bestFit="1" customWidth="1"/>
    <col min="5" max="5" width="6.88671875" bestFit="1" customWidth="1"/>
    <col min="6" max="6" width="10.6640625" bestFit="1" customWidth="1"/>
  </cols>
  <sheetData>
    <row r="3" spans="1:6" x14ac:dyDescent="0.3">
      <c r="A3" t="s">
        <v>37</v>
      </c>
      <c r="B3" t="s">
        <v>38</v>
      </c>
      <c r="C3" t="s">
        <v>39</v>
      </c>
      <c r="D3" t="s">
        <v>40</v>
      </c>
      <c r="E3" t="s">
        <v>41</v>
      </c>
      <c r="F3" t="s">
        <v>94</v>
      </c>
    </row>
    <row r="4" spans="1:6" x14ac:dyDescent="0.3">
      <c r="A4" s="1">
        <v>1</v>
      </c>
      <c r="B4" s="1" t="s">
        <v>42</v>
      </c>
      <c r="C4" s="1">
        <v>25</v>
      </c>
      <c r="D4" s="1" t="s">
        <v>43</v>
      </c>
      <c r="E4" s="1" t="s">
        <v>44</v>
      </c>
      <c r="F4" s="1" t="s">
        <v>95</v>
      </c>
    </row>
    <row r="5" spans="1:6" x14ac:dyDescent="0.3">
      <c r="A5" s="1">
        <v>2</v>
      </c>
      <c r="B5" s="1" t="s">
        <v>45</v>
      </c>
      <c r="C5" s="1">
        <v>29</v>
      </c>
      <c r="D5" s="1" t="s">
        <v>46</v>
      </c>
      <c r="E5" s="1" t="s">
        <v>44</v>
      </c>
      <c r="F5" s="1" t="s">
        <v>95</v>
      </c>
    </row>
    <row r="6" spans="1:6" x14ac:dyDescent="0.3">
      <c r="A6" s="1">
        <v>3</v>
      </c>
      <c r="B6" s="1" t="s">
        <v>47</v>
      </c>
      <c r="C6" s="1">
        <v>31</v>
      </c>
      <c r="D6" s="1" t="s">
        <v>43</v>
      </c>
      <c r="E6" s="1" t="s">
        <v>44</v>
      </c>
      <c r="F6" s="1" t="s">
        <v>95</v>
      </c>
    </row>
    <row r="7" spans="1:6" x14ac:dyDescent="0.3">
      <c r="A7" s="1">
        <v>4</v>
      </c>
      <c r="B7" s="1" t="s">
        <v>36</v>
      </c>
      <c r="C7" s="1">
        <v>25</v>
      </c>
      <c r="D7" s="1" t="s">
        <v>46</v>
      </c>
      <c r="E7" s="1" t="s">
        <v>44</v>
      </c>
      <c r="F7" s="1" t="s">
        <v>95</v>
      </c>
    </row>
    <row r="8" spans="1:6" x14ac:dyDescent="0.3">
      <c r="A8" s="1">
        <v>5</v>
      </c>
      <c r="B8" s="1" t="s">
        <v>58</v>
      </c>
      <c r="C8" s="1">
        <v>40</v>
      </c>
      <c r="D8" s="1" t="s">
        <v>46</v>
      </c>
      <c r="E8" s="1"/>
      <c r="F8" s="1" t="s">
        <v>104</v>
      </c>
    </row>
    <row r="9" spans="1:6" x14ac:dyDescent="0.3">
      <c r="A9" s="1">
        <v>6</v>
      </c>
      <c r="B9" s="1" t="s">
        <v>49</v>
      </c>
      <c r="C9" s="1">
        <v>28</v>
      </c>
      <c r="D9" s="1" t="s">
        <v>46</v>
      </c>
      <c r="E9" s="1" t="s">
        <v>44</v>
      </c>
      <c r="F9" s="1" t="s">
        <v>95</v>
      </c>
    </row>
    <row r="10" spans="1:6" x14ac:dyDescent="0.3">
      <c r="A10" s="1">
        <v>7</v>
      </c>
      <c r="B10" s="1" t="s">
        <v>51</v>
      </c>
      <c r="C10" s="1">
        <v>26</v>
      </c>
      <c r="D10" s="1" t="s">
        <v>46</v>
      </c>
      <c r="E10" s="1"/>
      <c r="F10" s="1" t="s">
        <v>95</v>
      </c>
    </row>
    <row r="11" spans="1:6" x14ac:dyDescent="0.3">
      <c r="A11" s="1">
        <v>8</v>
      </c>
      <c r="B11" s="1" t="s">
        <v>53</v>
      </c>
      <c r="C11" s="1">
        <v>31</v>
      </c>
      <c r="D11" s="1" t="s">
        <v>46</v>
      </c>
      <c r="E11" s="1" t="s">
        <v>44</v>
      </c>
      <c r="F11" s="1" t="s">
        <v>95</v>
      </c>
    </row>
    <row r="12" spans="1:6" x14ac:dyDescent="0.3">
      <c r="A12" s="1">
        <v>9</v>
      </c>
      <c r="B12" s="1" t="s">
        <v>55</v>
      </c>
      <c r="C12" s="1">
        <v>29</v>
      </c>
      <c r="D12" s="1" t="s">
        <v>44</v>
      </c>
      <c r="E12" s="1" t="s">
        <v>44</v>
      </c>
      <c r="F12" s="1" t="s">
        <v>95</v>
      </c>
    </row>
    <row r="13" spans="1:6" x14ac:dyDescent="0.3">
      <c r="A13" s="1">
        <v>10</v>
      </c>
      <c r="B13" s="1" t="s">
        <v>57</v>
      </c>
      <c r="C13" s="1">
        <v>37</v>
      </c>
      <c r="D13" s="1" t="s">
        <v>43</v>
      </c>
      <c r="E13" s="1" t="s">
        <v>44</v>
      </c>
      <c r="F13" s="1" t="s">
        <v>95</v>
      </c>
    </row>
    <row r="14" spans="1:6" x14ac:dyDescent="0.3">
      <c r="A14" s="1">
        <v>11</v>
      </c>
      <c r="B14" s="1" t="s">
        <v>59</v>
      </c>
      <c r="C14" s="1">
        <v>31</v>
      </c>
      <c r="D14" s="1" t="s">
        <v>43</v>
      </c>
      <c r="E14" s="1" t="s">
        <v>44</v>
      </c>
      <c r="F14" s="1" t="s">
        <v>95</v>
      </c>
    </row>
    <row r="15" spans="1:6" x14ac:dyDescent="0.3">
      <c r="A15" s="1">
        <v>12</v>
      </c>
      <c r="B15" s="1" t="s">
        <v>61</v>
      </c>
      <c r="C15" s="1">
        <v>28</v>
      </c>
      <c r="D15" s="1" t="s">
        <v>43</v>
      </c>
      <c r="E15" s="1" t="s">
        <v>44</v>
      </c>
      <c r="F15" s="1" t="s">
        <v>95</v>
      </c>
    </row>
    <row r="16" spans="1:6" x14ac:dyDescent="0.3">
      <c r="A16" s="1">
        <v>13</v>
      </c>
      <c r="B16" s="1" t="s">
        <v>77</v>
      </c>
      <c r="C16" s="1">
        <v>25</v>
      </c>
      <c r="D16" s="1" t="s">
        <v>46</v>
      </c>
      <c r="E16" s="1"/>
      <c r="F16" s="1" t="s">
        <v>95</v>
      </c>
    </row>
    <row r="17" spans="1:6" x14ac:dyDescent="0.3">
      <c r="A17" s="1">
        <v>14</v>
      </c>
      <c r="B17" s="1" t="s">
        <v>62</v>
      </c>
      <c r="C17" s="1">
        <v>29</v>
      </c>
      <c r="D17" s="1" t="s">
        <v>44</v>
      </c>
      <c r="E17" s="1" t="s">
        <v>63</v>
      </c>
      <c r="F17" s="1" t="s">
        <v>95</v>
      </c>
    </row>
    <row r="18" spans="1:6" x14ac:dyDescent="0.3">
      <c r="A18" s="1">
        <v>15</v>
      </c>
      <c r="B18" s="1" t="s">
        <v>65</v>
      </c>
      <c r="C18" s="1">
        <v>26</v>
      </c>
      <c r="D18" s="1" t="s">
        <v>44</v>
      </c>
      <c r="E18" s="1" t="s">
        <v>44</v>
      </c>
      <c r="F18" s="1" t="s">
        <v>95</v>
      </c>
    </row>
    <row r="19" spans="1:6" x14ac:dyDescent="0.3">
      <c r="A19" s="1">
        <v>16</v>
      </c>
      <c r="B19" s="1" t="s">
        <v>67</v>
      </c>
      <c r="C19" s="1">
        <v>39</v>
      </c>
      <c r="D19" s="1" t="s">
        <v>44</v>
      </c>
      <c r="E19" s="1" t="s">
        <v>44</v>
      </c>
      <c r="F19" s="1" t="s">
        <v>95</v>
      </c>
    </row>
    <row r="20" spans="1:6" x14ac:dyDescent="0.3">
      <c r="A20" s="1">
        <v>17</v>
      </c>
      <c r="B20" s="1" t="s">
        <v>69</v>
      </c>
      <c r="C20" s="1">
        <v>38</v>
      </c>
      <c r="D20" s="1" t="s">
        <v>44</v>
      </c>
      <c r="E20" s="1" t="s">
        <v>44</v>
      </c>
      <c r="F20" s="1" t="s">
        <v>95</v>
      </c>
    </row>
    <row r="21" spans="1:6" x14ac:dyDescent="0.3">
      <c r="A21" s="1">
        <v>18</v>
      </c>
      <c r="B21" s="1" t="s">
        <v>70</v>
      </c>
      <c r="C21" s="1">
        <v>28</v>
      </c>
      <c r="D21" s="1" t="s">
        <v>44</v>
      </c>
      <c r="E21" s="1" t="s">
        <v>44</v>
      </c>
      <c r="F21" s="1" t="s">
        <v>95</v>
      </c>
    </row>
    <row r="22" spans="1:6" x14ac:dyDescent="0.3">
      <c r="A22" s="1">
        <v>19</v>
      </c>
      <c r="B22" s="1" t="s">
        <v>72</v>
      </c>
      <c r="C22" s="1">
        <v>33</v>
      </c>
      <c r="D22" s="1" t="s">
        <v>44</v>
      </c>
      <c r="E22" s="1" t="s">
        <v>44</v>
      </c>
      <c r="F22" s="1" t="s">
        <v>95</v>
      </c>
    </row>
    <row r="23" spans="1:6" x14ac:dyDescent="0.3">
      <c r="A23" s="1">
        <v>20</v>
      </c>
      <c r="B23" s="1" t="s">
        <v>76</v>
      </c>
      <c r="C23" s="1">
        <v>32</v>
      </c>
      <c r="D23" s="1" t="s">
        <v>44</v>
      </c>
      <c r="E23" s="1" t="s">
        <v>44</v>
      </c>
      <c r="F23" s="1" t="s">
        <v>95</v>
      </c>
    </row>
    <row r="24" spans="1:6" x14ac:dyDescent="0.3">
      <c r="A24" s="1">
        <v>21</v>
      </c>
      <c r="B24" s="1" t="s">
        <v>78</v>
      </c>
      <c r="C24" s="1">
        <v>30</v>
      </c>
      <c r="D24" s="1" t="s">
        <v>46</v>
      </c>
      <c r="E24" s="1" t="s">
        <v>44</v>
      </c>
      <c r="F24" s="1" t="s">
        <v>95</v>
      </c>
    </row>
    <row r="25" spans="1:6" x14ac:dyDescent="0.3">
      <c r="A25" s="1">
        <v>22</v>
      </c>
      <c r="B25" s="1" t="s">
        <v>80</v>
      </c>
      <c r="C25" s="1">
        <v>21</v>
      </c>
      <c r="D25" s="1" t="s">
        <v>44</v>
      </c>
      <c r="E25" s="1" t="s">
        <v>44</v>
      </c>
      <c r="F25" s="1" t="s">
        <v>95</v>
      </c>
    </row>
    <row r="26" spans="1:6" x14ac:dyDescent="0.3">
      <c r="A26" s="1">
        <v>23</v>
      </c>
      <c r="B26" s="1" t="s">
        <v>82</v>
      </c>
      <c r="C26" s="1">
        <v>26</v>
      </c>
      <c r="D26" s="1" t="s">
        <v>44</v>
      </c>
      <c r="E26" s="1" t="s">
        <v>44</v>
      </c>
      <c r="F26" s="1" t="s">
        <v>95</v>
      </c>
    </row>
    <row r="27" spans="1:6" x14ac:dyDescent="0.3">
      <c r="A27" s="1">
        <v>24</v>
      </c>
      <c r="B27" s="1" t="s">
        <v>83</v>
      </c>
      <c r="C27" s="1">
        <v>30</v>
      </c>
      <c r="D27" s="1" t="s">
        <v>46</v>
      </c>
      <c r="E27" s="1" t="s">
        <v>44</v>
      </c>
      <c r="F27" s="1" t="s">
        <v>95</v>
      </c>
    </row>
    <row r="28" spans="1:6" x14ac:dyDescent="0.3">
      <c r="A28" s="1">
        <v>25</v>
      </c>
      <c r="B28" s="1" t="s">
        <v>0</v>
      </c>
      <c r="C28" s="1">
        <v>29</v>
      </c>
      <c r="D28" s="1" t="s">
        <v>44</v>
      </c>
      <c r="E28" s="1" t="s">
        <v>44</v>
      </c>
      <c r="F28" s="1" t="s">
        <v>95</v>
      </c>
    </row>
    <row r="29" spans="1:6" x14ac:dyDescent="0.3">
      <c r="A29" s="1">
        <v>26</v>
      </c>
      <c r="B29" s="1" t="s">
        <v>86</v>
      </c>
      <c r="C29" s="1">
        <v>25</v>
      </c>
      <c r="D29" s="1" t="s">
        <v>46</v>
      </c>
      <c r="E29" s="1" t="s">
        <v>44</v>
      </c>
      <c r="F29" s="1" t="s">
        <v>95</v>
      </c>
    </row>
    <row r="30" spans="1:6" x14ac:dyDescent="0.3">
      <c r="A30" s="1">
        <v>27</v>
      </c>
      <c r="B30" s="1" t="s">
        <v>87</v>
      </c>
      <c r="C30" s="1">
        <v>42</v>
      </c>
      <c r="D30" s="1" t="s">
        <v>46</v>
      </c>
      <c r="E30" s="1" t="s">
        <v>44</v>
      </c>
      <c r="F30" s="1" t="s">
        <v>96</v>
      </c>
    </row>
    <row r="31" spans="1:6" x14ac:dyDescent="0.3">
      <c r="A31" s="1">
        <v>28</v>
      </c>
      <c r="B31" s="1" t="s">
        <v>89</v>
      </c>
      <c r="C31" s="1">
        <v>29</v>
      </c>
      <c r="D31" s="1" t="s">
        <v>44</v>
      </c>
      <c r="E31" s="1" t="s">
        <v>44</v>
      </c>
      <c r="F31" s="1" t="s">
        <v>95</v>
      </c>
    </row>
    <row r="32" spans="1:6" x14ac:dyDescent="0.3">
      <c r="A32" s="1">
        <v>29</v>
      </c>
      <c r="B32" s="1" t="s">
        <v>90</v>
      </c>
      <c r="C32" s="1">
        <v>34</v>
      </c>
      <c r="D32" s="1" t="s">
        <v>44</v>
      </c>
      <c r="E32" s="1" t="s">
        <v>44</v>
      </c>
      <c r="F32" s="1" t="s">
        <v>95</v>
      </c>
    </row>
    <row r="33" spans="1:6" x14ac:dyDescent="0.3">
      <c r="A33" s="1">
        <v>30</v>
      </c>
      <c r="B33" s="1" t="s">
        <v>91</v>
      </c>
      <c r="C33" s="1">
        <v>26</v>
      </c>
      <c r="D33" s="1" t="s">
        <v>44</v>
      </c>
      <c r="E33" s="1" t="s">
        <v>44</v>
      </c>
      <c r="F33" s="1" t="s">
        <v>95</v>
      </c>
    </row>
    <row r="34" spans="1:6" x14ac:dyDescent="0.3">
      <c r="A34" s="1">
        <v>31</v>
      </c>
      <c r="B34" s="1" t="s">
        <v>93</v>
      </c>
      <c r="C34" s="1">
        <v>39</v>
      </c>
      <c r="D34" s="1" t="s">
        <v>43</v>
      </c>
      <c r="E34" s="1" t="s">
        <v>43</v>
      </c>
      <c r="F34" s="1" t="s">
        <v>103</v>
      </c>
    </row>
    <row r="35" spans="1:6" x14ac:dyDescent="0.3">
      <c r="A35" s="1">
        <v>32</v>
      </c>
      <c r="B35" s="1" t="s">
        <v>97</v>
      </c>
      <c r="C35" s="1">
        <v>26</v>
      </c>
      <c r="D35" s="1" t="s">
        <v>43</v>
      </c>
      <c r="E35" s="1" t="s">
        <v>43</v>
      </c>
      <c r="F35" s="1" t="s">
        <v>95</v>
      </c>
    </row>
    <row r="36" spans="1:6" x14ac:dyDescent="0.3">
      <c r="A36" s="1">
        <v>33</v>
      </c>
      <c r="B36" s="1" t="s">
        <v>102</v>
      </c>
      <c r="C36" s="1">
        <v>25</v>
      </c>
      <c r="D36" s="1" t="s">
        <v>43</v>
      </c>
      <c r="E36" s="1" t="s">
        <v>44</v>
      </c>
      <c r="F36" s="1" t="s">
        <v>95</v>
      </c>
    </row>
    <row r="37" spans="1:6" x14ac:dyDescent="0.3">
      <c r="A37" s="1">
        <v>34</v>
      </c>
      <c r="B37" s="1" t="s">
        <v>100</v>
      </c>
      <c r="C37" s="1">
        <v>54</v>
      </c>
      <c r="D37" s="1" t="s">
        <v>46</v>
      </c>
      <c r="E37" s="1" t="s">
        <v>43</v>
      </c>
      <c r="F37" s="1" t="s">
        <v>103</v>
      </c>
    </row>
    <row r="38" spans="1:6" x14ac:dyDescent="0.3">
      <c r="A38" s="1">
        <v>35</v>
      </c>
      <c r="B38" s="1" t="s">
        <v>101</v>
      </c>
      <c r="C38" s="1">
        <v>63</v>
      </c>
      <c r="D38" s="1" t="s">
        <v>46</v>
      </c>
      <c r="E38" s="1" t="s">
        <v>43</v>
      </c>
      <c r="F38" s="1" t="s">
        <v>103</v>
      </c>
    </row>
    <row r="39" spans="1:6" x14ac:dyDescent="0.3">
      <c r="A39" s="1">
        <v>36</v>
      </c>
      <c r="B39" s="1"/>
      <c r="C39" s="1">
        <v>32</v>
      </c>
      <c r="D39" s="1" t="s">
        <v>43</v>
      </c>
      <c r="E39" s="1" t="s">
        <v>43</v>
      </c>
      <c r="F39" s="1" t="s">
        <v>95</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6DE4-7214-43D1-A323-13847F055887}">
  <dimension ref="A1:M114"/>
  <sheetViews>
    <sheetView showGridLines="0" zoomScale="101" zoomScaleNormal="70" workbookViewId="0">
      <pane ySplit="4" topLeftCell="A5" activePane="bottomLeft" state="frozen"/>
      <selection pane="bottomLeft" activeCell="G18" sqref="G18"/>
    </sheetView>
  </sheetViews>
  <sheetFormatPr defaultRowHeight="14.4" x14ac:dyDescent="0.3"/>
  <cols>
    <col min="1" max="1" width="7.6640625" customWidth="1"/>
    <col min="2" max="2" width="11.109375" bestFit="1" customWidth="1"/>
    <col min="3" max="3" width="11.77734375" bestFit="1" customWidth="1"/>
    <col min="4" max="4" width="18.33203125" bestFit="1" customWidth="1"/>
    <col min="5" max="5" width="7" hidden="1" customWidth="1"/>
    <col min="6" max="6" width="22.21875" bestFit="1" customWidth="1"/>
    <col min="7" max="7" width="17.33203125" customWidth="1"/>
    <col min="8" max="8" width="14.21875" customWidth="1"/>
    <col min="9" max="9" width="10.33203125" bestFit="1" customWidth="1"/>
    <col min="10" max="11" width="10.33203125" customWidth="1"/>
    <col min="12" max="12" width="13.5546875" customWidth="1"/>
    <col min="13" max="13" width="6.77734375" customWidth="1"/>
  </cols>
  <sheetData>
    <row r="1" spans="1:13" s="2" customFormat="1" x14ac:dyDescent="0.3">
      <c r="A1" s="15" t="s">
        <v>28</v>
      </c>
      <c r="B1" s="15"/>
      <c r="C1" s="15"/>
      <c r="D1" s="15"/>
      <c r="G1" s="41" t="s">
        <v>4</v>
      </c>
      <c r="H1" s="41" t="s">
        <v>7</v>
      </c>
      <c r="I1" s="15"/>
      <c r="J1" s="15"/>
      <c r="K1" s="46">
        <v>4.400462962962963E-5</v>
      </c>
      <c r="L1" s="43"/>
      <c r="M1" s="43"/>
    </row>
    <row r="2" spans="1:13" s="2" customFormat="1" x14ac:dyDescent="0.3">
      <c r="A2" s="17" t="s">
        <v>32</v>
      </c>
      <c r="B2" s="15"/>
      <c r="C2" s="15"/>
      <c r="D2" s="15"/>
      <c r="G2" s="42" t="s">
        <v>184</v>
      </c>
      <c r="H2" s="42" t="s">
        <v>8</v>
      </c>
      <c r="I2" s="15"/>
      <c r="J2" s="15"/>
      <c r="K2" s="15"/>
      <c r="L2" s="15"/>
      <c r="M2" s="15"/>
    </row>
    <row r="3" spans="1:13" s="2" customFormat="1" x14ac:dyDescent="0.3">
      <c r="A3" s="17" t="s">
        <v>33</v>
      </c>
      <c r="B3" s="15"/>
      <c r="C3" s="15"/>
      <c r="D3" s="15"/>
      <c r="G3" s="42" t="s">
        <v>6</v>
      </c>
      <c r="H3" s="41" t="s">
        <v>185</v>
      </c>
      <c r="I3" s="15"/>
      <c r="J3" s="15"/>
      <c r="K3" s="15"/>
      <c r="L3" s="15"/>
      <c r="M3" s="15"/>
    </row>
    <row r="4" spans="1:13" s="2" customFormat="1" x14ac:dyDescent="0.3">
      <c r="A4" s="17" t="s">
        <v>34</v>
      </c>
      <c r="B4" s="15"/>
      <c r="C4" s="15"/>
      <c r="D4" s="15"/>
      <c r="G4" s="15"/>
      <c r="H4" s="15"/>
      <c r="I4" s="15"/>
      <c r="J4" s="15"/>
      <c r="K4" s="15"/>
      <c r="L4" s="15"/>
      <c r="M4" s="15"/>
    </row>
    <row r="5" spans="1:13" x14ac:dyDescent="0.3">
      <c r="C5" s="16" t="s">
        <v>29</v>
      </c>
      <c r="E5" s="18">
        <f>COUNTA(Table110[consent form])/3</f>
        <v>21</v>
      </c>
      <c r="F5" s="18"/>
      <c r="H5" t="s">
        <v>109</v>
      </c>
    </row>
    <row r="6" spans="1:13" x14ac:dyDescent="0.3">
      <c r="A6" s="48" t="s">
        <v>195</v>
      </c>
      <c r="B6" s="48" t="s">
        <v>22</v>
      </c>
      <c r="C6" s="48" t="s">
        <v>196</v>
      </c>
      <c r="D6" t="s">
        <v>197</v>
      </c>
      <c r="E6" t="s">
        <v>88</v>
      </c>
      <c r="F6" t="s">
        <v>186</v>
      </c>
      <c r="G6" s="48" t="s">
        <v>107</v>
      </c>
      <c r="H6" t="s">
        <v>108</v>
      </c>
      <c r="I6" t="s">
        <v>106</v>
      </c>
      <c r="J6" t="s">
        <v>123</v>
      </c>
      <c r="K6" t="s">
        <v>124</v>
      </c>
      <c r="L6" s="48" t="s">
        <v>198</v>
      </c>
      <c r="M6" t="s">
        <v>110</v>
      </c>
    </row>
    <row r="7" spans="1:13" x14ac:dyDescent="0.3">
      <c r="A7" s="49">
        <v>1</v>
      </c>
      <c r="B7" s="49" t="s">
        <v>192</v>
      </c>
      <c r="C7" s="49">
        <v>3</v>
      </c>
      <c r="D7" s="49" t="s">
        <v>30</v>
      </c>
      <c r="E7" s="49"/>
      <c r="F7" s="50">
        <v>3.1924768518518516E-4</v>
      </c>
      <c r="G7" s="50" t="s">
        <v>122</v>
      </c>
      <c r="H7" s="50">
        <v>6.9473379629629627E-4</v>
      </c>
      <c r="I7" s="49" t="s">
        <v>43</v>
      </c>
      <c r="J7" s="49">
        <v>80</v>
      </c>
      <c r="K7" s="49">
        <v>6</v>
      </c>
      <c r="L7" s="49" t="s">
        <v>199</v>
      </c>
      <c r="M7" s="49" t="s">
        <v>115</v>
      </c>
    </row>
    <row r="8" spans="1:13" x14ac:dyDescent="0.3">
      <c r="A8" s="49">
        <v>1</v>
      </c>
      <c r="B8" s="49" t="s">
        <v>194</v>
      </c>
      <c r="C8" s="49">
        <v>1</v>
      </c>
      <c r="D8" s="49" t="s">
        <v>30</v>
      </c>
      <c r="E8" s="49"/>
      <c r="F8" s="50">
        <v>9.8819444444444454E-5</v>
      </c>
      <c r="G8" s="50">
        <v>1.3074074074074073E-4</v>
      </c>
      <c r="H8" s="50">
        <v>2.2037384259259258E-3</v>
      </c>
      <c r="I8" s="49" t="s">
        <v>46</v>
      </c>
      <c r="J8" s="49">
        <v>57.5</v>
      </c>
      <c r="K8" s="49">
        <v>5</v>
      </c>
      <c r="L8" s="49" t="s">
        <v>200</v>
      </c>
      <c r="M8" s="49"/>
    </row>
    <row r="9" spans="1:13" x14ac:dyDescent="0.3">
      <c r="A9" s="49">
        <v>1</v>
      </c>
      <c r="B9" s="49" t="s">
        <v>193</v>
      </c>
      <c r="C9" s="49">
        <v>2</v>
      </c>
      <c r="D9" s="49" t="s">
        <v>30</v>
      </c>
      <c r="E9" s="49"/>
      <c r="F9" s="50">
        <v>5.2743055555555551E-4</v>
      </c>
      <c r="G9" s="50">
        <v>5.320023148148149E-4</v>
      </c>
      <c r="H9" s="50">
        <v>1.0442129629629629E-3</v>
      </c>
      <c r="I9" s="49" t="s">
        <v>46</v>
      </c>
      <c r="J9" s="49">
        <v>72.5</v>
      </c>
      <c r="K9" s="49">
        <v>5</v>
      </c>
      <c r="L9" s="49" t="s">
        <v>200</v>
      </c>
      <c r="M9" s="49"/>
    </row>
    <row r="10" spans="1:13" x14ac:dyDescent="0.3">
      <c r="A10" s="49">
        <v>2</v>
      </c>
      <c r="B10" s="49" t="s">
        <v>190</v>
      </c>
      <c r="C10" s="49">
        <v>2</v>
      </c>
      <c r="D10" s="51" t="s">
        <v>156</v>
      </c>
      <c r="E10" s="49"/>
      <c r="F10" s="50">
        <v>1.5399305555555555E-4</v>
      </c>
      <c r="G10" s="50">
        <v>1.6009259259259259E-4</v>
      </c>
      <c r="H10" s="50">
        <v>3.2923611111111115E-4</v>
      </c>
      <c r="I10" s="49" t="s">
        <v>46</v>
      </c>
      <c r="J10" s="49">
        <v>95</v>
      </c>
      <c r="K10" s="49">
        <v>7</v>
      </c>
      <c r="L10" s="49" t="s">
        <v>200</v>
      </c>
      <c r="M10" s="49"/>
    </row>
    <row r="11" spans="1:13" x14ac:dyDescent="0.3">
      <c r="A11" s="49">
        <v>2</v>
      </c>
      <c r="B11" s="49" t="s">
        <v>193</v>
      </c>
      <c r="C11" s="49">
        <v>1</v>
      </c>
      <c r="D11" s="49" t="s">
        <v>31</v>
      </c>
      <c r="E11" s="49"/>
      <c r="F11" s="50">
        <v>9.2083333333333326E-5</v>
      </c>
      <c r="G11" s="50" t="s">
        <v>122</v>
      </c>
      <c r="H11" s="50">
        <v>2.0089004629629632E-3</v>
      </c>
      <c r="I11" s="49" t="s">
        <v>43</v>
      </c>
      <c r="J11" s="49">
        <v>65</v>
      </c>
      <c r="K11" s="49">
        <v>2</v>
      </c>
      <c r="L11" s="49" t="s">
        <v>199</v>
      </c>
      <c r="M11" s="49"/>
    </row>
    <row r="12" spans="1:13" x14ac:dyDescent="0.3">
      <c r="A12" s="49">
        <v>2</v>
      </c>
      <c r="B12" s="49" t="s">
        <v>191</v>
      </c>
      <c r="C12" s="49">
        <v>3</v>
      </c>
      <c r="D12" s="51" t="s">
        <v>156</v>
      </c>
      <c r="E12" s="49"/>
      <c r="F12" s="50">
        <v>2.4622685185185186E-4</v>
      </c>
      <c r="G12" s="50">
        <v>1.1394675925925925E-3</v>
      </c>
      <c r="H12" s="50">
        <v>1.2187384259259261E-3</v>
      </c>
      <c r="I12" s="49" t="s">
        <v>46</v>
      </c>
      <c r="J12" s="49">
        <v>65</v>
      </c>
      <c r="K12" s="49">
        <v>2</v>
      </c>
      <c r="L12" s="49" t="s">
        <v>200</v>
      </c>
      <c r="M12" s="49"/>
    </row>
    <row r="13" spans="1:13" x14ac:dyDescent="0.3">
      <c r="A13" s="49">
        <v>3</v>
      </c>
      <c r="B13" s="49" t="s">
        <v>194</v>
      </c>
      <c r="C13" s="49">
        <v>2</v>
      </c>
      <c r="D13" s="49" t="s">
        <v>35</v>
      </c>
      <c r="E13" s="49"/>
      <c r="F13" s="50">
        <v>8.0648148148148145E-5</v>
      </c>
      <c r="G13" s="50">
        <v>9.0983796296296296E-5</v>
      </c>
      <c r="H13" s="50">
        <v>1.562650462962963E-3</v>
      </c>
      <c r="I13" s="49" t="s">
        <v>46</v>
      </c>
      <c r="J13" s="49">
        <v>67.5</v>
      </c>
      <c r="K13" s="49">
        <v>6</v>
      </c>
      <c r="L13" s="49" t="s">
        <v>200</v>
      </c>
      <c r="M13" s="49"/>
    </row>
    <row r="14" spans="1:13" x14ac:dyDescent="0.3">
      <c r="A14" s="49">
        <v>3</v>
      </c>
      <c r="B14" s="49" t="s">
        <v>190</v>
      </c>
      <c r="C14" s="49">
        <v>1</v>
      </c>
      <c r="D14" s="49" t="s">
        <v>35</v>
      </c>
      <c r="E14" s="49"/>
      <c r="F14" s="50">
        <v>1.8718749999999999E-4</v>
      </c>
      <c r="G14" s="50">
        <v>1.9268518518518517E-4</v>
      </c>
      <c r="H14" s="50">
        <v>6.682060185185185E-4</v>
      </c>
      <c r="I14" s="49" t="s">
        <v>46</v>
      </c>
      <c r="J14" s="49">
        <v>82.5</v>
      </c>
      <c r="K14" s="49">
        <v>6</v>
      </c>
      <c r="L14" s="49" t="s">
        <v>200</v>
      </c>
      <c r="M14" s="49"/>
    </row>
    <row r="15" spans="1:13" x14ac:dyDescent="0.3">
      <c r="A15" s="49">
        <v>3</v>
      </c>
      <c r="B15" s="49" t="s">
        <v>192</v>
      </c>
      <c r="C15" s="49">
        <v>3</v>
      </c>
      <c r="D15" s="49" t="s">
        <v>35</v>
      </c>
      <c r="E15" s="49"/>
      <c r="F15" s="50">
        <v>2.2421296296296295E-4</v>
      </c>
      <c r="G15" s="50">
        <v>6.8092592592592597E-4</v>
      </c>
      <c r="H15" s="50">
        <v>8.1730324074074073E-4</v>
      </c>
      <c r="I15" s="49" t="s">
        <v>46</v>
      </c>
      <c r="J15" s="49">
        <v>62.5</v>
      </c>
      <c r="K15" s="49">
        <v>3</v>
      </c>
      <c r="L15" s="49" t="s">
        <v>200</v>
      </c>
      <c r="M15" s="49"/>
    </row>
    <row r="16" spans="1:13" x14ac:dyDescent="0.3">
      <c r="A16" s="49">
        <v>4</v>
      </c>
      <c r="B16" s="49" t="s">
        <v>193</v>
      </c>
      <c r="C16" s="49">
        <v>3</v>
      </c>
      <c r="D16" s="49" t="s">
        <v>36</v>
      </c>
      <c r="E16" s="49"/>
      <c r="F16" s="52">
        <v>1.1097222222222221E-4</v>
      </c>
      <c r="G16" s="52">
        <v>2.0289351851851854E-4</v>
      </c>
      <c r="H16" s="50">
        <v>4.0174768518518516E-4</v>
      </c>
      <c r="I16" s="49" t="s">
        <v>46</v>
      </c>
      <c r="J16" s="49">
        <v>87.5</v>
      </c>
      <c r="K16" s="49">
        <v>7</v>
      </c>
      <c r="L16" s="49" t="s">
        <v>200</v>
      </c>
      <c r="M16" s="49" t="s">
        <v>187</v>
      </c>
    </row>
    <row r="17" spans="1:13" x14ac:dyDescent="0.3">
      <c r="A17" s="49">
        <v>4</v>
      </c>
      <c r="B17" s="49" t="s">
        <v>190</v>
      </c>
      <c r="C17" s="49">
        <v>1</v>
      </c>
      <c r="D17" s="49" t="s">
        <v>36</v>
      </c>
      <c r="E17" s="49"/>
      <c r="F17" s="50">
        <v>1.4629629629629631E-4</v>
      </c>
      <c r="G17" s="50">
        <v>1.4925925925925927E-4</v>
      </c>
      <c r="H17" s="50">
        <v>2.5415509259259261E-4</v>
      </c>
      <c r="I17" s="49" t="s">
        <v>46</v>
      </c>
      <c r="J17" s="49">
        <v>90</v>
      </c>
      <c r="K17" s="49">
        <v>7</v>
      </c>
      <c r="L17" s="49" t="s">
        <v>200</v>
      </c>
      <c r="M17" s="49"/>
    </row>
    <row r="18" spans="1:13" x14ac:dyDescent="0.3">
      <c r="A18" s="49">
        <v>4</v>
      </c>
      <c r="B18" s="49" t="s">
        <v>191</v>
      </c>
      <c r="C18" s="49">
        <v>2</v>
      </c>
      <c r="D18" s="49" t="s">
        <v>36</v>
      </c>
      <c r="E18" s="49"/>
      <c r="F18" s="50">
        <v>7.2222222222222219E-5</v>
      </c>
      <c r="G18" s="50">
        <v>2.6366898148148148E-4</v>
      </c>
      <c r="H18" s="50">
        <v>1.3089814814814815E-3</v>
      </c>
      <c r="I18" s="49" t="s">
        <v>46</v>
      </c>
      <c r="J18" s="49">
        <v>77.5</v>
      </c>
      <c r="K18" s="49">
        <v>6</v>
      </c>
      <c r="L18" s="49" t="s">
        <v>200</v>
      </c>
      <c r="M18" s="49"/>
    </row>
    <row r="19" spans="1:13" x14ac:dyDescent="0.3">
      <c r="A19" s="49">
        <v>5</v>
      </c>
      <c r="B19" s="49" t="s">
        <v>193</v>
      </c>
      <c r="C19" s="49">
        <v>3</v>
      </c>
      <c r="D19" s="49" t="s">
        <v>48</v>
      </c>
      <c r="E19" s="49" t="s">
        <v>46</v>
      </c>
      <c r="F19" s="50">
        <v>1.1216435185185186E-4</v>
      </c>
      <c r="G19" s="50">
        <v>8.135069444444445E-4</v>
      </c>
      <c r="H19" s="50">
        <v>1.0403587962962964E-3</v>
      </c>
      <c r="I19" s="49" t="s">
        <v>46</v>
      </c>
      <c r="J19" s="49">
        <v>90</v>
      </c>
      <c r="K19" s="49">
        <v>6</v>
      </c>
      <c r="L19" s="49" t="s">
        <v>200</v>
      </c>
      <c r="M19" s="49"/>
    </row>
    <row r="20" spans="1:13" x14ac:dyDescent="0.3">
      <c r="A20" s="53">
        <v>5</v>
      </c>
      <c r="B20" s="49" t="s">
        <v>192</v>
      </c>
      <c r="C20" s="49">
        <v>1</v>
      </c>
      <c r="D20" s="49" t="s">
        <v>48</v>
      </c>
      <c r="E20" s="49" t="s">
        <v>46</v>
      </c>
      <c r="F20" s="50">
        <v>3.2609953703703707E-4</v>
      </c>
      <c r="G20" s="50">
        <v>4.3092592592592591E-4</v>
      </c>
      <c r="H20" s="50">
        <v>5.6035879629629632E-4</v>
      </c>
      <c r="I20" s="49" t="s">
        <v>46</v>
      </c>
      <c r="J20" s="49">
        <v>77.5</v>
      </c>
      <c r="K20" s="49">
        <v>6</v>
      </c>
      <c r="L20" s="49" t="s">
        <v>200</v>
      </c>
      <c r="M20" s="49"/>
    </row>
    <row r="21" spans="1:13" x14ac:dyDescent="0.3">
      <c r="A21" s="53">
        <v>5</v>
      </c>
      <c r="B21" s="49" t="s">
        <v>189</v>
      </c>
      <c r="C21" s="49">
        <v>2</v>
      </c>
      <c r="D21" s="49" t="s">
        <v>48</v>
      </c>
      <c r="E21" s="49" t="s">
        <v>46</v>
      </c>
      <c r="F21" s="50">
        <v>3.023611111111111E-4</v>
      </c>
      <c r="G21" s="50">
        <v>3.0879629629629627E-4</v>
      </c>
      <c r="H21" s="50">
        <v>5.209837962962963E-4</v>
      </c>
      <c r="I21" s="49" t="s">
        <v>46</v>
      </c>
      <c r="J21" s="49"/>
      <c r="K21" s="49">
        <v>6</v>
      </c>
      <c r="L21" s="49" t="s">
        <v>200</v>
      </c>
      <c r="M21" s="49"/>
    </row>
    <row r="22" spans="1:13" x14ac:dyDescent="0.3">
      <c r="A22" s="53">
        <v>6</v>
      </c>
      <c r="B22" s="49" t="s">
        <v>191</v>
      </c>
      <c r="C22" s="49">
        <v>3</v>
      </c>
      <c r="D22" s="53" t="s">
        <v>50</v>
      </c>
      <c r="E22" s="49"/>
      <c r="F22" s="50">
        <v>3.0158564814814816E-4</v>
      </c>
      <c r="G22" s="50">
        <v>9.7748842592592592E-4</v>
      </c>
      <c r="H22" s="50">
        <v>1.0831481481481482E-3</v>
      </c>
      <c r="I22" s="49" t="s">
        <v>46</v>
      </c>
      <c r="J22" s="49">
        <v>42.5</v>
      </c>
      <c r="K22" s="49">
        <v>5</v>
      </c>
      <c r="L22" s="49" t="s">
        <v>200</v>
      </c>
      <c r="M22" s="49"/>
    </row>
    <row r="23" spans="1:13" x14ac:dyDescent="0.3">
      <c r="A23" s="53">
        <v>6</v>
      </c>
      <c r="B23" s="49" t="s">
        <v>193</v>
      </c>
      <c r="C23" s="49">
        <v>2</v>
      </c>
      <c r="D23" s="53" t="s">
        <v>50</v>
      </c>
      <c r="E23" s="49"/>
      <c r="F23" s="50">
        <v>7.9884259259259267E-5</v>
      </c>
      <c r="G23" s="50">
        <v>1.6458101851851853E-3</v>
      </c>
      <c r="H23" s="50">
        <v>1.8820717592592591E-3</v>
      </c>
      <c r="I23" s="49" t="s">
        <v>46</v>
      </c>
      <c r="J23" s="49">
        <v>0</v>
      </c>
      <c r="K23" s="49">
        <v>1</v>
      </c>
      <c r="L23" s="49" t="s">
        <v>200</v>
      </c>
      <c r="M23" s="49"/>
    </row>
    <row r="24" spans="1:13" x14ac:dyDescent="0.3">
      <c r="A24" s="53">
        <v>6</v>
      </c>
      <c r="B24" s="49" t="s">
        <v>189</v>
      </c>
      <c r="C24" s="49">
        <v>1</v>
      </c>
      <c r="D24" s="53" t="s">
        <v>50</v>
      </c>
      <c r="E24" s="49"/>
      <c r="F24" s="50">
        <v>6.2939814814814811E-5</v>
      </c>
      <c r="G24" s="50">
        <v>1.3511921296296295E-3</v>
      </c>
      <c r="H24" s="50">
        <v>1.5183912037037037E-3</v>
      </c>
      <c r="I24" s="49" t="s">
        <v>46</v>
      </c>
      <c r="J24" s="49">
        <v>35</v>
      </c>
      <c r="K24" s="49">
        <v>3</v>
      </c>
      <c r="L24" s="49" t="s">
        <v>200</v>
      </c>
      <c r="M24" s="49"/>
    </row>
    <row r="25" spans="1:13" x14ac:dyDescent="0.3">
      <c r="A25" s="53">
        <v>7</v>
      </c>
      <c r="B25" s="49" t="s">
        <v>190</v>
      </c>
      <c r="C25" s="49">
        <v>3</v>
      </c>
      <c r="D25" s="49" t="s">
        <v>52</v>
      </c>
      <c r="E25" s="49"/>
      <c r="F25" s="50">
        <v>7.2766203703703697E-4</v>
      </c>
      <c r="G25" s="50" t="s">
        <v>122</v>
      </c>
      <c r="H25" s="50">
        <v>2.9866898148148148E-3</v>
      </c>
      <c r="I25" s="49" t="s">
        <v>43</v>
      </c>
      <c r="J25" s="49">
        <v>52.5</v>
      </c>
      <c r="K25" s="49">
        <v>3</v>
      </c>
      <c r="L25" s="49" t="s">
        <v>199</v>
      </c>
      <c r="M25" s="49"/>
    </row>
    <row r="26" spans="1:13" x14ac:dyDescent="0.3">
      <c r="A26" s="53">
        <v>7</v>
      </c>
      <c r="B26" s="49" t="s">
        <v>193</v>
      </c>
      <c r="C26" s="49">
        <v>2</v>
      </c>
      <c r="D26" s="49" t="s">
        <v>52</v>
      </c>
      <c r="E26" s="49"/>
      <c r="F26" s="50">
        <v>1.1017361111111111E-4</v>
      </c>
      <c r="G26" s="50" t="s">
        <v>122</v>
      </c>
      <c r="H26" s="50">
        <v>1.9086574074074075E-3</v>
      </c>
      <c r="I26" s="49" t="s">
        <v>43</v>
      </c>
      <c r="J26" s="49">
        <v>57.5</v>
      </c>
      <c r="K26" s="49">
        <v>5</v>
      </c>
      <c r="L26" s="49" t="s">
        <v>199</v>
      </c>
      <c r="M26" s="49"/>
    </row>
    <row r="27" spans="1:13" x14ac:dyDescent="0.3">
      <c r="A27" s="49">
        <v>7</v>
      </c>
      <c r="B27" s="49" t="s">
        <v>189</v>
      </c>
      <c r="C27" s="49">
        <v>1</v>
      </c>
      <c r="D27" s="49" t="s">
        <v>52</v>
      </c>
      <c r="E27" s="49"/>
      <c r="F27" s="50">
        <v>3.4836805555555554E-4</v>
      </c>
      <c r="G27" s="50" t="s">
        <v>122</v>
      </c>
      <c r="H27" s="50">
        <v>2.0926388888888891E-3</v>
      </c>
      <c r="I27" s="49" t="s">
        <v>43</v>
      </c>
      <c r="J27" s="49">
        <v>82.5</v>
      </c>
      <c r="K27" s="49">
        <v>6</v>
      </c>
      <c r="L27" s="49" t="s">
        <v>199</v>
      </c>
      <c r="M27" s="49"/>
    </row>
    <row r="28" spans="1:13" x14ac:dyDescent="0.3">
      <c r="A28" s="49">
        <v>8</v>
      </c>
      <c r="B28" s="49" t="s">
        <v>190</v>
      </c>
      <c r="C28" s="49">
        <v>2</v>
      </c>
      <c r="D28" s="49" t="s">
        <v>54</v>
      </c>
      <c r="E28" s="49"/>
      <c r="F28" s="50">
        <v>2.8447916666666666E-4</v>
      </c>
      <c r="G28" s="50">
        <v>1.1767592592592591E-3</v>
      </c>
      <c r="H28" s="50">
        <v>1.3567476851851852E-3</v>
      </c>
      <c r="I28" s="49" t="s">
        <v>46</v>
      </c>
      <c r="J28" s="54">
        <v>50</v>
      </c>
      <c r="K28" s="49">
        <v>5</v>
      </c>
      <c r="L28" s="49" t="s">
        <v>200</v>
      </c>
      <c r="M28" s="49"/>
    </row>
    <row r="29" spans="1:13" x14ac:dyDescent="0.3">
      <c r="A29" s="49">
        <v>8</v>
      </c>
      <c r="B29" s="49" t="s">
        <v>193</v>
      </c>
      <c r="C29" s="49">
        <v>1</v>
      </c>
      <c r="D29" s="49" t="s">
        <v>54</v>
      </c>
      <c r="E29" s="49"/>
      <c r="F29" s="50">
        <v>9.2476851851851848E-5</v>
      </c>
      <c r="G29" s="50">
        <v>9.414814814814814E-4</v>
      </c>
      <c r="H29" s="50">
        <v>1.197175925925926E-3</v>
      </c>
      <c r="I29" s="49" t="s">
        <v>46</v>
      </c>
      <c r="J29" s="49">
        <v>72.5</v>
      </c>
      <c r="K29" s="49">
        <v>6</v>
      </c>
      <c r="L29" s="49" t="s">
        <v>200</v>
      </c>
      <c r="M29" s="49"/>
    </row>
    <row r="30" spans="1:13" x14ac:dyDescent="0.3">
      <c r="A30" s="49">
        <v>8</v>
      </c>
      <c r="B30" s="49" t="s">
        <v>191</v>
      </c>
      <c r="C30" s="49">
        <v>3</v>
      </c>
      <c r="D30" s="49" t="s">
        <v>54</v>
      </c>
      <c r="E30" s="49"/>
      <c r="F30" s="50">
        <v>1.7335648148148147E-4</v>
      </c>
      <c r="G30" s="50" t="s">
        <v>122</v>
      </c>
      <c r="H30" s="50">
        <v>1.9449421296296298E-3</v>
      </c>
      <c r="I30" s="49" t="s">
        <v>43</v>
      </c>
      <c r="J30" s="49">
        <v>7.5</v>
      </c>
      <c r="K30" s="49">
        <v>1</v>
      </c>
      <c r="L30" s="49" t="s">
        <v>199</v>
      </c>
      <c r="M30" s="49" t="s">
        <v>111</v>
      </c>
    </row>
    <row r="31" spans="1:13" x14ac:dyDescent="0.3">
      <c r="A31" s="49">
        <v>9</v>
      </c>
      <c r="B31" s="49" t="s">
        <v>192</v>
      </c>
      <c r="C31" s="49">
        <v>1</v>
      </c>
      <c r="D31" s="49" t="s">
        <v>56</v>
      </c>
      <c r="E31" s="49"/>
      <c r="F31" s="50">
        <v>4.3053240740740742E-4</v>
      </c>
      <c r="G31" s="50">
        <v>4.8990740740740744E-4</v>
      </c>
      <c r="H31" s="50">
        <v>6.2037037037037041E-4</v>
      </c>
      <c r="I31" s="49" t="s">
        <v>46</v>
      </c>
      <c r="J31" s="49">
        <v>62.5</v>
      </c>
      <c r="K31" s="49">
        <v>5</v>
      </c>
      <c r="L31" s="49" t="s">
        <v>200</v>
      </c>
      <c r="M31" s="49"/>
    </row>
    <row r="32" spans="1:13" x14ac:dyDescent="0.3">
      <c r="A32" s="49">
        <v>9</v>
      </c>
      <c r="B32" s="49" t="s">
        <v>189</v>
      </c>
      <c r="C32" s="49">
        <v>3</v>
      </c>
      <c r="D32" s="49" t="s">
        <v>56</v>
      </c>
      <c r="E32" s="49"/>
      <c r="F32" s="50">
        <v>4.1357638888888884E-4</v>
      </c>
      <c r="G32" s="50" t="s">
        <v>122</v>
      </c>
      <c r="H32" s="50">
        <v>2.6567939814814813E-3</v>
      </c>
      <c r="I32" s="49" t="s">
        <v>43</v>
      </c>
      <c r="J32" s="49"/>
      <c r="K32" s="49">
        <v>3</v>
      </c>
      <c r="L32" s="49" t="s">
        <v>199</v>
      </c>
      <c r="M32" s="49"/>
    </row>
    <row r="33" spans="1:13" x14ac:dyDescent="0.3">
      <c r="A33" s="49">
        <v>9</v>
      </c>
      <c r="B33" s="49" t="s">
        <v>194</v>
      </c>
      <c r="C33" s="49">
        <v>2</v>
      </c>
      <c r="D33" s="49" t="s">
        <v>56</v>
      </c>
      <c r="E33" s="49"/>
      <c r="F33" s="50">
        <v>5.1016203703703705E-4</v>
      </c>
      <c r="G33" s="50">
        <v>5.2396990740740746E-4</v>
      </c>
      <c r="H33" s="50">
        <v>7.5412037037037049E-4</v>
      </c>
      <c r="I33" s="49" t="s">
        <v>46</v>
      </c>
      <c r="J33" s="49">
        <v>67.5</v>
      </c>
      <c r="K33" s="49">
        <v>5</v>
      </c>
      <c r="L33" s="49" t="s">
        <v>200</v>
      </c>
      <c r="M33" s="49"/>
    </row>
    <row r="34" spans="1:13" x14ac:dyDescent="0.3">
      <c r="A34" s="49">
        <v>10</v>
      </c>
      <c r="B34" s="49" t="s">
        <v>190</v>
      </c>
      <c r="C34" s="49">
        <v>2</v>
      </c>
      <c r="D34" s="49" t="s">
        <v>57</v>
      </c>
      <c r="E34" s="49"/>
      <c r="F34" s="50">
        <v>2.1374999999999999E-4</v>
      </c>
      <c r="G34" s="50">
        <v>2.1842592592592592E-4</v>
      </c>
      <c r="H34" s="50">
        <v>5.645601851851852E-4</v>
      </c>
      <c r="I34" s="49" t="s">
        <v>46</v>
      </c>
      <c r="J34" s="54">
        <v>65</v>
      </c>
      <c r="K34" s="49">
        <v>4</v>
      </c>
      <c r="L34" s="49" t="s">
        <v>200</v>
      </c>
      <c r="M34" s="49"/>
    </row>
    <row r="35" spans="1:13" x14ac:dyDescent="0.3">
      <c r="A35" s="49">
        <v>10</v>
      </c>
      <c r="B35" s="49" t="s">
        <v>189</v>
      </c>
      <c r="C35" s="49">
        <v>3</v>
      </c>
      <c r="D35" s="49" t="s">
        <v>57</v>
      </c>
      <c r="E35" s="49"/>
      <c r="F35" s="50">
        <v>7.0966435185185184E-4</v>
      </c>
      <c r="G35" s="55">
        <v>1.7839467592592594E-3</v>
      </c>
      <c r="H35" s="50" t="s">
        <v>112</v>
      </c>
      <c r="I35" s="49" t="s">
        <v>46</v>
      </c>
      <c r="J35" s="49"/>
      <c r="K35" s="49">
        <v>2</v>
      </c>
      <c r="L35" s="49" t="s">
        <v>200</v>
      </c>
      <c r="M35" s="49" t="s">
        <v>113</v>
      </c>
    </row>
    <row r="36" spans="1:13" x14ac:dyDescent="0.3">
      <c r="A36" s="49">
        <v>10</v>
      </c>
      <c r="B36" s="49" t="s">
        <v>191</v>
      </c>
      <c r="C36" s="49">
        <v>1</v>
      </c>
      <c r="D36" s="49" t="s">
        <v>57</v>
      </c>
      <c r="E36" s="49"/>
      <c r="F36" s="50">
        <v>6.8310185185185181E-5</v>
      </c>
      <c r="G36" s="50" t="s">
        <v>122</v>
      </c>
      <c r="H36" s="50">
        <v>2.5957986111111108E-3</v>
      </c>
      <c r="I36" s="49" t="s">
        <v>43</v>
      </c>
      <c r="J36" s="49">
        <v>25</v>
      </c>
      <c r="K36" s="49">
        <v>2</v>
      </c>
      <c r="L36" s="49" t="s">
        <v>199</v>
      </c>
      <c r="M36" s="49" t="s">
        <v>113</v>
      </c>
    </row>
    <row r="37" spans="1:13" x14ac:dyDescent="0.3">
      <c r="A37" s="49">
        <v>11</v>
      </c>
      <c r="B37" s="49" t="s">
        <v>194</v>
      </c>
      <c r="C37" s="49">
        <v>2</v>
      </c>
      <c r="D37" s="49" t="s">
        <v>59</v>
      </c>
      <c r="E37" s="49"/>
      <c r="F37" s="50">
        <v>2.1503472222222223E-4</v>
      </c>
      <c r="G37" s="50">
        <v>5.8009259259259255E-4</v>
      </c>
      <c r="H37" s="50" t="s">
        <v>119</v>
      </c>
      <c r="I37" s="49" t="s">
        <v>46</v>
      </c>
      <c r="J37" s="49">
        <v>65</v>
      </c>
      <c r="K37" s="49">
        <v>2</v>
      </c>
      <c r="L37" s="49" t="s">
        <v>200</v>
      </c>
      <c r="M37" s="49"/>
    </row>
    <row r="38" spans="1:13" x14ac:dyDescent="0.3">
      <c r="A38" s="49">
        <v>11</v>
      </c>
      <c r="B38" s="49" t="s">
        <v>190</v>
      </c>
      <c r="C38" s="49">
        <v>1</v>
      </c>
      <c r="D38" s="49" t="s">
        <v>59</v>
      </c>
      <c r="E38" s="49"/>
      <c r="F38" s="50">
        <v>2.8028935185185183E-4</v>
      </c>
      <c r="G38" s="50">
        <v>2.8481481481481484E-4</v>
      </c>
      <c r="H38" s="50">
        <v>4.0863425925925925E-4</v>
      </c>
      <c r="I38" s="49" t="s">
        <v>46</v>
      </c>
      <c r="J38" s="49">
        <v>72.5</v>
      </c>
      <c r="K38" s="49">
        <v>7</v>
      </c>
      <c r="L38" s="49" t="s">
        <v>200</v>
      </c>
      <c r="M38" s="49"/>
    </row>
    <row r="39" spans="1:13" x14ac:dyDescent="0.3">
      <c r="A39" s="49">
        <v>11</v>
      </c>
      <c r="B39" s="49" t="s">
        <v>192</v>
      </c>
      <c r="C39" s="49">
        <v>3</v>
      </c>
      <c r="D39" s="49" t="s">
        <v>59</v>
      </c>
      <c r="E39" s="49"/>
      <c r="F39" s="50">
        <v>2.7989583333333333E-4</v>
      </c>
      <c r="G39" s="50">
        <v>1.0160069444444444E-3</v>
      </c>
      <c r="H39" s="50">
        <v>1.0605902777777779E-3</v>
      </c>
      <c r="I39" s="49" t="s">
        <v>46</v>
      </c>
      <c r="J39" s="49">
        <v>70</v>
      </c>
      <c r="K39" s="49">
        <v>6</v>
      </c>
      <c r="L39" s="49" t="s">
        <v>200</v>
      </c>
      <c r="M39" s="49" t="s">
        <v>113</v>
      </c>
    </row>
    <row r="40" spans="1:13" x14ac:dyDescent="0.3">
      <c r="A40" s="49">
        <v>12</v>
      </c>
      <c r="B40" s="49" t="s">
        <v>193</v>
      </c>
      <c r="C40" s="49">
        <v>3</v>
      </c>
      <c r="D40" s="49" t="s">
        <v>60</v>
      </c>
      <c r="E40" s="49"/>
      <c r="F40" s="50">
        <v>1.554861111111111E-4</v>
      </c>
      <c r="G40" s="50">
        <v>3.6146990740740741E-4</v>
      </c>
      <c r="H40" s="50">
        <v>4.2105324074074072E-4</v>
      </c>
      <c r="I40" s="49" t="s">
        <v>46</v>
      </c>
      <c r="J40" s="49">
        <v>55</v>
      </c>
      <c r="K40" s="49">
        <v>6</v>
      </c>
      <c r="L40" s="49" t="s">
        <v>200</v>
      </c>
      <c r="M40" s="49"/>
    </row>
    <row r="41" spans="1:13" x14ac:dyDescent="0.3">
      <c r="A41" s="49">
        <v>12</v>
      </c>
      <c r="B41" s="49" t="s">
        <v>192</v>
      </c>
      <c r="C41" s="49">
        <v>1</v>
      </c>
      <c r="D41" s="49" t="s">
        <v>60</v>
      </c>
      <c r="E41" s="49"/>
      <c r="F41" s="50">
        <v>2.329050925925926E-4</v>
      </c>
      <c r="G41" s="50">
        <v>4.6981481481481478E-4</v>
      </c>
      <c r="H41" s="50">
        <v>5.122685185185185E-2</v>
      </c>
      <c r="I41" s="49" t="s">
        <v>46</v>
      </c>
      <c r="J41" s="49">
        <v>55</v>
      </c>
      <c r="K41" s="49">
        <v>5</v>
      </c>
      <c r="L41" s="49" t="s">
        <v>200</v>
      </c>
      <c r="M41" s="49"/>
    </row>
    <row r="42" spans="1:13" x14ac:dyDescent="0.3">
      <c r="A42" s="49">
        <v>12</v>
      </c>
      <c r="B42" s="49" t="s">
        <v>189</v>
      </c>
      <c r="C42" s="49">
        <v>2</v>
      </c>
      <c r="D42" s="49" t="s">
        <v>60</v>
      </c>
      <c r="E42" s="49"/>
      <c r="F42" s="50">
        <v>1.8353009259259258E-4</v>
      </c>
      <c r="G42" s="50">
        <v>1.0012962962962964E-3</v>
      </c>
      <c r="H42" s="50">
        <v>1.283611111111111E-3</v>
      </c>
      <c r="I42" s="49" t="s">
        <v>46</v>
      </c>
      <c r="J42" s="49"/>
      <c r="K42" s="49">
        <v>5</v>
      </c>
      <c r="L42" s="49" t="s">
        <v>200</v>
      </c>
      <c r="M42" s="49"/>
    </row>
    <row r="43" spans="1:13" x14ac:dyDescent="0.3">
      <c r="A43" s="49">
        <v>13</v>
      </c>
      <c r="B43" s="49" t="s">
        <v>192</v>
      </c>
      <c r="C43" s="49">
        <v>2</v>
      </c>
      <c r="D43" s="49" t="s">
        <v>74</v>
      </c>
      <c r="E43" s="49"/>
      <c r="F43" s="50">
        <v>3.3108796296296299E-4</v>
      </c>
      <c r="G43" s="50">
        <v>5.1944444444444445E-4</v>
      </c>
      <c r="H43" s="50">
        <v>7.7232638888888891E-4</v>
      </c>
      <c r="I43" s="49" t="s">
        <v>46</v>
      </c>
      <c r="J43" s="49">
        <v>62.5</v>
      </c>
      <c r="K43" s="49">
        <v>6</v>
      </c>
      <c r="L43" s="49" t="s">
        <v>200</v>
      </c>
      <c r="M43" s="49"/>
    </row>
    <row r="44" spans="1:13" x14ac:dyDescent="0.3">
      <c r="A44" s="49">
        <v>13</v>
      </c>
      <c r="B44" s="49" t="s">
        <v>194</v>
      </c>
      <c r="C44" s="49">
        <v>1</v>
      </c>
      <c r="D44" s="49" t="s">
        <v>74</v>
      </c>
      <c r="E44" s="49"/>
      <c r="F44" s="50">
        <v>1.1399305555555556E-4</v>
      </c>
      <c r="G44" s="50">
        <v>1.1831018518518518E-4</v>
      </c>
      <c r="H44" s="50">
        <v>1.1831018518518518E-4</v>
      </c>
      <c r="I44" s="49" t="s">
        <v>46</v>
      </c>
      <c r="J44" s="49">
        <v>90</v>
      </c>
      <c r="K44" s="49">
        <v>7</v>
      </c>
      <c r="L44" s="49" t="s">
        <v>200</v>
      </c>
      <c r="M44" s="49"/>
    </row>
    <row r="45" spans="1:13" x14ac:dyDescent="0.3">
      <c r="A45" s="49">
        <v>13</v>
      </c>
      <c r="B45" s="49" t="s">
        <v>191</v>
      </c>
      <c r="C45" s="49">
        <v>3</v>
      </c>
      <c r="D45" s="49" t="s">
        <v>74</v>
      </c>
      <c r="E45" s="49"/>
      <c r="F45" s="50">
        <v>9.5196759259259252E-5</v>
      </c>
      <c r="G45" s="50">
        <v>9.6684027777777773E-4</v>
      </c>
      <c r="H45" s="50">
        <v>1.0480555555555555E-3</v>
      </c>
      <c r="I45" s="49" t="s">
        <v>46</v>
      </c>
      <c r="J45" s="49">
        <v>52.5</v>
      </c>
      <c r="K45" s="49">
        <v>4</v>
      </c>
      <c r="L45" s="49" t="s">
        <v>200</v>
      </c>
      <c r="M45" s="49"/>
    </row>
    <row r="46" spans="1:13" x14ac:dyDescent="0.3">
      <c r="A46" s="49">
        <v>14</v>
      </c>
      <c r="B46" s="49" t="s">
        <v>191</v>
      </c>
      <c r="C46" s="49">
        <v>1</v>
      </c>
      <c r="D46" s="49" t="s">
        <v>64</v>
      </c>
      <c r="E46" s="49" t="s">
        <v>46</v>
      </c>
      <c r="F46" s="50">
        <v>1.1918981481481481E-4</v>
      </c>
      <c r="G46" s="50" t="s">
        <v>122</v>
      </c>
      <c r="H46" s="50">
        <v>2.8186226851851853E-3</v>
      </c>
      <c r="I46" s="49" t="s">
        <v>43</v>
      </c>
      <c r="J46" s="49">
        <v>37.5</v>
      </c>
      <c r="K46" s="49">
        <v>3</v>
      </c>
      <c r="L46" s="49" t="s">
        <v>199</v>
      </c>
      <c r="M46" s="49"/>
    </row>
    <row r="47" spans="1:13" x14ac:dyDescent="0.3">
      <c r="A47" s="49">
        <v>14</v>
      </c>
      <c r="B47" s="49" t="s">
        <v>193</v>
      </c>
      <c r="C47" s="49">
        <v>3</v>
      </c>
      <c r="D47" s="49" t="s">
        <v>64</v>
      </c>
      <c r="E47" s="49" t="s">
        <v>46</v>
      </c>
      <c r="F47" s="50">
        <v>6.6111111111111107E-5</v>
      </c>
      <c r="G47" s="50" t="s">
        <v>122</v>
      </c>
      <c r="H47" s="50">
        <v>2.1634259259259258E-3</v>
      </c>
      <c r="I47" s="49" t="s">
        <v>43</v>
      </c>
      <c r="J47" s="49">
        <v>25</v>
      </c>
      <c r="K47" s="49">
        <v>3</v>
      </c>
      <c r="L47" s="49" t="s">
        <v>199</v>
      </c>
      <c r="M47" s="49"/>
    </row>
    <row r="48" spans="1:13" x14ac:dyDescent="0.3">
      <c r="A48" s="49">
        <v>14</v>
      </c>
      <c r="B48" s="49" t="s">
        <v>192</v>
      </c>
      <c r="C48" s="49">
        <v>2</v>
      </c>
      <c r="D48" s="49" t="s">
        <v>64</v>
      </c>
      <c r="E48" s="49" t="s">
        <v>46</v>
      </c>
      <c r="F48" s="50">
        <v>3.5053240740740742E-4</v>
      </c>
      <c r="G48" s="50">
        <v>4.9062499999999996E-4</v>
      </c>
      <c r="H48" s="50">
        <v>9.849768518518519E-4</v>
      </c>
      <c r="I48" s="49" t="s">
        <v>46</v>
      </c>
      <c r="J48" s="49">
        <v>92.5</v>
      </c>
      <c r="K48" s="49">
        <v>6</v>
      </c>
      <c r="L48" s="49" t="s">
        <v>200</v>
      </c>
      <c r="M48" s="49"/>
    </row>
    <row r="49" spans="1:13" x14ac:dyDescent="0.3">
      <c r="A49" s="49">
        <v>15</v>
      </c>
      <c r="B49" s="49" t="s">
        <v>191</v>
      </c>
      <c r="C49" s="49">
        <v>2</v>
      </c>
      <c r="D49" s="49" t="s">
        <v>66</v>
      </c>
      <c r="E49" s="49" t="s">
        <v>46</v>
      </c>
      <c r="F49" s="50">
        <v>2.7592592592592594E-4</v>
      </c>
      <c r="G49" s="50">
        <v>1.8659953703703705E-3</v>
      </c>
      <c r="H49" s="50">
        <v>2.124490740740741E-3</v>
      </c>
      <c r="I49" s="49" t="s">
        <v>46</v>
      </c>
      <c r="J49" s="49">
        <v>87.5</v>
      </c>
      <c r="K49" s="49">
        <v>6</v>
      </c>
      <c r="L49" s="49" t="s">
        <v>200</v>
      </c>
      <c r="M49" s="49"/>
    </row>
    <row r="50" spans="1:13" x14ac:dyDescent="0.3">
      <c r="A50" s="49">
        <v>15</v>
      </c>
      <c r="B50" s="49" t="s">
        <v>194</v>
      </c>
      <c r="C50" s="49">
        <v>3</v>
      </c>
      <c r="D50" s="49" t="s">
        <v>66</v>
      </c>
      <c r="E50" s="49" t="s">
        <v>46</v>
      </c>
      <c r="F50" s="50">
        <v>3.824421296296296E-4</v>
      </c>
      <c r="G50" s="50">
        <v>9.07974537037037E-4</v>
      </c>
      <c r="H50" s="50">
        <v>1.2151620370370372E-3</v>
      </c>
      <c r="I50" s="49" t="s">
        <v>46</v>
      </c>
      <c r="J50" s="49">
        <v>97.5</v>
      </c>
      <c r="K50" s="49">
        <v>7</v>
      </c>
      <c r="L50" s="49" t="s">
        <v>200</v>
      </c>
      <c r="M50" s="49"/>
    </row>
    <row r="51" spans="1:13" x14ac:dyDescent="0.3">
      <c r="A51" s="49">
        <v>15</v>
      </c>
      <c r="B51" s="49" t="s">
        <v>189</v>
      </c>
      <c r="C51" s="49">
        <v>1</v>
      </c>
      <c r="D51" s="49" t="s">
        <v>66</v>
      </c>
      <c r="E51" s="49" t="s">
        <v>46</v>
      </c>
      <c r="F51" s="50">
        <v>1.9839120370370369E-4</v>
      </c>
      <c r="G51" s="50">
        <v>1.0014004629629631E-3</v>
      </c>
      <c r="H51" s="50">
        <v>1.2675810185185186E-3</v>
      </c>
      <c r="I51" s="49" t="s">
        <v>46</v>
      </c>
      <c r="J51" s="49">
        <v>90</v>
      </c>
      <c r="K51" s="49">
        <v>7</v>
      </c>
      <c r="L51" s="49" t="s">
        <v>200</v>
      </c>
      <c r="M51" s="49"/>
    </row>
    <row r="52" spans="1:13" x14ac:dyDescent="0.3">
      <c r="A52" s="49">
        <v>16</v>
      </c>
      <c r="B52" s="49" t="s">
        <v>193</v>
      </c>
      <c r="C52" s="49">
        <v>3</v>
      </c>
      <c r="D52" s="49" t="s">
        <v>68</v>
      </c>
      <c r="E52" s="49" t="s">
        <v>46</v>
      </c>
      <c r="F52" s="50">
        <v>5.5229166666666675E-4</v>
      </c>
      <c r="G52" s="50">
        <v>1.7193634259259258E-3</v>
      </c>
      <c r="H52" s="50">
        <v>1.7719791666666665E-3</v>
      </c>
      <c r="I52" s="49" t="s">
        <v>46</v>
      </c>
      <c r="J52" s="49">
        <v>67.5</v>
      </c>
      <c r="K52" s="49">
        <v>4</v>
      </c>
      <c r="L52" s="49" t="s">
        <v>200</v>
      </c>
      <c r="M52" s="49"/>
    </row>
    <row r="53" spans="1:13" x14ac:dyDescent="0.3">
      <c r="A53" s="49">
        <v>16</v>
      </c>
      <c r="B53" s="49" t="s">
        <v>192</v>
      </c>
      <c r="C53" s="49">
        <v>1</v>
      </c>
      <c r="D53" s="49" t="s">
        <v>68</v>
      </c>
      <c r="E53" s="49" t="s">
        <v>46</v>
      </c>
      <c r="F53" s="50">
        <v>1.1729166666666667E-4</v>
      </c>
      <c r="G53" s="50">
        <v>1.2046296296296296E-4</v>
      </c>
      <c r="H53" s="50">
        <v>1.2046296296296296E-4</v>
      </c>
      <c r="I53" s="49" t="s">
        <v>46</v>
      </c>
      <c r="J53" s="49">
        <v>90</v>
      </c>
      <c r="K53" s="49">
        <v>6</v>
      </c>
      <c r="L53" s="49" t="s">
        <v>200</v>
      </c>
      <c r="M53" s="49"/>
    </row>
    <row r="54" spans="1:13" x14ac:dyDescent="0.3">
      <c r="A54" s="49">
        <v>16</v>
      </c>
      <c r="B54" s="49" t="s">
        <v>189</v>
      </c>
      <c r="C54" s="49">
        <v>2</v>
      </c>
      <c r="D54" s="49" t="s">
        <v>68</v>
      </c>
      <c r="E54" s="49" t="s">
        <v>46</v>
      </c>
      <c r="F54" s="50">
        <v>2.2313657407407408E-4</v>
      </c>
      <c r="G54" s="50">
        <v>2.246990740740741E-4</v>
      </c>
      <c r="H54" s="50">
        <v>6.0479166666666667E-4</v>
      </c>
      <c r="I54" s="49" t="s">
        <v>46</v>
      </c>
      <c r="J54" s="49"/>
      <c r="K54" s="49">
        <v>6</v>
      </c>
      <c r="L54" s="49" t="s">
        <v>200</v>
      </c>
      <c r="M54" s="49"/>
    </row>
    <row r="55" spans="1:13" x14ac:dyDescent="0.3">
      <c r="A55" s="53">
        <v>17</v>
      </c>
      <c r="B55" s="49" t="s">
        <v>193</v>
      </c>
      <c r="C55" s="49">
        <v>3</v>
      </c>
      <c r="D55" s="53" t="s">
        <v>75</v>
      </c>
      <c r="E55" s="53" t="s">
        <v>46</v>
      </c>
      <c r="F55" s="50">
        <v>2.1840277777777778E-4</v>
      </c>
      <c r="G55" s="55">
        <v>1.2406134259259258E-3</v>
      </c>
      <c r="H55" s="55">
        <v>1.2864120370370371E-3</v>
      </c>
      <c r="I55" s="53" t="s">
        <v>46</v>
      </c>
      <c r="J55" s="53">
        <v>70</v>
      </c>
      <c r="K55" s="53">
        <v>6</v>
      </c>
      <c r="L55" s="49" t="s">
        <v>200</v>
      </c>
      <c r="M55" s="53"/>
    </row>
    <row r="56" spans="1:13" x14ac:dyDescent="0.3">
      <c r="A56" s="49">
        <v>17</v>
      </c>
      <c r="B56" s="49" t="s">
        <v>190</v>
      </c>
      <c r="C56" s="49">
        <v>1</v>
      </c>
      <c r="D56" s="49" t="s">
        <v>75</v>
      </c>
      <c r="E56" s="49" t="s">
        <v>46</v>
      </c>
      <c r="F56" s="50">
        <v>2.1403935185185184E-4</v>
      </c>
      <c r="G56" s="50">
        <v>2.1888888888888888E-4</v>
      </c>
      <c r="H56" s="50">
        <v>3.4026620370370374E-4</v>
      </c>
      <c r="I56" s="49" t="s">
        <v>46</v>
      </c>
      <c r="J56" s="49">
        <v>97.5</v>
      </c>
      <c r="K56" s="49">
        <v>7</v>
      </c>
      <c r="L56" s="49" t="s">
        <v>200</v>
      </c>
      <c r="M56" s="49"/>
    </row>
    <row r="57" spans="1:13" x14ac:dyDescent="0.3">
      <c r="A57" s="49">
        <v>17</v>
      </c>
      <c r="B57" s="49" t="s">
        <v>191</v>
      </c>
      <c r="C57" s="49">
        <v>2</v>
      </c>
      <c r="D57" s="49" t="s">
        <v>75</v>
      </c>
      <c r="E57" s="49" t="s">
        <v>46</v>
      </c>
      <c r="F57" s="50">
        <v>1.9436342592592593E-4</v>
      </c>
      <c r="G57" s="50" t="s">
        <v>122</v>
      </c>
      <c r="H57" s="50">
        <v>2.360347222222222E-3</v>
      </c>
      <c r="I57" s="49" t="s">
        <v>43</v>
      </c>
      <c r="J57" s="49">
        <v>42.5</v>
      </c>
      <c r="K57" s="49">
        <v>2</v>
      </c>
      <c r="L57" s="49" t="s">
        <v>199</v>
      </c>
      <c r="M57" s="49"/>
    </row>
    <row r="58" spans="1:13" x14ac:dyDescent="0.3">
      <c r="A58" s="49">
        <v>18</v>
      </c>
      <c r="B58" s="49" t="s">
        <v>189</v>
      </c>
      <c r="C58" s="49">
        <v>3</v>
      </c>
      <c r="D58" s="49" t="s">
        <v>71</v>
      </c>
      <c r="E58" s="49" t="s">
        <v>46</v>
      </c>
      <c r="F58" s="50">
        <v>8.0767361111111111E-4</v>
      </c>
      <c r="G58" s="50">
        <v>1.7758217592592591E-3</v>
      </c>
      <c r="H58" s="50">
        <v>2.1262152777777781E-3</v>
      </c>
      <c r="I58" s="49" t="s">
        <v>46</v>
      </c>
      <c r="J58" s="49"/>
      <c r="K58" s="49">
        <v>6</v>
      </c>
      <c r="L58" s="49" t="s">
        <v>200</v>
      </c>
      <c r="M58" s="49"/>
    </row>
    <row r="59" spans="1:13" x14ac:dyDescent="0.3">
      <c r="A59" s="49">
        <v>18</v>
      </c>
      <c r="B59" s="49" t="s">
        <v>194</v>
      </c>
      <c r="C59" s="49">
        <v>1</v>
      </c>
      <c r="D59" s="49" t="s">
        <v>71</v>
      </c>
      <c r="E59" s="49" t="s">
        <v>46</v>
      </c>
      <c r="F59" s="50">
        <v>6.741898148148148E-5</v>
      </c>
      <c r="G59" s="50">
        <v>1.4074074074074073E-4</v>
      </c>
      <c r="H59" s="50">
        <v>1.4074074074074073E-4</v>
      </c>
      <c r="I59" s="49" t="s">
        <v>46</v>
      </c>
      <c r="J59" s="49">
        <v>87.5</v>
      </c>
      <c r="K59" s="49">
        <v>6</v>
      </c>
      <c r="L59" s="49" t="s">
        <v>200</v>
      </c>
      <c r="M59" s="49"/>
    </row>
    <row r="60" spans="1:13" x14ac:dyDescent="0.3">
      <c r="A60" s="49">
        <v>18</v>
      </c>
      <c r="B60" s="49" t="s">
        <v>193</v>
      </c>
      <c r="C60" s="49">
        <v>2</v>
      </c>
      <c r="D60" s="49" t="s">
        <v>71</v>
      </c>
      <c r="E60" s="49" t="s">
        <v>46</v>
      </c>
      <c r="F60" s="50">
        <v>1.9956018518518519E-4</v>
      </c>
      <c r="G60" s="50">
        <v>1.1915393518518518E-3</v>
      </c>
      <c r="H60" s="50">
        <v>1.5166782407407407E-3</v>
      </c>
      <c r="I60" s="49" t="s">
        <v>46</v>
      </c>
      <c r="J60" s="49">
        <v>65</v>
      </c>
      <c r="K60" s="49">
        <v>4</v>
      </c>
      <c r="L60" s="49" t="s">
        <v>200</v>
      </c>
      <c r="M60" s="49"/>
    </row>
    <row r="61" spans="1:13" x14ac:dyDescent="0.3">
      <c r="A61" s="49">
        <v>19</v>
      </c>
      <c r="B61" s="49" t="s">
        <v>191</v>
      </c>
      <c r="C61" s="49">
        <v>2</v>
      </c>
      <c r="D61" s="49" t="s">
        <v>73</v>
      </c>
      <c r="E61" s="49" t="s">
        <v>46</v>
      </c>
      <c r="F61" s="50">
        <v>5.9109953703703701E-4</v>
      </c>
      <c r="G61" s="50">
        <v>1.5460416666666667E-3</v>
      </c>
      <c r="H61" s="50">
        <v>1.9077199074074075E-3</v>
      </c>
      <c r="I61" s="49" t="s">
        <v>46</v>
      </c>
      <c r="J61" s="49">
        <v>67.5</v>
      </c>
      <c r="K61" s="49">
        <v>5</v>
      </c>
      <c r="L61" s="49" t="s">
        <v>200</v>
      </c>
      <c r="M61" s="49"/>
    </row>
    <row r="62" spans="1:13" x14ac:dyDescent="0.3">
      <c r="A62" s="49">
        <v>19</v>
      </c>
      <c r="B62" s="49" t="s">
        <v>194</v>
      </c>
      <c r="C62" s="49">
        <v>3</v>
      </c>
      <c r="D62" s="49" t="s">
        <v>73</v>
      </c>
      <c r="E62" s="49" t="s">
        <v>46</v>
      </c>
      <c r="F62" s="50">
        <v>1.1231018518518519E-3</v>
      </c>
      <c r="G62" s="50" t="s">
        <v>122</v>
      </c>
      <c r="H62" s="50">
        <v>3.5491550925925925E-3</v>
      </c>
      <c r="I62" s="49" t="s">
        <v>43</v>
      </c>
      <c r="J62" s="49">
        <v>35</v>
      </c>
      <c r="K62" s="49">
        <v>3</v>
      </c>
      <c r="L62" s="49" t="s">
        <v>199</v>
      </c>
      <c r="M62" s="49"/>
    </row>
    <row r="63" spans="1:13" x14ac:dyDescent="0.3">
      <c r="A63" s="49">
        <v>19</v>
      </c>
      <c r="B63" s="49" t="s">
        <v>189</v>
      </c>
      <c r="C63" s="49">
        <v>1</v>
      </c>
      <c r="D63" s="49" t="s">
        <v>73</v>
      </c>
      <c r="E63" s="49" t="s">
        <v>46</v>
      </c>
      <c r="F63" s="50">
        <v>7.703703703703704E-5</v>
      </c>
      <c r="G63" s="50" t="s">
        <v>122</v>
      </c>
      <c r="H63" s="50" t="s">
        <v>120</v>
      </c>
      <c r="I63" s="49" t="s">
        <v>43</v>
      </c>
      <c r="J63" s="49">
        <v>85</v>
      </c>
      <c r="K63" s="49">
        <v>7</v>
      </c>
      <c r="L63" s="49" t="s">
        <v>199</v>
      </c>
      <c r="M63" s="49" t="s">
        <v>115</v>
      </c>
    </row>
    <row r="64" spans="1:13" x14ac:dyDescent="0.3">
      <c r="A64" s="49">
        <v>20</v>
      </c>
      <c r="B64" s="49" t="s">
        <v>189</v>
      </c>
      <c r="C64" s="49">
        <v>3</v>
      </c>
      <c r="D64" s="51" t="s">
        <v>168</v>
      </c>
      <c r="E64" s="49" t="s">
        <v>46</v>
      </c>
      <c r="F64" s="50">
        <v>1.1142824074074074E-3</v>
      </c>
      <c r="G64" s="50">
        <v>1.9007407407407406E-3</v>
      </c>
      <c r="H64" s="50">
        <v>2.2666203703703707E-3</v>
      </c>
      <c r="I64" s="49" t="s">
        <v>46</v>
      </c>
      <c r="J64" s="49"/>
      <c r="K64" s="49">
        <v>4</v>
      </c>
      <c r="L64" s="49" t="s">
        <v>200</v>
      </c>
      <c r="M64" s="49"/>
    </row>
    <row r="65" spans="1:13" x14ac:dyDescent="0.3">
      <c r="A65" s="49">
        <v>20</v>
      </c>
      <c r="B65" s="49" t="s">
        <v>194</v>
      </c>
      <c r="C65" s="49">
        <v>1</v>
      </c>
      <c r="D65" s="51" t="s">
        <v>168</v>
      </c>
      <c r="E65" s="49" t="s">
        <v>46</v>
      </c>
      <c r="F65" s="50">
        <v>2.3471064814814814E-4</v>
      </c>
      <c r="G65" s="50">
        <v>2.421875E-4</v>
      </c>
      <c r="H65" s="50">
        <v>2.421875E-4</v>
      </c>
      <c r="I65" s="49" t="s">
        <v>46</v>
      </c>
      <c r="J65" s="49">
        <v>85</v>
      </c>
      <c r="K65" s="49">
        <v>7</v>
      </c>
      <c r="L65" s="49" t="s">
        <v>200</v>
      </c>
      <c r="M65" s="49"/>
    </row>
    <row r="66" spans="1:13" x14ac:dyDescent="0.3">
      <c r="A66" s="49">
        <v>20</v>
      </c>
      <c r="B66" s="49" t="s">
        <v>193</v>
      </c>
      <c r="C66" s="49">
        <v>2</v>
      </c>
      <c r="D66" s="51" t="s">
        <v>168</v>
      </c>
      <c r="E66" s="49" t="s">
        <v>46</v>
      </c>
      <c r="F66" s="50">
        <v>4.4615740740740743E-4</v>
      </c>
      <c r="G66" s="50">
        <v>4.509490740740741E-4</v>
      </c>
      <c r="H66" s="50">
        <v>7.0642361111111112E-4</v>
      </c>
      <c r="I66" s="49" t="s">
        <v>46</v>
      </c>
      <c r="J66" s="49">
        <v>55</v>
      </c>
      <c r="K66" s="49">
        <v>7</v>
      </c>
      <c r="L66" s="49" t="s">
        <v>200</v>
      </c>
      <c r="M66" s="49"/>
    </row>
    <row r="67" spans="1:13" x14ac:dyDescent="0.3">
      <c r="A67" s="49">
        <v>21</v>
      </c>
      <c r="B67" s="49" t="s">
        <v>192</v>
      </c>
      <c r="C67" s="49">
        <v>2</v>
      </c>
      <c r="D67" s="49" t="s">
        <v>85</v>
      </c>
      <c r="E67" s="49" t="s">
        <v>46</v>
      </c>
      <c r="F67" s="50">
        <v>2.1353009259259261E-4</v>
      </c>
      <c r="G67" s="56">
        <v>2.1353124999999996E-3</v>
      </c>
      <c r="H67" s="50">
        <v>2.3508217592592591E-3</v>
      </c>
      <c r="I67" s="49" t="s">
        <v>117</v>
      </c>
      <c r="J67" s="49">
        <v>97.5</v>
      </c>
      <c r="K67" s="49">
        <v>5</v>
      </c>
      <c r="L67" s="49" t="s">
        <v>199</v>
      </c>
      <c r="M67" s="49"/>
    </row>
    <row r="68" spans="1:13" x14ac:dyDescent="0.3">
      <c r="A68" s="49">
        <v>21</v>
      </c>
      <c r="B68" s="49" t="s">
        <v>189</v>
      </c>
      <c r="C68" s="49">
        <v>1</v>
      </c>
      <c r="D68" s="49" t="s">
        <v>85</v>
      </c>
      <c r="E68" s="49" t="s">
        <v>46</v>
      </c>
      <c r="F68" s="50">
        <v>1.8567129629629633E-4</v>
      </c>
      <c r="G68" s="50">
        <v>8.763888888888889E-4</v>
      </c>
      <c r="H68" s="50">
        <v>1.0811226851851852E-3</v>
      </c>
      <c r="I68" s="49" t="s">
        <v>46</v>
      </c>
      <c r="J68" s="49">
        <v>35</v>
      </c>
      <c r="K68" s="49">
        <v>4</v>
      </c>
      <c r="L68" s="49" t="s">
        <v>200</v>
      </c>
      <c r="M68" s="49"/>
    </row>
    <row r="69" spans="1:13" x14ac:dyDescent="0.3">
      <c r="A69" s="49">
        <v>21</v>
      </c>
      <c r="B69" s="49" t="s">
        <v>194</v>
      </c>
      <c r="C69" s="49">
        <v>3</v>
      </c>
      <c r="D69" s="49" t="s">
        <v>85</v>
      </c>
      <c r="E69" s="49" t="s">
        <v>46</v>
      </c>
      <c r="F69" s="50">
        <v>1.4083333333333333E-4</v>
      </c>
      <c r="G69" s="50">
        <v>3.2836805555555554E-4</v>
      </c>
      <c r="H69" s="50">
        <v>5.2679398148148149E-4</v>
      </c>
      <c r="I69" s="49" t="s">
        <v>46</v>
      </c>
      <c r="J69" s="49">
        <v>37.5</v>
      </c>
      <c r="K69" s="49">
        <v>4</v>
      </c>
      <c r="L69" s="49" t="s">
        <v>200</v>
      </c>
      <c r="M69" s="49"/>
    </row>
    <row r="70" spans="1:13" x14ac:dyDescent="0.3">
      <c r="A70" s="49">
        <v>22</v>
      </c>
      <c r="B70" s="49" t="s">
        <v>194</v>
      </c>
      <c r="C70" s="49">
        <v>1</v>
      </c>
      <c r="D70" s="49" t="s">
        <v>81</v>
      </c>
      <c r="E70" s="49"/>
      <c r="F70" s="50">
        <v>3.5247685185185187E-4</v>
      </c>
      <c r="G70" s="50">
        <v>3.5998842592592593E-4</v>
      </c>
      <c r="H70" s="50">
        <v>3.5998842592592593E-4</v>
      </c>
      <c r="I70" s="49" t="s">
        <v>46</v>
      </c>
      <c r="J70" s="49">
        <v>50</v>
      </c>
      <c r="K70" s="49">
        <v>5</v>
      </c>
      <c r="L70" s="49" t="s">
        <v>200</v>
      </c>
      <c r="M70" s="49"/>
    </row>
    <row r="71" spans="1:13" x14ac:dyDescent="0.3">
      <c r="A71" s="49">
        <v>22</v>
      </c>
      <c r="B71" s="49" t="s">
        <v>189</v>
      </c>
      <c r="C71" s="49">
        <v>2</v>
      </c>
      <c r="D71" s="49" t="s">
        <v>81</v>
      </c>
      <c r="E71" s="49"/>
      <c r="F71" s="50">
        <v>9.1180555555555557E-5</v>
      </c>
      <c r="G71" s="50">
        <v>4.8561342592592596E-4</v>
      </c>
      <c r="H71" s="50">
        <v>9.7094907407407405E-4</v>
      </c>
      <c r="I71" s="49" t="s">
        <v>46</v>
      </c>
      <c r="J71" s="49"/>
      <c r="K71" s="49">
        <v>3</v>
      </c>
      <c r="L71" s="49" t="s">
        <v>200</v>
      </c>
      <c r="M71" s="49"/>
    </row>
    <row r="72" spans="1:13" x14ac:dyDescent="0.3">
      <c r="A72" s="49">
        <v>22</v>
      </c>
      <c r="B72" s="49" t="s">
        <v>191</v>
      </c>
      <c r="C72" s="49">
        <v>3</v>
      </c>
      <c r="D72" s="49" t="s">
        <v>81</v>
      </c>
      <c r="E72" s="49"/>
      <c r="F72" s="50">
        <v>9.4837962962962977E-5</v>
      </c>
      <c r="G72" s="50" t="s">
        <v>122</v>
      </c>
      <c r="H72" s="50">
        <v>3.1032754629629631E-3</v>
      </c>
      <c r="I72" s="49" t="s">
        <v>43</v>
      </c>
      <c r="J72" s="49">
        <v>25</v>
      </c>
      <c r="K72" s="49">
        <v>2</v>
      </c>
      <c r="L72" s="49" t="s">
        <v>199</v>
      </c>
      <c r="M72" s="49"/>
    </row>
    <row r="73" spans="1:13" x14ac:dyDescent="0.3">
      <c r="A73" s="49">
        <v>23</v>
      </c>
      <c r="B73" s="49" t="s">
        <v>192</v>
      </c>
      <c r="C73" s="49">
        <v>3</v>
      </c>
      <c r="D73" s="49" t="s">
        <v>82</v>
      </c>
      <c r="E73" s="49" t="s">
        <v>46</v>
      </c>
      <c r="F73" s="50">
        <v>3.5788194444444441E-4</v>
      </c>
      <c r="G73" s="50">
        <v>8.2973379629629619E-4</v>
      </c>
      <c r="H73" s="50">
        <v>8.8940972222222221E-4</v>
      </c>
      <c r="I73" s="49" t="s">
        <v>46</v>
      </c>
      <c r="J73" s="49">
        <v>55</v>
      </c>
      <c r="K73" s="49">
        <v>3</v>
      </c>
      <c r="L73" s="49" t="s">
        <v>200</v>
      </c>
      <c r="M73" s="49" t="s">
        <v>116</v>
      </c>
    </row>
    <row r="74" spans="1:13" x14ac:dyDescent="0.3">
      <c r="A74" s="49">
        <v>23</v>
      </c>
      <c r="B74" s="49" t="s">
        <v>193</v>
      </c>
      <c r="C74" s="49">
        <v>1</v>
      </c>
      <c r="D74" s="49" t="s">
        <v>82</v>
      </c>
      <c r="E74" s="49" t="s">
        <v>46</v>
      </c>
      <c r="F74" s="50">
        <v>5.4039351851851856E-5</v>
      </c>
      <c r="G74" s="50" t="s">
        <v>122</v>
      </c>
      <c r="H74" s="50">
        <v>2.2736574074074074E-3</v>
      </c>
      <c r="I74" s="49" t="s">
        <v>43</v>
      </c>
      <c r="J74" s="49">
        <v>32.5</v>
      </c>
      <c r="K74" s="49">
        <v>1</v>
      </c>
      <c r="L74" s="49" t="s">
        <v>199</v>
      </c>
      <c r="M74" s="49"/>
    </row>
    <row r="75" spans="1:13" x14ac:dyDescent="0.3">
      <c r="A75" s="49">
        <v>23</v>
      </c>
      <c r="B75" s="49" t="s">
        <v>191</v>
      </c>
      <c r="C75" s="49">
        <v>2</v>
      </c>
      <c r="D75" s="49" t="s">
        <v>82</v>
      </c>
      <c r="E75" s="49" t="s">
        <v>46</v>
      </c>
      <c r="F75" s="50">
        <v>8.700231481481482E-5</v>
      </c>
      <c r="G75" s="50">
        <v>6.6479166666666672E-4</v>
      </c>
      <c r="H75" s="50">
        <v>7.5915509259259252E-4</v>
      </c>
      <c r="I75" s="49" t="s">
        <v>46</v>
      </c>
      <c r="J75" s="49">
        <v>67.5</v>
      </c>
      <c r="K75" s="49">
        <v>3</v>
      </c>
      <c r="L75" s="49" t="s">
        <v>200</v>
      </c>
      <c r="M75" s="49" t="s">
        <v>114</v>
      </c>
    </row>
    <row r="76" spans="1:13" x14ac:dyDescent="0.3">
      <c r="A76" s="49">
        <v>24</v>
      </c>
      <c r="B76" s="49" t="s">
        <v>190</v>
      </c>
      <c r="C76" s="49">
        <v>3</v>
      </c>
      <c r="D76" s="51" t="s">
        <v>172</v>
      </c>
      <c r="E76" s="49"/>
      <c r="F76" s="50">
        <v>2.104976851851852E-4</v>
      </c>
      <c r="G76" s="50" t="s">
        <v>122</v>
      </c>
      <c r="H76" s="50">
        <v>1.4907060185185184E-3</v>
      </c>
      <c r="I76" s="49" t="s">
        <v>43</v>
      </c>
      <c r="J76" s="49">
        <v>72.5</v>
      </c>
      <c r="K76" s="49">
        <v>5</v>
      </c>
      <c r="L76" s="49" t="s">
        <v>199</v>
      </c>
      <c r="M76" s="49" t="s">
        <v>115</v>
      </c>
    </row>
    <row r="77" spans="1:13" x14ac:dyDescent="0.3">
      <c r="A77" s="49">
        <v>24</v>
      </c>
      <c r="B77" s="49" t="s">
        <v>193</v>
      </c>
      <c r="C77" s="49">
        <v>2</v>
      </c>
      <c r="D77" s="51" t="s">
        <v>172</v>
      </c>
      <c r="E77" s="49"/>
      <c r="F77" s="50">
        <v>1.3635416666666668E-4</v>
      </c>
      <c r="G77" s="50" t="s">
        <v>122</v>
      </c>
      <c r="H77" s="50">
        <v>2.549664351851852E-3</v>
      </c>
      <c r="I77" s="49" t="s">
        <v>43</v>
      </c>
      <c r="J77" s="49">
        <v>42.5</v>
      </c>
      <c r="K77" s="49">
        <v>4</v>
      </c>
      <c r="L77" s="49" t="s">
        <v>199</v>
      </c>
      <c r="M77" s="49"/>
    </row>
    <row r="78" spans="1:13" x14ac:dyDescent="0.3">
      <c r="A78" s="49">
        <v>24</v>
      </c>
      <c r="B78" s="49" t="s">
        <v>191</v>
      </c>
      <c r="C78" s="49">
        <v>1</v>
      </c>
      <c r="D78" s="51" t="s">
        <v>172</v>
      </c>
      <c r="E78" s="49"/>
      <c r="F78" s="50">
        <v>2.7384259259259261E-5</v>
      </c>
      <c r="G78" s="50">
        <v>1.8749768518518518E-3</v>
      </c>
      <c r="H78" s="50">
        <v>2.1411574074074076E-3</v>
      </c>
      <c r="I78" s="49" t="s">
        <v>46</v>
      </c>
      <c r="J78" s="49">
        <v>50</v>
      </c>
      <c r="K78" s="49">
        <v>5</v>
      </c>
      <c r="L78" s="49" t="s">
        <v>200</v>
      </c>
      <c r="M78" s="49"/>
    </row>
    <row r="79" spans="1:13" x14ac:dyDescent="0.3">
      <c r="A79" s="49">
        <v>25</v>
      </c>
      <c r="B79" s="49" t="s">
        <v>190</v>
      </c>
      <c r="C79" s="49">
        <v>2</v>
      </c>
      <c r="D79" s="49" t="s">
        <v>84</v>
      </c>
      <c r="E79" s="49"/>
      <c r="F79" s="50">
        <v>2.1447916666666666E-4</v>
      </c>
      <c r="G79" s="50">
        <v>2.1916666666666666E-4</v>
      </c>
      <c r="H79" s="50">
        <v>5.033101851851852E-4</v>
      </c>
      <c r="I79" s="49" t="s">
        <v>46</v>
      </c>
      <c r="J79" s="54">
        <v>82.5</v>
      </c>
      <c r="K79" s="49">
        <v>7</v>
      </c>
      <c r="L79" s="49" t="s">
        <v>200</v>
      </c>
      <c r="M79" s="49"/>
    </row>
    <row r="80" spans="1:13" x14ac:dyDescent="0.3">
      <c r="A80" s="49">
        <v>25</v>
      </c>
      <c r="B80" s="49" t="s">
        <v>194</v>
      </c>
      <c r="C80" s="49">
        <v>3</v>
      </c>
      <c r="D80" s="49" t="s">
        <v>84</v>
      </c>
      <c r="E80" s="49"/>
      <c r="F80" s="50">
        <v>3.7600694444444449E-4</v>
      </c>
      <c r="G80" s="50">
        <v>1.1472685185185184E-3</v>
      </c>
      <c r="H80" s="50">
        <v>1.4154976851851852E-3</v>
      </c>
      <c r="I80" s="49" t="s">
        <v>46</v>
      </c>
      <c r="J80" s="49">
        <v>32.5</v>
      </c>
      <c r="K80" s="49">
        <v>5</v>
      </c>
      <c r="L80" s="49" t="s">
        <v>200</v>
      </c>
      <c r="M80" s="49"/>
    </row>
    <row r="81" spans="1:13" x14ac:dyDescent="0.3">
      <c r="A81" s="49">
        <v>25</v>
      </c>
      <c r="B81" s="49" t="s">
        <v>192</v>
      </c>
      <c r="C81" s="49">
        <v>1</v>
      </c>
      <c r="D81" s="49" t="s">
        <v>84</v>
      </c>
      <c r="E81" s="49"/>
      <c r="F81" s="50">
        <v>3.682407407407407E-4</v>
      </c>
      <c r="G81" s="50">
        <v>4.5805555555555557E-4</v>
      </c>
      <c r="H81" s="50">
        <v>6.1881944444444441E-4</v>
      </c>
      <c r="I81" s="49" t="s">
        <v>46</v>
      </c>
      <c r="J81" s="49">
        <v>97.5</v>
      </c>
      <c r="K81" s="49">
        <v>7</v>
      </c>
      <c r="L81" s="49" t="s">
        <v>200</v>
      </c>
      <c r="M81" s="49"/>
    </row>
    <row r="82" spans="1:13" x14ac:dyDescent="0.3">
      <c r="A82" s="53">
        <v>26</v>
      </c>
      <c r="B82" s="49" t="s">
        <v>190</v>
      </c>
      <c r="C82" s="49">
        <v>2</v>
      </c>
      <c r="D82" s="53" t="s">
        <v>79</v>
      </c>
      <c r="E82" s="53" t="s">
        <v>46</v>
      </c>
      <c r="F82" s="50">
        <v>2.1888888888888888E-4</v>
      </c>
      <c r="G82" s="50">
        <v>2.239814814814815E-4</v>
      </c>
      <c r="H82" s="50">
        <v>5.3385416666666663E-4</v>
      </c>
      <c r="I82" s="49" t="s">
        <v>46</v>
      </c>
      <c r="J82" s="49">
        <v>37.5</v>
      </c>
      <c r="K82" s="49">
        <v>7</v>
      </c>
      <c r="L82" s="49" t="s">
        <v>200</v>
      </c>
      <c r="M82" s="49"/>
    </row>
    <row r="83" spans="1:13" x14ac:dyDescent="0.3">
      <c r="A83" s="53">
        <v>26</v>
      </c>
      <c r="B83" s="49" t="s">
        <v>189</v>
      </c>
      <c r="C83" s="49">
        <v>3</v>
      </c>
      <c r="D83" s="49" t="s">
        <v>79</v>
      </c>
      <c r="E83" s="49" t="s">
        <v>46</v>
      </c>
      <c r="F83" s="50">
        <v>6.137962962962962E-4</v>
      </c>
      <c r="G83" s="50">
        <v>8.1163194444444447E-4</v>
      </c>
      <c r="H83" s="50">
        <v>9.0802083333333338E-4</v>
      </c>
      <c r="I83" s="49" t="s">
        <v>46</v>
      </c>
      <c r="J83" s="49"/>
      <c r="K83" s="49">
        <v>6</v>
      </c>
      <c r="L83" s="49" t="s">
        <v>200</v>
      </c>
      <c r="M83" s="49"/>
    </row>
    <row r="84" spans="1:13" x14ac:dyDescent="0.3">
      <c r="A84" s="49">
        <v>26</v>
      </c>
      <c r="B84" s="49" t="s">
        <v>192</v>
      </c>
      <c r="C84" s="49">
        <v>1</v>
      </c>
      <c r="D84" s="49" t="s">
        <v>79</v>
      </c>
      <c r="E84" s="49" t="s">
        <v>46</v>
      </c>
      <c r="F84" s="50">
        <v>3.3942129629629632E-4</v>
      </c>
      <c r="G84" s="50">
        <v>3.4738425925925925E-4</v>
      </c>
      <c r="H84" s="50">
        <v>1.2525462962962963E-3</v>
      </c>
      <c r="I84" s="49" t="s">
        <v>46</v>
      </c>
      <c r="J84" s="49">
        <v>70</v>
      </c>
      <c r="K84" s="49">
        <v>4</v>
      </c>
      <c r="L84" s="49" t="s">
        <v>200</v>
      </c>
      <c r="M84" s="49"/>
    </row>
    <row r="85" spans="1:13" x14ac:dyDescent="0.3">
      <c r="A85" s="49">
        <v>27</v>
      </c>
      <c r="B85" s="49" t="s">
        <v>190</v>
      </c>
      <c r="C85" s="49">
        <v>3</v>
      </c>
      <c r="D85" s="49" t="s">
        <v>1</v>
      </c>
      <c r="E85" s="49" t="s">
        <v>46</v>
      </c>
      <c r="F85" s="50">
        <v>2.4454861111111113E-4</v>
      </c>
      <c r="G85" s="50">
        <v>5.3179398148148151E-4</v>
      </c>
      <c r="H85" s="50">
        <v>7.8496527777777777E-4</v>
      </c>
      <c r="I85" s="49" t="s">
        <v>46</v>
      </c>
      <c r="J85" s="49">
        <v>87.5</v>
      </c>
      <c r="K85" s="49">
        <v>6</v>
      </c>
      <c r="L85" s="49" t="s">
        <v>200</v>
      </c>
      <c r="M85" s="49"/>
    </row>
    <row r="86" spans="1:13" x14ac:dyDescent="0.3">
      <c r="A86" s="49">
        <v>27</v>
      </c>
      <c r="B86" s="49" t="s">
        <v>194</v>
      </c>
      <c r="C86" s="49">
        <v>2</v>
      </c>
      <c r="D86" s="49" t="s">
        <v>1</v>
      </c>
      <c r="E86" s="49" t="s">
        <v>46</v>
      </c>
      <c r="F86" s="50">
        <v>1.3688657407407408E-4</v>
      </c>
      <c r="G86" s="50">
        <v>1.4944444444444445E-4</v>
      </c>
      <c r="H86" s="50">
        <v>3.1505787037037038E-4</v>
      </c>
      <c r="I86" s="49" t="s">
        <v>46</v>
      </c>
      <c r="J86" s="49">
        <v>85</v>
      </c>
      <c r="K86" s="49">
        <v>6</v>
      </c>
      <c r="L86" s="49" t="s">
        <v>200</v>
      </c>
      <c r="M86" s="49"/>
    </row>
    <row r="87" spans="1:13" x14ac:dyDescent="0.3">
      <c r="A87" s="49">
        <v>27</v>
      </c>
      <c r="B87" s="49" t="s">
        <v>193</v>
      </c>
      <c r="C87" s="49">
        <v>1</v>
      </c>
      <c r="D87" s="49" t="s">
        <v>1</v>
      </c>
      <c r="E87" s="49" t="s">
        <v>46</v>
      </c>
      <c r="F87" s="50">
        <v>9.3958333333333331E-5</v>
      </c>
      <c r="G87" s="50" t="s">
        <v>122</v>
      </c>
      <c r="H87" s="50">
        <v>1.0958564814814815E-3</v>
      </c>
      <c r="I87" s="49" t="s">
        <v>43</v>
      </c>
      <c r="J87" s="49">
        <v>45</v>
      </c>
      <c r="K87" s="49">
        <v>4</v>
      </c>
      <c r="L87" s="49" t="s">
        <v>199</v>
      </c>
      <c r="M87" s="49" t="s">
        <v>115</v>
      </c>
    </row>
    <row r="88" spans="1:13" x14ac:dyDescent="0.3">
      <c r="A88" s="49">
        <v>28</v>
      </c>
      <c r="B88" s="49" t="s">
        <v>190</v>
      </c>
      <c r="C88" s="49">
        <v>3</v>
      </c>
      <c r="D88" s="49" t="s">
        <v>89</v>
      </c>
      <c r="E88" s="49" t="s">
        <v>46</v>
      </c>
      <c r="F88" s="50">
        <v>1.7141550925925926E-3</v>
      </c>
      <c r="G88" s="50" t="s">
        <v>122</v>
      </c>
      <c r="H88" s="50">
        <v>2.2972337962962964E-3</v>
      </c>
      <c r="I88" s="49" t="s">
        <v>43</v>
      </c>
      <c r="J88" s="49">
        <v>100</v>
      </c>
      <c r="K88" s="49">
        <v>7</v>
      </c>
      <c r="L88" s="49" t="s">
        <v>199</v>
      </c>
      <c r="M88" s="49"/>
    </row>
    <row r="89" spans="1:13" x14ac:dyDescent="0.3">
      <c r="A89" s="49">
        <v>28</v>
      </c>
      <c r="B89" s="49" t="s">
        <v>191</v>
      </c>
      <c r="C89" s="49">
        <v>1</v>
      </c>
      <c r="D89" s="49" t="s">
        <v>89</v>
      </c>
      <c r="E89" s="49" t="s">
        <v>46</v>
      </c>
      <c r="F89" s="50">
        <v>1.2390046296296297E-4</v>
      </c>
      <c r="G89" s="50">
        <v>3.7543981481481483E-4</v>
      </c>
      <c r="H89" s="50">
        <v>6.0920138888888883E-4</v>
      </c>
      <c r="I89" s="49" t="s">
        <v>46</v>
      </c>
      <c r="J89" s="49">
        <v>100</v>
      </c>
      <c r="K89" s="49">
        <v>7</v>
      </c>
      <c r="L89" s="49" t="s">
        <v>200</v>
      </c>
      <c r="M89" s="49"/>
    </row>
    <row r="90" spans="1:13" x14ac:dyDescent="0.3">
      <c r="A90" s="49">
        <v>28</v>
      </c>
      <c r="B90" s="49" t="s">
        <v>192</v>
      </c>
      <c r="C90" s="49">
        <v>2</v>
      </c>
      <c r="D90" s="49" t="s">
        <v>89</v>
      </c>
      <c r="E90" s="49" t="s">
        <v>46</v>
      </c>
      <c r="F90" s="50">
        <v>6.3149305555555561E-4</v>
      </c>
      <c r="G90" s="50" t="s">
        <v>122</v>
      </c>
      <c r="H90" s="50">
        <v>2.3384143518518515E-3</v>
      </c>
      <c r="I90" s="49" t="s">
        <v>43</v>
      </c>
      <c r="J90" s="49">
        <v>10</v>
      </c>
      <c r="K90" s="49">
        <v>1</v>
      </c>
      <c r="L90" s="49" t="s">
        <v>199</v>
      </c>
      <c r="M90" s="49"/>
    </row>
    <row r="91" spans="1:13" x14ac:dyDescent="0.3">
      <c r="A91" s="49">
        <v>29</v>
      </c>
      <c r="B91" s="49" t="s">
        <v>194</v>
      </c>
      <c r="C91" s="49">
        <v>3</v>
      </c>
      <c r="D91" s="49" t="s">
        <v>90</v>
      </c>
      <c r="E91" s="49" t="s">
        <v>46</v>
      </c>
      <c r="F91" s="50">
        <v>3.8038194444444447E-4</v>
      </c>
      <c r="G91" s="50">
        <v>7.9605324074074073E-4</v>
      </c>
      <c r="H91" s="50">
        <v>8.6629629629629632E-4</v>
      </c>
      <c r="I91" s="49" t="s">
        <v>46</v>
      </c>
      <c r="J91" s="49">
        <v>87.5</v>
      </c>
      <c r="K91" s="49">
        <v>6</v>
      </c>
      <c r="L91" s="49" t="s">
        <v>200</v>
      </c>
      <c r="M91" s="49" t="s">
        <v>113</v>
      </c>
    </row>
    <row r="92" spans="1:13" x14ac:dyDescent="0.3">
      <c r="A92" s="49">
        <v>29</v>
      </c>
      <c r="B92" s="49" t="s">
        <v>190</v>
      </c>
      <c r="C92" s="49">
        <v>1</v>
      </c>
      <c r="D92" s="49" t="s">
        <v>90</v>
      </c>
      <c r="E92" s="49" t="s">
        <v>46</v>
      </c>
      <c r="F92" s="50">
        <v>1.2478009259259259E-4</v>
      </c>
      <c r="G92" s="50">
        <v>1.2981481481481481E-4</v>
      </c>
      <c r="H92" s="50">
        <v>2.1303240740740739E-4</v>
      </c>
      <c r="I92" s="49" t="s">
        <v>46</v>
      </c>
      <c r="J92" s="49">
        <v>100</v>
      </c>
      <c r="K92" s="49">
        <v>7</v>
      </c>
      <c r="L92" s="49" t="s">
        <v>200</v>
      </c>
      <c r="M92" s="49" t="s">
        <v>113</v>
      </c>
    </row>
    <row r="93" spans="1:13" x14ac:dyDescent="0.3">
      <c r="A93" s="49">
        <v>29</v>
      </c>
      <c r="B93" s="49" t="s">
        <v>192</v>
      </c>
      <c r="C93" s="49">
        <v>2</v>
      </c>
      <c r="D93" s="49" t="s">
        <v>90</v>
      </c>
      <c r="E93" s="49" t="s">
        <v>46</v>
      </c>
      <c r="F93" s="50">
        <v>1.7482638888888889E-4</v>
      </c>
      <c r="G93" s="50" t="s">
        <v>122</v>
      </c>
      <c r="H93" s="50">
        <v>2.080266203703704E-3</v>
      </c>
      <c r="I93" s="49" t="s">
        <v>43</v>
      </c>
      <c r="J93" s="49">
        <v>32.5</v>
      </c>
      <c r="K93" s="49">
        <v>2</v>
      </c>
      <c r="L93" s="49" t="s">
        <v>199</v>
      </c>
      <c r="M93" s="49" t="s">
        <v>113</v>
      </c>
    </row>
    <row r="94" spans="1:13" x14ac:dyDescent="0.3">
      <c r="A94" s="49">
        <v>30</v>
      </c>
      <c r="B94" s="49" t="s">
        <v>192</v>
      </c>
      <c r="C94" s="49">
        <v>2</v>
      </c>
      <c r="D94" s="49" t="s">
        <v>92</v>
      </c>
      <c r="E94" s="49" t="s">
        <v>46</v>
      </c>
      <c r="F94" s="50">
        <v>1.2153935185185184E-3</v>
      </c>
      <c r="G94" s="50" t="s">
        <v>122</v>
      </c>
      <c r="H94" s="50" t="s">
        <v>118</v>
      </c>
      <c r="I94" s="49" t="s">
        <v>43</v>
      </c>
      <c r="J94" s="49">
        <v>37.5</v>
      </c>
      <c r="K94" s="49">
        <v>3</v>
      </c>
      <c r="L94" s="49" t="s">
        <v>199</v>
      </c>
      <c r="M94" s="49"/>
    </row>
    <row r="95" spans="1:13" x14ac:dyDescent="0.3">
      <c r="A95" s="49">
        <v>30</v>
      </c>
      <c r="B95" s="49" t="s">
        <v>189</v>
      </c>
      <c r="C95" s="49">
        <v>1</v>
      </c>
      <c r="D95" s="49" t="s">
        <v>92</v>
      </c>
      <c r="E95" s="49" t="s">
        <v>46</v>
      </c>
      <c r="F95" s="50">
        <v>6.1775462962962966E-4</v>
      </c>
      <c r="G95" s="50">
        <v>1.1310416666666667E-3</v>
      </c>
      <c r="H95" s="50">
        <v>1.4236458333333334E-3</v>
      </c>
      <c r="I95" s="49" t="s">
        <v>46</v>
      </c>
      <c r="J95" s="49">
        <v>77.5</v>
      </c>
      <c r="K95" s="49">
        <v>5</v>
      </c>
      <c r="L95" s="49" t="s">
        <v>200</v>
      </c>
      <c r="M95" s="49"/>
    </row>
    <row r="96" spans="1:13" x14ac:dyDescent="0.3">
      <c r="A96" s="49">
        <v>30</v>
      </c>
      <c r="B96" s="49" t="s">
        <v>194</v>
      </c>
      <c r="C96" s="49">
        <v>3</v>
      </c>
      <c r="D96" s="49" t="s">
        <v>92</v>
      </c>
      <c r="E96" s="49" t="s">
        <v>46</v>
      </c>
      <c r="F96" s="50">
        <v>5.0024305555555553E-4</v>
      </c>
      <c r="G96" s="50" t="s">
        <v>122</v>
      </c>
      <c r="H96" s="50">
        <v>2.5486458333333333E-3</v>
      </c>
      <c r="I96" s="49" t="s">
        <v>43</v>
      </c>
      <c r="J96" s="49">
        <v>30</v>
      </c>
      <c r="K96" s="49">
        <v>2</v>
      </c>
      <c r="L96" s="49" t="s">
        <v>199</v>
      </c>
      <c r="M96" s="49"/>
    </row>
    <row r="97" spans="1:13" x14ac:dyDescent="0.3">
      <c r="A97" s="49">
        <v>31</v>
      </c>
      <c r="B97" s="49" t="s">
        <v>192</v>
      </c>
      <c r="C97" s="49">
        <v>3</v>
      </c>
      <c r="D97" s="49" t="s">
        <v>93</v>
      </c>
      <c r="E97" s="49" t="s">
        <v>46</v>
      </c>
      <c r="F97" s="50">
        <v>2.1671296296296296E-4</v>
      </c>
      <c r="G97" s="50" t="s">
        <v>122</v>
      </c>
      <c r="H97" s="50">
        <v>6.3162037037037039E-4</v>
      </c>
      <c r="I97" s="49" t="s">
        <v>43</v>
      </c>
      <c r="J97" s="49">
        <v>70</v>
      </c>
      <c r="K97" s="49">
        <v>7</v>
      </c>
      <c r="L97" s="49" t="s">
        <v>199</v>
      </c>
      <c r="M97" s="49" t="s">
        <v>115</v>
      </c>
    </row>
    <row r="98" spans="1:13" x14ac:dyDescent="0.3">
      <c r="A98" s="49">
        <v>31</v>
      </c>
      <c r="B98" s="49" t="s">
        <v>190</v>
      </c>
      <c r="C98" s="49">
        <v>1</v>
      </c>
      <c r="D98" s="49" t="s">
        <v>93</v>
      </c>
      <c r="E98" s="49" t="s">
        <v>46</v>
      </c>
      <c r="F98" s="50">
        <v>3.6840277777777777E-4</v>
      </c>
      <c r="G98" s="50">
        <v>3.7545138888888887E-4</v>
      </c>
      <c r="H98" s="50">
        <v>4.7795138888888892E-4</v>
      </c>
      <c r="I98" s="49" t="s">
        <v>46</v>
      </c>
      <c r="J98" s="49">
        <v>95</v>
      </c>
      <c r="K98" s="49">
        <v>7</v>
      </c>
      <c r="L98" s="49" t="s">
        <v>200</v>
      </c>
      <c r="M98" s="49"/>
    </row>
    <row r="99" spans="1:13" x14ac:dyDescent="0.3">
      <c r="A99" s="49">
        <v>31</v>
      </c>
      <c r="B99" s="49" t="s">
        <v>189</v>
      </c>
      <c r="C99" s="49">
        <v>2</v>
      </c>
      <c r="D99" s="49" t="s">
        <v>93</v>
      </c>
      <c r="E99" s="49" t="s">
        <v>46</v>
      </c>
      <c r="F99" s="50">
        <v>1.315162037037037E-4</v>
      </c>
      <c r="G99" s="50">
        <v>1.3618055555555557E-4</v>
      </c>
      <c r="H99" s="50">
        <v>4.4035879629629628E-4</v>
      </c>
      <c r="I99" s="49" t="s">
        <v>46</v>
      </c>
      <c r="J99" s="49"/>
      <c r="K99" s="49">
        <v>7</v>
      </c>
      <c r="L99" s="49" t="s">
        <v>200</v>
      </c>
      <c r="M99" s="49"/>
    </row>
    <row r="100" spans="1:13" x14ac:dyDescent="0.3">
      <c r="A100" s="49">
        <v>32</v>
      </c>
      <c r="B100" s="49" t="s">
        <v>192</v>
      </c>
      <c r="C100" s="49">
        <v>3</v>
      </c>
      <c r="D100" s="49" t="s">
        <v>98</v>
      </c>
      <c r="E100" s="49" t="s">
        <v>46</v>
      </c>
      <c r="F100" s="50">
        <v>2.6760416666666664E-4</v>
      </c>
      <c r="G100" s="50">
        <v>6.6707175925925929E-4</v>
      </c>
      <c r="H100" s="50">
        <v>7.6473379629629634E-4</v>
      </c>
      <c r="I100" s="49" t="s">
        <v>46</v>
      </c>
      <c r="J100" s="49">
        <v>90</v>
      </c>
      <c r="K100" s="49">
        <v>6</v>
      </c>
      <c r="L100" s="49" t="s">
        <v>200</v>
      </c>
      <c r="M100" s="49"/>
    </row>
    <row r="101" spans="1:13" x14ac:dyDescent="0.3">
      <c r="A101" s="49">
        <v>32</v>
      </c>
      <c r="B101" s="49" t="s">
        <v>191</v>
      </c>
      <c r="C101" s="49">
        <v>1</v>
      </c>
      <c r="D101" s="49" t="s">
        <v>98</v>
      </c>
      <c r="E101" s="49" t="s">
        <v>46</v>
      </c>
      <c r="F101" s="50">
        <v>4.5370370370370367E-5</v>
      </c>
      <c r="G101" s="50">
        <v>4.8403935185185182E-4</v>
      </c>
      <c r="H101" s="50">
        <v>6.0224537037037039E-4</v>
      </c>
      <c r="I101" s="49" t="s">
        <v>46</v>
      </c>
      <c r="J101" s="49">
        <v>85</v>
      </c>
      <c r="K101" s="49">
        <v>7</v>
      </c>
      <c r="L101" s="49" t="s">
        <v>200</v>
      </c>
      <c r="M101" s="49"/>
    </row>
    <row r="102" spans="1:13" x14ac:dyDescent="0.3">
      <c r="A102" s="49">
        <v>32</v>
      </c>
      <c r="B102" s="49" t="s">
        <v>194</v>
      </c>
      <c r="C102" s="49">
        <v>2</v>
      </c>
      <c r="D102" s="49" t="s">
        <v>98</v>
      </c>
      <c r="E102" s="49" t="s">
        <v>46</v>
      </c>
      <c r="F102" s="50">
        <v>1.419675925925926E-4</v>
      </c>
      <c r="G102" s="50">
        <v>1.5231481481481481E-4</v>
      </c>
      <c r="H102" s="50">
        <v>4.1399305555555552E-4</v>
      </c>
      <c r="I102" s="49" t="s">
        <v>46</v>
      </c>
      <c r="J102" s="49">
        <v>90</v>
      </c>
      <c r="K102" s="49">
        <v>6</v>
      </c>
      <c r="L102" s="49" t="s">
        <v>200</v>
      </c>
      <c r="M102" s="49"/>
    </row>
    <row r="103" spans="1:13" x14ac:dyDescent="0.3">
      <c r="A103" s="53">
        <v>33</v>
      </c>
      <c r="B103" s="49" t="s">
        <v>194</v>
      </c>
      <c r="C103" s="49">
        <v>3</v>
      </c>
      <c r="D103" s="53" t="s">
        <v>100</v>
      </c>
      <c r="E103" s="53" t="s">
        <v>46</v>
      </c>
      <c r="F103" s="50">
        <v>3.1177083333333333E-4</v>
      </c>
      <c r="G103" s="50">
        <v>4.5512731481481484E-4</v>
      </c>
      <c r="H103" s="50">
        <v>5.4479166666666662E-4</v>
      </c>
      <c r="I103" s="49" t="s">
        <v>46</v>
      </c>
      <c r="J103" s="49">
        <v>85</v>
      </c>
      <c r="K103" s="49">
        <v>6</v>
      </c>
      <c r="L103" s="49" t="s">
        <v>200</v>
      </c>
      <c r="M103" s="49"/>
    </row>
    <row r="104" spans="1:13" x14ac:dyDescent="0.3">
      <c r="A104" s="53">
        <v>33</v>
      </c>
      <c r="B104" s="49" t="s">
        <v>190</v>
      </c>
      <c r="C104" s="49">
        <v>2</v>
      </c>
      <c r="D104" s="53" t="s">
        <v>100</v>
      </c>
      <c r="E104" s="53" t="s">
        <v>46</v>
      </c>
      <c r="F104" s="50">
        <v>1.3649305555555555E-4</v>
      </c>
      <c r="G104" s="50">
        <v>3.3657407407407404E-4</v>
      </c>
      <c r="H104" s="50">
        <v>1.2273495370370372E-3</v>
      </c>
      <c r="I104" s="49" t="s">
        <v>46</v>
      </c>
      <c r="J104" s="49">
        <v>87.5</v>
      </c>
      <c r="K104" s="49">
        <v>7</v>
      </c>
      <c r="L104" s="49" t="s">
        <v>200</v>
      </c>
      <c r="M104" s="49"/>
    </row>
    <row r="105" spans="1:13" x14ac:dyDescent="0.3">
      <c r="A105" s="53">
        <v>33</v>
      </c>
      <c r="B105" s="49" t="s">
        <v>193</v>
      </c>
      <c r="C105" s="49">
        <v>1</v>
      </c>
      <c r="D105" s="53" t="s">
        <v>100</v>
      </c>
      <c r="E105" s="53" t="s">
        <v>46</v>
      </c>
      <c r="F105" s="50">
        <v>5.7152777777777775E-5</v>
      </c>
      <c r="G105" s="50" t="s">
        <v>122</v>
      </c>
      <c r="H105" s="50">
        <v>2.2444097222222223E-3</v>
      </c>
      <c r="I105" s="49" t="s">
        <v>46</v>
      </c>
      <c r="J105" s="49">
        <v>10</v>
      </c>
      <c r="K105" s="49">
        <v>1</v>
      </c>
      <c r="L105" s="49" t="s">
        <v>199</v>
      </c>
      <c r="M105" s="49"/>
    </row>
    <row r="106" spans="1:13" x14ac:dyDescent="0.3">
      <c r="A106" s="49">
        <v>34</v>
      </c>
      <c r="B106" s="49" t="s">
        <v>191</v>
      </c>
      <c r="C106" s="49">
        <v>2</v>
      </c>
      <c r="D106" s="49" t="s">
        <v>99</v>
      </c>
      <c r="E106" s="49" t="s">
        <v>46</v>
      </c>
      <c r="F106" s="50">
        <v>1.0710648148148148E-4</v>
      </c>
      <c r="G106" s="50">
        <v>3.0869212962962963E-4</v>
      </c>
      <c r="H106" s="50">
        <v>4.8903935185185183E-4</v>
      </c>
      <c r="I106" s="49" t="s">
        <v>46</v>
      </c>
      <c r="J106" s="49">
        <v>85</v>
      </c>
      <c r="K106" s="49">
        <v>6</v>
      </c>
      <c r="L106" s="49" t="s">
        <v>200</v>
      </c>
      <c r="M106" s="49" t="s">
        <v>121</v>
      </c>
    </row>
    <row r="107" spans="1:13" x14ac:dyDescent="0.3">
      <c r="A107" s="49">
        <v>34</v>
      </c>
      <c r="B107" s="49" t="s">
        <v>190</v>
      </c>
      <c r="C107" s="49">
        <v>3</v>
      </c>
      <c r="D107" s="49" t="s">
        <v>99</v>
      </c>
      <c r="E107" s="49" t="s">
        <v>46</v>
      </c>
      <c r="F107" s="50">
        <v>1.0949074074074076E-4</v>
      </c>
      <c r="G107" s="50">
        <v>2.8101851851851855E-4</v>
      </c>
      <c r="H107" s="50">
        <v>3.3243055555555559E-4</v>
      </c>
      <c r="I107" s="49" t="s">
        <v>46</v>
      </c>
      <c r="J107" s="49">
        <v>97.5</v>
      </c>
      <c r="K107" s="49">
        <v>7</v>
      </c>
      <c r="L107" s="49" t="s">
        <v>200</v>
      </c>
      <c r="M107" s="49"/>
    </row>
    <row r="108" spans="1:13" x14ac:dyDescent="0.3">
      <c r="A108" s="53">
        <v>34</v>
      </c>
      <c r="B108" s="49" t="s">
        <v>193</v>
      </c>
      <c r="C108" s="49">
        <v>1</v>
      </c>
      <c r="D108" s="53" t="s">
        <v>99</v>
      </c>
      <c r="E108" s="53" t="s">
        <v>46</v>
      </c>
      <c r="F108" s="50">
        <v>5.9675925925925925E-5</v>
      </c>
      <c r="G108" s="50">
        <v>9.9633101851851857E-4</v>
      </c>
      <c r="H108" s="50">
        <v>1.0815162037037037E-3</v>
      </c>
      <c r="I108" s="49" t="s">
        <v>46</v>
      </c>
      <c r="J108" s="49">
        <v>45</v>
      </c>
      <c r="K108" s="49">
        <v>5</v>
      </c>
      <c r="L108" s="49" t="s">
        <v>200</v>
      </c>
      <c r="M108" s="49"/>
    </row>
    <row r="109" spans="1:13" x14ac:dyDescent="0.3">
      <c r="A109" s="49">
        <v>35</v>
      </c>
      <c r="B109" s="49" t="s">
        <v>194</v>
      </c>
      <c r="C109" s="49">
        <v>1</v>
      </c>
      <c r="D109" s="49" t="s">
        <v>101</v>
      </c>
      <c r="E109" s="49" t="s">
        <v>46</v>
      </c>
      <c r="F109" s="50">
        <v>7.4574074074074072E-4</v>
      </c>
      <c r="G109" s="50">
        <v>7.5321759259259265E-4</v>
      </c>
      <c r="H109" s="50">
        <v>1.4450347222222221E-3</v>
      </c>
      <c r="I109" s="49" t="s">
        <v>46</v>
      </c>
      <c r="J109" s="49">
        <v>90</v>
      </c>
      <c r="K109" s="49">
        <v>7</v>
      </c>
      <c r="L109" s="49" t="s">
        <v>200</v>
      </c>
      <c r="M109" s="49"/>
    </row>
    <row r="110" spans="1:13" x14ac:dyDescent="0.3">
      <c r="A110" s="49">
        <v>35</v>
      </c>
      <c r="B110" s="49" t="s">
        <v>189</v>
      </c>
      <c r="C110" s="49">
        <v>2</v>
      </c>
      <c r="D110" s="49" t="s">
        <v>101</v>
      </c>
      <c r="E110" s="49" t="s">
        <v>46</v>
      </c>
      <c r="F110" s="50">
        <v>1.6878472222222221E-4</v>
      </c>
      <c r="G110" s="50">
        <v>1.7290509259259258E-4</v>
      </c>
      <c r="H110" s="50">
        <v>4.8540509259259262E-4</v>
      </c>
      <c r="I110" s="49" t="s">
        <v>46</v>
      </c>
      <c r="J110" s="49"/>
      <c r="K110" s="49">
        <v>7</v>
      </c>
      <c r="L110" s="49" t="s">
        <v>200</v>
      </c>
      <c r="M110" s="49"/>
    </row>
    <row r="111" spans="1:13" x14ac:dyDescent="0.3">
      <c r="A111" s="49">
        <v>35</v>
      </c>
      <c r="B111" s="49" t="s">
        <v>191</v>
      </c>
      <c r="C111" s="49">
        <v>3</v>
      </c>
      <c r="D111" s="49" t="s">
        <v>101</v>
      </c>
      <c r="E111" s="49" t="s">
        <v>46</v>
      </c>
      <c r="F111" s="50">
        <v>7.4212962962962964E-5</v>
      </c>
      <c r="G111" s="50">
        <v>1.0622685185185186E-3</v>
      </c>
      <c r="H111" s="50">
        <v>1.3877546296296296E-3</v>
      </c>
      <c r="I111" s="49" t="s">
        <v>46</v>
      </c>
      <c r="J111" s="49">
        <v>47.5</v>
      </c>
      <c r="K111" s="49">
        <v>5</v>
      </c>
      <c r="L111" s="49" t="s">
        <v>200</v>
      </c>
      <c r="M111" s="49"/>
    </row>
    <row r="112" spans="1:13" x14ac:dyDescent="0.3">
      <c r="A112" s="49">
        <v>36</v>
      </c>
      <c r="B112" s="49" t="s">
        <v>190</v>
      </c>
      <c r="C112" s="49">
        <v>2</v>
      </c>
      <c r="D112" s="49" t="s">
        <v>105</v>
      </c>
      <c r="E112" s="49" t="s">
        <v>46</v>
      </c>
      <c r="F112" s="50">
        <v>8.4579861111111108E-4</v>
      </c>
      <c r="G112" s="50">
        <v>8.5193287037037041E-4</v>
      </c>
      <c r="H112" s="50">
        <v>1.096087962962963E-3</v>
      </c>
      <c r="I112" s="49" t="s">
        <v>46</v>
      </c>
      <c r="J112" s="49">
        <v>97.5</v>
      </c>
      <c r="K112" s="49">
        <v>6</v>
      </c>
      <c r="L112" s="49" t="s">
        <v>200</v>
      </c>
      <c r="M112" s="49"/>
    </row>
    <row r="113" spans="1:13" x14ac:dyDescent="0.3">
      <c r="A113" s="49">
        <v>36</v>
      </c>
      <c r="B113" s="49" t="s">
        <v>189</v>
      </c>
      <c r="C113" s="49">
        <v>3</v>
      </c>
      <c r="D113" s="49" t="s">
        <v>105</v>
      </c>
      <c r="E113" s="49" t="s">
        <v>46</v>
      </c>
      <c r="F113" s="50">
        <v>1.1065856481481482E-3</v>
      </c>
      <c r="G113" s="56">
        <v>2.4257291666666667E-3</v>
      </c>
      <c r="H113" s="50">
        <v>2.6802893518518517E-3</v>
      </c>
      <c r="I113" s="49" t="s">
        <v>117</v>
      </c>
      <c r="J113" s="49"/>
      <c r="K113" s="49">
        <v>4</v>
      </c>
      <c r="L113" s="49" t="s">
        <v>199</v>
      </c>
      <c r="M113" s="49"/>
    </row>
    <row r="114" spans="1:13" x14ac:dyDescent="0.3">
      <c r="A114" s="49">
        <v>36</v>
      </c>
      <c r="B114" s="49" t="s">
        <v>191</v>
      </c>
      <c r="C114" s="49">
        <v>1</v>
      </c>
      <c r="D114" s="49" t="s">
        <v>105</v>
      </c>
      <c r="E114" s="49" t="s">
        <v>46</v>
      </c>
      <c r="F114" s="50">
        <v>2.1633101851851851E-4</v>
      </c>
      <c r="G114" s="50">
        <v>3.2662037037037035E-4</v>
      </c>
      <c r="H114" s="50">
        <v>7.6131944444444457E-4</v>
      </c>
      <c r="I114" s="49" t="s">
        <v>46</v>
      </c>
      <c r="J114" s="49">
        <v>87.5</v>
      </c>
      <c r="K114" s="49">
        <v>6</v>
      </c>
      <c r="L114" s="49" t="s">
        <v>200</v>
      </c>
      <c r="M114" s="4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Distribution of Tasks</vt:lpstr>
      <vt:lpstr>SUS</vt:lpstr>
      <vt:lpstr>SEQ</vt:lpstr>
      <vt:lpstr>Demography form</vt:lpstr>
      <vt:lpstr>Distribution of Tasks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Sepideh Hayati</dc:creator>
  <cp:lastModifiedBy>Sepideh Hayati</cp:lastModifiedBy>
  <dcterms:created xsi:type="dcterms:W3CDTF">2025-03-10T14:02:44Z</dcterms:created>
  <dcterms:modified xsi:type="dcterms:W3CDTF">2025-08-16T09:58:10Z</dcterms:modified>
</cp:coreProperties>
</file>